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kajo\Desktop\Kurse kembimi\"/>
    </mc:Choice>
  </mc:AlternateContent>
  <bookViews>
    <workbookView xWindow="0" yWindow="0" windowWidth="19170" windowHeight="7020" tabRatio="729"/>
  </bookViews>
  <sheets>
    <sheet name="Janar" sheetId="35" r:id="rId1"/>
    <sheet name="Shkurt " sheetId="36" r:id="rId2"/>
    <sheet name="Mars" sheetId="37" r:id="rId3"/>
    <sheet name="Prill" sheetId="38" r:id="rId4"/>
    <sheet name="Maj" sheetId="39" r:id="rId5"/>
    <sheet name="Qershor" sheetId="40" r:id="rId6"/>
    <sheet name="Korrik" sheetId="41" r:id="rId7"/>
    <sheet name="Gusht " sheetId="42" r:id="rId8"/>
    <sheet name="Shtator " sheetId="43" r:id="rId9"/>
    <sheet name="Tetor" sheetId="44" r:id="rId10"/>
    <sheet name="Nëntor" sheetId="45" r:id="rId11"/>
    <sheet name="Dhjetor" sheetId="46" r:id="rId12"/>
  </sheets>
  <calcPr calcId="152511"/>
</workbook>
</file>

<file path=xl/calcChain.xml><?xml version="1.0" encoding="utf-8"?>
<calcChain xmlns="http://schemas.openxmlformats.org/spreadsheetml/2006/main">
  <c r="BN15" i="46" l="1"/>
  <c r="BO16" i="46" l="1"/>
  <c r="BO17" i="46"/>
  <c r="BO18" i="46"/>
  <c r="BO19" i="46"/>
  <c r="BO20" i="46"/>
  <c r="BO21" i="46"/>
  <c r="BO22" i="46"/>
  <c r="BO23" i="46"/>
  <c r="BO24" i="46"/>
  <c r="BO25" i="46"/>
  <c r="BO26" i="46"/>
  <c r="BO27" i="46"/>
  <c r="BO28" i="46"/>
  <c r="BO29" i="46"/>
  <c r="BO30" i="46"/>
  <c r="BN16" i="46"/>
  <c r="BN17" i="46"/>
  <c r="BN18" i="46"/>
  <c r="BN19" i="46"/>
  <c r="BN20" i="46"/>
  <c r="BN21" i="46"/>
  <c r="BN22" i="46"/>
  <c r="BN23" i="46"/>
  <c r="BN24" i="46"/>
  <c r="BN25" i="46"/>
  <c r="BN26" i="46"/>
  <c r="BN27" i="46"/>
  <c r="BN28" i="46"/>
  <c r="BN29" i="46"/>
  <c r="BN30" i="46"/>
  <c r="BO15" i="46"/>
  <c r="CJ102" i="46" l="1"/>
  <c r="CI102" i="46"/>
  <c r="CH102" i="46"/>
  <c r="CG102" i="46"/>
  <c r="CF102" i="46"/>
  <c r="CE102" i="46"/>
  <c r="CD102" i="46"/>
  <c r="CC102" i="46"/>
  <c r="CB102" i="46"/>
  <c r="CA102" i="46"/>
  <c r="BZ102" i="46"/>
  <c r="BY102" i="46"/>
  <c r="BX102" i="46"/>
  <c r="BW102" i="46"/>
  <c r="BV102" i="46"/>
  <c r="BU102" i="46"/>
  <c r="CJ101" i="46"/>
  <c r="CJ104" i="46" s="1"/>
  <c r="CI101" i="46"/>
  <c r="CI104" i="46" s="1"/>
  <c r="CH101" i="46"/>
  <c r="CH104" i="46" s="1"/>
  <c r="CG101" i="46"/>
  <c r="CG104" i="46" s="1"/>
  <c r="CF101" i="46"/>
  <c r="CF104" i="46" s="1"/>
  <c r="CE101" i="46"/>
  <c r="CE104" i="46" s="1"/>
  <c r="CD101" i="46"/>
  <c r="CD104" i="46" s="1"/>
  <c r="CC101" i="46"/>
  <c r="CC104" i="46" s="1"/>
  <c r="CB101" i="46"/>
  <c r="CB104" i="46" s="1"/>
  <c r="CA101" i="46"/>
  <c r="CA104" i="46" s="1"/>
  <c r="BZ101" i="46"/>
  <c r="BZ104" i="46" s="1"/>
  <c r="BY101" i="46"/>
  <c r="BY104" i="46" s="1"/>
  <c r="BX101" i="46"/>
  <c r="BX104" i="46" s="1"/>
  <c r="BW101" i="46"/>
  <c r="BW104" i="46" s="1"/>
  <c r="BV101" i="46"/>
  <c r="BV104" i="46" s="1"/>
  <c r="BU101" i="46"/>
  <c r="BU104" i="46" s="1"/>
  <c r="CJ98" i="46"/>
  <c r="CJ100" i="46" s="1"/>
  <c r="CI98" i="46"/>
  <c r="CI100" i="46" s="1"/>
  <c r="CH98" i="46"/>
  <c r="CH100" i="46" s="1"/>
  <c r="CG98" i="46"/>
  <c r="CG100" i="46" s="1"/>
  <c r="CF98" i="46"/>
  <c r="CF100" i="46" s="1"/>
  <c r="CE98" i="46"/>
  <c r="CE100" i="46" s="1"/>
  <c r="CD98" i="46"/>
  <c r="CD100" i="46" s="1"/>
  <c r="CC98" i="46"/>
  <c r="CC100" i="46" s="1"/>
  <c r="CB98" i="46"/>
  <c r="CB100" i="46" s="1"/>
  <c r="CA98" i="46"/>
  <c r="CA100" i="46" s="1"/>
  <c r="BZ98" i="46"/>
  <c r="BZ100" i="46" s="1"/>
  <c r="BY98" i="46"/>
  <c r="BY100" i="46" s="1"/>
  <c r="BX98" i="46"/>
  <c r="BX100" i="46" s="1"/>
  <c r="BW98" i="46"/>
  <c r="BW100" i="46" s="1"/>
  <c r="BV98" i="46"/>
  <c r="BV100" i="46" s="1"/>
  <c r="BU98" i="46"/>
  <c r="BU100" i="46" s="1"/>
  <c r="BM73" i="46"/>
  <c r="BI73" i="46"/>
  <c r="BH73" i="46"/>
  <c r="BG73" i="46"/>
  <c r="BF73" i="46"/>
  <c r="BE73" i="46"/>
  <c r="BD73" i="46"/>
  <c r="BC73" i="46"/>
  <c r="BB73" i="46"/>
  <c r="BA73" i="46"/>
  <c r="AZ73" i="46"/>
  <c r="AY73" i="46"/>
  <c r="AX73" i="46"/>
  <c r="AW73" i="46"/>
  <c r="AV73" i="46"/>
  <c r="AU73" i="46"/>
  <c r="AT73" i="46"/>
  <c r="AS73" i="46"/>
  <c r="AR73" i="46"/>
  <c r="AQ73" i="46"/>
  <c r="AP73" i="46"/>
  <c r="AN73" i="46"/>
  <c r="AM73" i="46"/>
  <c r="AL73" i="46"/>
  <c r="AK73" i="46"/>
  <c r="AJ73" i="46"/>
  <c r="AI73" i="46"/>
  <c r="AH73" i="46"/>
  <c r="AG73" i="46"/>
  <c r="AF73" i="46"/>
  <c r="AE73" i="46"/>
  <c r="AD73" i="46"/>
  <c r="AC73" i="46"/>
  <c r="AB73" i="46"/>
  <c r="AA73" i="46"/>
  <c r="Z73" i="46"/>
  <c r="Y73" i="46"/>
  <c r="X73" i="46"/>
  <c r="W73" i="46"/>
  <c r="V73" i="46"/>
  <c r="U73" i="46"/>
  <c r="T73" i="46"/>
  <c r="S73" i="46"/>
  <c r="R73" i="46"/>
  <c r="Q73" i="46"/>
  <c r="P73" i="46"/>
  <c r="O73" i="46"/>
  <c r="M73" i="46"/>
  <c r="L73" i="46"/>
  <c r="J73" i="46"/>
  <c r="I73" i="46"/>
  <c r="G73" i="46"/>
  <c r="F73" i="46"/>
  <c r="D73" i="46"/>
  <c r="C73" i="46"/>
  <c r="BM72" i="46"/>
  <c r="BI72" i="46"/>
  <c r="BH72" i="46"/>
  <c r="BG72" i="46"/>
  <c r="BF72" i="46"/>
  <c r="BE72" i="46"/>
  <c r="BD72" i="46"/>
  <c r="BC72" i="46"/>
  <c r="BB72" i="46"/>
  <c r="BA72" i="46"/>
  <c r="AZ72" i="46"/>
  <c r="AY72" i="46"/>
  <c r="AX72" i="46"/>
  <c r="AW72" i="46"/>
  <c r="AV72" i="46"/>
  <c r="AU72" i="46"/>
  <c r="AT72" i="46"/>
  <c r="AS72" i="46"/>
  <c r="AR72" i="46"/>
  <c r="AQ72" i="46"/>
  <c r="AP72" i="46"/>
  <c r="AN72" i="46"/>
  <c r="AM72" i="46"/>
  <c r="AL72" i="46"/>
  <c r="AK72" i="46"/>
  <c r="AJ72" i="46"/>
  <c r="AI72" i="46"/>
  <c r="AH72" i="46"/>
  <c r="AG72" i="46"/>
  <c r="AF72" i="46"/>
  <c r="AE72" i="46"/>
  <c r="AD72" i="46"/>
  <c r="AC72" i="46"/>
  <c r="AB72" i="46"/>
  <c r="AA72" i="46"/>
  <c r="Z72" i="46"/>
  <c r="Y72" i="46"/>
  <c r="X72" i="46"/>
  <c r="W72" i="46"/>
  <c r="V72" i="46"/>
  <c r="U72" i="46"/>
  <c r="T72" i="46"/>
  <c r="S72" i="46"/>
  <c r="R72" i="46"/>
  <c r="Q72" i="46"/>
  <c r="P72" i="46"/>
  <c r="O72" i="46"/>
  <c r="M72" i="46"/>
  <c r="L72" i="46"/>
  <c r="J72" i="46"/>
  <c r="I72" i="46"/>
  <c r="G72" i="46"/>
  <c r="F72" i="46"/>
  <c r="D72" i="46"/>
  <c r="C72" i="46"/>
  <c r="BM71" i="46"/>
  <c r="BI71" i="46"/>
  <c r="BH71" i="46"/>
  <c r="BG71" i="46"/>
  <c r="BF71" i="46"/>
  <c r="BE71" i="46"/>
  <c r="BD71" i="46"/>
  <c r="BC71" i="46"/>
  <c r="BB71" i="46"/>
  <c r="BA71" i="46"/>
  <c r="AZ71" i="46"/>
  <c r="AY71" i="46"/>
  <c r="AX71" i="46"/>
  <c r="AW71" i="46"/>
  <c r="AV71" i="46"/>
  <c r="AU71" i="46"/>
  <c r="AT71" i="46"/>
  <c r="AS71" i="46"/>
  <c r="AR71" i="46"/>
  <c r="AQ71" i="46"/>
  <c r="AP71" i="46"/>
  <c r="AN71" i="46"/>
  <c r="AM71" i="46"/>
  <c r="AL71" i="46"/>
  <c r="AK71" i="46"/>
  <c r="AJ71" i="46"/>
  <c r="AI71" i="46"/>
  <c r="AH71" i="46"/>
  <c r="AG71" i="46"/>
  <c r="AF71" i="46"/>
  <c r="AE71" i="46"/>
  <c r="AD71" i="46"/>
  <c r="AC71" i="46"/>
  <c r="AB71" i="46"/>
  <c r="AA71" i="46"/>
  <c r="Z71" i="46"/>
  <c r="Y71" i="46"/>
  <c r="X71" i="46"/>
  <c r="W71" i="46"/>
  <c r="V71" i="46"/>
  <c r="U71" i="46"/>
  <c r="T71" i="46"/>
  <c r="S71" i="46"/>
  <c r="R71" i="46"/>
  <c r="Q71" i="46"/>
  <c r="P71" i="46"/>
  <c r="O71" i="46"/>
  <c r="M71" i="46"/>
  <c r="L71" i="46"/>
  <c r="J71" i="46"/>
  <c r="I71" i="46"/>
  <c r="G71" i="46"/>
  <c r="F71" i="46"/>
  <c r="D71" i="46"/>
  <c r="C71" i="46"/>
  <c r="BM70" i="46"/>
  <c r="BI70" i="46"/>
  <c r="BH70" i="46"/>
  <c r="BG70" i="46"/>
  <c r="BF70" i="46"/>
  <c r="BE70" i="46"/>
  <c r="BD70" i="46"/>
  <c r="BC70" i="46"/>
  <c r="BB70" i="46"/>
  <c r="BA70" i="46"/>
  <c r="AZ70" i="46"/>
  <c r="AY70" i="46"/>
  <c r="AX70" i="46"/>
  <c r="AW70" i="46"/>
  <c r="AV70" i="46"/>
  <c r="AU70" i="46"/>
  <c r="AT70" i="46"/>
  <c r="AS70" i="46"/>
  <c r="AR70" i="46"/>
  <c r="AQ70" i="46"/>
  <c r="AP70" i="46"/>
  <c r="AN70" i="46"/>
  <c r="AM70" i="46"/>
  <c r="AL70" i="46"/>
  <c r="AK70" i="46"/>
  <c r="AJ70" i="46"/>
  <c r="AI70" i="46"/>
  <c r="AH70" i="46"/>
  <c r="AG70" i="46"/>
  <c r="AF70" i="46"/>
  <c r="AE70" i="46"/>
  <c r="AD70" i="46"/>
  <c r="AC70" i="46"/>
  <c r="AB70" i="46"/>
  <c r="AA70" i="46"/>
  <c r="Z70" i="46"/>
  <c r="Y70" i="46"/>
  <c r="X70" i="46"/>
  <c r="W70" i="46"/>
  <c r="V70" i="46"/>
  <c r="U70" i="46"/>
  <c r="T70" i="46"/>
  <c r="S70" i="46"/>
  <c r="R70" i="46"/>
  <c r="Q70" i="46"/>
  <c r="P70" i="46"/>
  <c r="O70" i="46"/>
  <c r="M70" i="46"/>
  <c r="L70" i="46"/>
  <c r="J70" i="46"/>
  <c r="I70" i="46"/>
  <c r="G70" i="46"/>
  <c r="F70" i="46"/>
  <c r="D70" i="46"/>
  <c r="C70" i="46"/>
  <c r="BM69" i="46"/>
  <c r="BI69" i="46"/>
  <c r="BH69" i="46"/>
  <c r="BG69" i="46"/>
  <c r="BF69" i="46"/>
  <c r="BE69" i="46"/>
  <c r="BD69" i="46"/>
  <c r="BC69" i="46"/>
  <c r="BB69" i="46"/>
  <c r="BA69" i="46"/>
  <c r="AZ69" i="46"/>
  <c r="AY69" i="46"/>
  <c r="AX69" i="46"/>
  <c r="AW69" i="46"/>
  <c r="AV69" i="46"/>
  <c r="AU69" i="46"/>
  <c r="AT69" i="46"/>
  <c r="AS69" i="46"/>
  <c r="AR69" i="46"/>
  <c r="AQ69" i="46"/>
  <c r="AP69" i="46"/>
  <c r="AN69" i="46"/>
  <c r="AM69" i="46"/>
  <c r="AL69" i="46"/>
  <c r="AK69" i="46"/>
  <c r="AJ69" i="46"/>
  <c r="AI69" i="46"/>
  <c r="AH69" i="46"/>
  <c r="AG69" i="46"/>
  <c r="AF69" i="46"/>
  <c r="AE69" i="46"/>
  <c r="AD69" i="46"/>
  <c r="AC69" i="46"/>
  <c r="AB69" i="46"/>
  <c r="AA69" i="46"/>
  <c r="Z69" i="46"/>
  <c r="Y69" i="46"/>
  <c r="X69" i="46"/>
  <c r="W69" i="46"/>
  <c r="V69" i="46"/>
  <c r="U69" i="46"/>
  <c r="T69" i="46"/>
  <c r="S69" i="46"/>
  <c r="R69" i="46"/>
  <c r="Q69" i="46"/>
  <c r="P69" i="46"/>
  <c r="O69" i="46"/>
  <c r="M69" i="46"/>
  <c r="L69" i="46"/>
  <c r="J69" i="46"/>
  <c r="I69" i="46"/>
  <c r="G69" i="46"/>
  <c r="F69" i="46"/>
  <c r="D69" i="46"/>
  <c r="C69" i="46"/>
  <c r="BX68" i="46"/>
  <c r="BM68" i="46"/>
  <c r="BI68" i="46"/>
  <c r="BH68" i="46"/>
  <c r="BG68" i="46"/>
  <c r="BF68" i="46"/>
  <c r="BE68" i="46"/>
  <c r="BD68" i="46"/>
  <c r="BC68" i="46"/>
  <c r="BB68" i="46"/>
  <c r="BA68" i="46"/>
  <c r="AZ68" i="46"/>
  <c r="AY68" i="46"/>
  <c r="AX68" i="46"/>
  <c r="AW68" i="46"/>
  <c r="AV68" i="46"/>
  <c r="AU68" i="46"/>
  <c r="AT68" i="46"/>
  <c r="AS68" i="46"/>
  <c r="AR68" i="46"/>
  <c r="AQ68" i="46"/>
  <c r="AP68" i="46"/>
  <c r="AN68" i="46"/>
  <c r="AM68" i="46"/>
  <c r="AL68" i="46"/>
  <c r="AK68" i="46"/>
  <c r="AJ68" i="46"/>
  <c r="AI68" i="46"/>
  <c r="AH68" i="46"/>
  <c r="AG68" i="46"/>
  <c r="AF68" i="46"/>
  <c r="AE68" i="46"/>
  <c r="AD68" i="46"/>
  <c r="AC68" i="46"/>
  <c r="AB68" i="46"/>
  <c r="AA68" i="46"/>
  <c r="Z68" i="46"/>
  <c r="Y68" i="46"/>
  <c r="X68" i="46"/>
  <c r="W68" i="46"/>
  <c r="V68" i="46"/>
  <c r="U68" i="46"/>
  <c r="T68" i="46"/>
  <c r="S68" i="46"/>
  <c r="R68" i="46"/>
  <c r="Q68" i="46"/>
  <c r="P68" i="46"/>
  <c r="O68" i="46"/>
  <c r="M68" i="46"/>
  <c r="L68" i="46"/>
  <c r="J68" i="46"/>
  <c r="I68" i="46"/>
  <c r="G68" i="46"/>
  <c r="F68" i="46"/>
  <c r="D68" i="46"/>
  <c r="C68" i="46"/>
  <c r="BM67" i="46"/>
  <c r="BI67" i="46"/>
  <c r="BH67" i="46"/>
  <c r="BG67" i="46"/>
  <c r="BF67" i="46"/>
  <c r="BE67" i="46"/>
  <c r="BD67" i="46"/>
  <c r="BC67" i="46"/>
  <c r="BB67" i="46"/>
  <c r="BA67" i="46"/>
  <c r="AZ67" i="46"/>
  <c r="AY67" i="46"/>
  <c r="AX67" i="46"/>
  <c r="AW67" i="46"/>
  <c r="AV67" i="46"/>
  <c r="AU67" i="46"/>
  <c r="AT67" i="46"/>
  <c r="AS67" i="46"/>
  <c r="AR67" i="46"/>
  <c r="AQ67" i="46"/>
  <c r="AP67" i="46"/>
  <c r="AN67" i="46"/>
  <c r="AM67" i="46"/>
  <c r="AL67" i="46"/>
  <c r="AK67" i="46"/>
  <c r="AJ67" i="46"/>
  <c r="AI67" i="46"/>
  <c r="AH67" i="46"/>
  <c r="AG67" i="46"/>
  <c r="AF67" i="46"/>
  <c r="AE67" i="46"/>
  <c r="AD67" i="46"/>
  <c r="AC67" i="46"/>
  <c r="AB67" i="46"/>
  <c r="AA67" i="46"/>
  <c r="Z67" i="46"/>
  <c r="Y67" i="46"/>
  <c r="X67" i="46"/>
  <c r="W67" i="46"/>
  <c r="V67" i="46"/>
  <c r="U67" i="46"/>
  <c r="T67" i="46"/>
  <c r="S67" i="46"/>
  <c r="R67" i="46"/>
  <c r="Q67" i="46"/>
  <c r="P67" i="46"/>
  <c r="O67" i="46"/>
  <c r="M67" i="46"/>
  <c r="L67" i="46"/>
  <c r="J67" i="46"/>
  <c r="I67" i="46"/>
  <c r="G67" i="46"/>
  <c r="F67" i="46"/>
  <c r="D67" i="46"/>
  <c r="C67" i="46"/>
  <c r="CJ66" i="46"/>
  <c r="CI66" i="46"/>
  <c r="CH66" i="46"/>
  <c r="CG66" i="46"/>
  <c r="CF66" i="46"/>
  <c r="CE66" i="46"/>
  <c r="CD66" i="46"/>
  <c r="CC66" i="46"/>
  <c r="CB66" i="46"/>
  <c r="CA66" i="46"/>
  <c r="BZ66" i="46"/>
  <c r="BY66" i="46"/>
  <c r="BX66" i="46"/>
  <c r="BW66" i="46"/>
  <c r="BV66" i="46"/>
  <c r="BU66" i="46"/>
  <c r="BM66" i="46"/>
  <c r="BI66" i="46"/>
  <c r="BH66" i="46"/>
  <c r="BG66" i="46"/>
  <c r="BF66" i="46"/>
  <c r="BE66" i="46"/>
  <c r="BD66" i="46"/>
  <c r="BC66" i="46"/>
  <c r="BB66" i="46"/>
  <c r="BA66" i="46"/>
  <c r="AZ66" i="46"/>
  <c r="AY66" i="46"/>
  <c r="AX66" i="46"/>
  <c r="AW66" i="46"/>
  <c r="AV66" i="46"/>
  <c r="AU66" i="46"/>
  <c r="AT66" i="46"/>
  <c r="AS66" i="46"/>
  <c r="AR66" i="46"/>
  <c r="AQ66" i="46"/>
  <c r="AP66" i="46"/>
  <c r="AN66" i="46"/>
  <c r="AM66" i="46"/>
  <c r="AL66" i="46"/>
  <c r="AK66" i="46"/>
  <c r="AJ66" i="46"/>
  <c r="AI66" i="46"/>
  <c r="AH66" i="46"/>
  <c r="AG66" i="46"/>
  <c r="AF66" i="46"/>
  <c r="AE66" i="46"/>
  <c r="AD66" i="46"/>
  <c r="AC66" i="46"/>
  <c r="AB66" i="46"/>
  <c r="AA66" i="46"/>
  <c r="Z66" i="46"/>
  <c r="Y66" i="46"/>
  <c r="X66" i="46"/>
  <c r="W66" i="46"/>
  <c r="V66" i="46"/>
  <c r="U66" i="46"/>
  <c r="T66" i="46"/>
  <c r="S66" i="46"/>
  <c r="R66" i="46"/>
  <c r="Q66" i="46"/>
  <c r="P66" i="46"/>
  <c r="O66" i="46"/>
  <c r="M66" i="46"/>
  <c r="L66" i="46"/>
  <c r="J66" i="46"/>
  <c r="I66" i="46"/>
  <c r="G66" i="46"/>
  <c r="F66" i="46"/>
  <c r="D66" i="46"/>
  <c r="C66" i="46"/>
  <c r="CJ65" i="46"/>
  <c r="CJ68" i="46" s="1"/>
  <c r="CI65" i="46"/>
  <c r="CH65" i="46"/>
  <c r="CH68" i="46" s="1"/>
  <c r="CG65" i="46"/>
  <c r="CG68" i="46" s="1"/>
  <c r="CF65" i="46"/>
  <c r="CF68" i="46" s="1"/>
  <c r="CE65" i="46"/>
  <c r="CD65" i="46"/>
  <c r="CD68" i="46" s="1"/>
  <c r="CC65" i="46"/>
  <c r="CC68" i="46" s="1"/>
  <c r="CB65" i="46"/>
  <c r="CB68" i="46" s="1"/>
  <c r="CA65" i="46"/>
  <c r="BZ65" i="46"/>
  <c r="BZ68" i="46" s="1"/>
  <c r="BY65" i="46"/>
  <c r="BY68" i="46" s="1"/>
  <c r="BX65" i="46"/>
  <c r="BW65" i="46"/>
  <c r="BV65" i="46"/>
  <c r="BV68" i="46" s="1"/>
  <c r="BU65" i="46"/>
  <c r="BU68" i="46" s="1"/>
  <c r="BM65" i="46"/>
  <c r="BI65" i="46"/>
  <c r="BH65" i="46"/>
  <c r="BG65" i="46"/>
  <c r="BF65" i="46"/>
  <c r="BE65" i="46"/>
  <c r="BD65" i="46"/>
  <c r="BC65" i="46"/>
  <c r="BB65" i="46"/>
  <c r="BA65" i="46"/>
  <c r="AZ65" i="46"/>
  <c r="AY65" i="46"/>
  <c r="AX65" i="46"/>
  <c r="AW65" i="46"/>
  <c r="AV65" i="46"/>
  <c r="AU65" i="46"/>
  <c r="AT65" i="46"/>
  <c r="AS65" i="46"/>
  <c r="AR65" i="46"/>
  <c r="AQ65" i="46"/>
  <c r="AP65" i="46"/>
  <c r="AN65" i="46"/>
  <c r="AM65" i="46"/>
  <c r="AL65" i="46"/>
  <c r="AK65" i="46"/>
  <c r="AJ65" i="46"/>
  <c r="AI65" i="46"/>
  <c r="AH65" i="46"/>
  <c r="AG65" i="46"/>
  <c r="AF65" i="46"/>
  <c r="AE65" i="46"/>
  <c r="AD65" i="46"/>
  <c r="AC65" i="46"/>
  <c r="AB65" i="46"/>
  <c r="AA65" i="46"/>
  <c r="Z65" i="46"/>
  <c r="Y65" i="46"/>
  <c r="X65" i="46"/>
  <c r="W65" i="46"/>
  <c r="V65" i="46"/>
  <c r="U65" i="46"/>
  <c r="T65" i="46"/>
  <c r="S65" i="46"/>
  <c r="R65" i="46"/>
  <c r="Q65" i="46"/>
  <c r="P65" i="46"/>
  <c r="O65" i="46"/>
  <c r="M65" i="46"/>
  <c r="L65" i="46"/>
  <c r="J65" i="46"/>
  <c r="I65" i="46"/>
  <c r="G65" i="46"/>
  <c r="F65" i="46"/>
  <c r="D65" i="46"/>
  <c r="C65" i="46"/>
  <c r="BX64" i="46"/>
  <c r="BM64" i="46"/>
  <c r="BI64" i="46"/>
  <c r="BH64" i="46"/>
  <c r="BG64" i="46"/>
  <c r="BF64" i="46"/>
  <c r="BE64" i="46"/>
  <c r="BD64" i="46"/>
  <c r="BC64" i="46"/>
  <c r="BB64" i="46"/>
  <c r="BA64" i="46"/>
  <c r="AZ64" i="46"/>
  <c r="AY64" i="46"/>
  <c r="AX64" i="46"/>
  <c r="AW64" i="46"/>
  <c r="AV64" i="46"/>
  <c r="AU64" i="46"/>
  <c r="AT64" i="46"/>
  <c r="AS64" i="46"/>
  <c r="AR64" i="46"/>
  <c r="AQ64" i="46"/>
  <c r="AP64" i="46"/>
  <c r="AN64" i="46"/>
  <c r="AM64" i="46"/>
  <c r="AL64" i="46"/>
  <c r="AK64" i="46"/>
  <c r="AJ64" i="46"/>
  <c r="AI64" i="46"/>
  <c r="AH64" i="46"/>
  <c r="AG64" i="46"/>
  <c r="AF64" i="46"/>
  <c r="AE64" i="46"/>
  <c r="AD64" i="46"/>
  <c r="AC64" i="46"/>
  <c r="AB64" i="46"/>
  <c r="AA64" i="46"/>
  <c r="Z64" i="46"/>
  <c r="Y64" i="46"/>
  <c r="X64" i="46"/>
  <c r="W64" i="46"/>
  <c r="V64" i="46"/>
  <c r="U64" i="46"/>
  <c r="T64" i="46"/>
  <c r="S64" i="46"/>
  <c r="R64" i="46"/>
  <c r="Q64" i="46"/>
  <c r="P64" i="46"/>
  <c r="O64" i="46"/>
  <c r="M64" i="46"/>
  <c r="L64" i="46"/>
  <c r="J64" i="46"/>
  <c r="I64" i="46"/>
  <c r="G64" i="46"/>
  <c r="F64" i="46"/>
  <c r="D64" i="46"/>
  <c r="C64" i="46"/>
  <c r="BM63" i="46"/>
  <c r="BI63" i="46"/>
  <c r="BH63" i="46"/>
  <c r="BG63" i="46"/>
  <c r="BF63" i="46"/>
  <c r="BE63" i="46"/>
  <c r="BD63" i="46"/>
  <c r="BC63" i="46"/>
  <c r="BB63" i="46"/>
  <c r="BA63" i="46"/>
  <c r="AZ63" i="46"/>
  <c r="AY63" i="46"/>
  <c r="AX63" i="46"/>
  <c r="AW63" i="46"/>
  <c r="AV63" i="46"/>
  <c r="AU63" i="46"/>
  <c r="AT63" i="46"/>
  <c r="AS63" i="46"/>
  <c r="AR63" i="46"/>
  <c r="AQ63" i="46"/>
  <c r="AP63" i="46"/>
  <c r="AN63" i="46"/>
  <c r="AM63" i="46"/>
  <c r="AL63" i="46"/>
  <c r="AK63" i="46"/>
  <c r="AJ63" i="46"/>
  <c r="AI63" i="46"/>
  <c r="AH63" i="46"/>
  <c r="AG63" i="46"/>
  <c r="AF63" i="46"/>
  <c r="AE63" i="46"/>
  <c r="AD63" i="46"/>
  <c r="AC63" i="46"/>
  <c r="AB63" i="46"/>
  <c r="AA63" i="46"/>
  <c r="Z63" i="46"/>
  <c r="Y63" i="46"/>
  <c r="X63" i="46"/>
  <c r="W63" i="46"/>
  <c r="V63" i="46"/>
  <c r="U63" i="46"/>
  <c r="T63" i="46"/>
  <c r="S63" i="46"/>
  <c r="R63" i="46"/>
  <c r="Q63" i="46"/>
  <c r="P63" i="46"/>
  <c r="O63" i="46"/>
  <c r="M63" i="46"/>
  <c r="L63" i="46"/>
  <c r="J63" i="46"/>
  <c r="I63" i="46"/>
  <c r="G63" i="46"/>
  <c r="F63" i="46"/>
  <c r="D63" i="46"/>
  <c r="C63" i="46"/>
  <c r="CJ62" i="46"/>
  <c r="CJ64" i="46" s="1"/>
  <c r="CI62" i="46"/>
  <c r="CI64" i="46" s="1"/>
  <c r="CH62" i="46"/>
  <c r="CH64" i="46" s="1"/>
  <c r="CG62" i="46"/>
  <c r="CG64" i="46" s="1"/>
  <c r="CF62" i="46"/>
  <c r="CF64" i="46" s="1"/>
  <c r="CE62" i="46"/>
  <c r="CE64" i="46" s="1"/>
  <c r="CD62" i="46"/>
  <c r="CD64" i="46" s="1"/>
  <c r="CC62" i="46"/>
  <c r="CC64" i="46" s="1"/>
  <c r="CB62" i="46"/>
  <c r="CB64" i="46" s="1"/>
  <c r="CA62" i="46"/>
  <c r="CA64" i="46" s="1"/>
  <c r="BZ62" i="46"/>
  <c r="BZ64" i="46" s="1"/>
  <c r="BY62" i="46"/>
  <c r="BY64" i="46" s="1"/>
  <c r="BX62" i="46"/>
  <c r="BW62" i="46"/>
  <c r="BW64" i="46" s="1"/>
  <c r="BV62" i="46"/>
  <c r="BV64" i="46" s="1"/>
  <c r="BU62" i="46"/>
  <c r="BU64" i="46" s="1"/>
  <c r="BM62" i="46"/>
  <c r="BI62" i="46"/>
  <c r="BH62" i="46"/>
  <c r="BG62" i="46"/>
  <c r="BF62" i="46"/>
  <c r="BE62" i="46"/>
  <c r="BD62" i="46"/>
  <c r="BC62" i="46"/>
  <c r="BB62" i="46"/>
  <c r="BA62" i="46"/>
  <c r="AZ62" i="46"/>
  <c r="AY62" i="46"/>
  <c r="AX62" i="46"/>
  <c r="AW62" i="46"/>
  <c r="AV62" i="46"/>
  <c r="AU62" i="46"/>
  <c r="AT62" i="46"/>
  <c r="AS62" i="46"/>
  <c r="AR62" i="46"/>
  <c r="AQ62" i="46"/>
  <c r="AP62" i="46"/>
  <c r="AN62" i="46"/>
  <c r="AM62" i="46"/>
  <c r="AL62" i="46"/>
  <c r="AK62" i="46"/>
  <c r="AJ62" i="46"/>
  <c r="AI62" i="46"/>
  <c r="AH62" i="46"/>
  <c r="AG62" i="46"/>
  <c r="AF62" i="46"/>
  <c r="AE62" i="46"/>
  <c r="AD62" i="46"/>
  <c r="AC62" i="46"/>
  <c r="AB62" i="46"/>
  <c r="AA62" i="46"/>
  <c r="Z62" i="46"/>
  <c r="Y62" i="46"/>
  <c r="X62" i="46"/>
  <c r="W62" i="46"/>
  <c r="V62" i="46"/>
  <c r="U62" i="46"/>
  <c r="T62" i="46"/>
  <c r="S62" i="46"/>
  <c r="R62" i="46"/>
  <c r="Q62" i="46"/>
  <c r="P62" i="46"/>
  <c r="O62" i="46"/>
  <c r="M62" i="46"/>
  <c r="L62" i="46"/>
  <c r="J62" i="46"/>
  <c r="I62" i="46"/>
  <c r="G62" i="46"/>
  <c r="F62" i="46"/>
  <c r="D62" i="46"/>
  <c r="C62" i="46"/>
  <c r="BM61" i="46"/>
  <c r="BI61" i="46"/>
  <c r="BH61" i="46"/>
  <c r="BG61" i="46"/>
  <c r="BF61" i="46"/>
  <c r="BE61" i="46"/>
  <c r="BD61" i="46"/>
  <c r="BC61" i="46"/>
  <c r="BB61" i="46"/>
  <c r="BA61" i="46"/>
  <c r="AZ61" i="46"/>
  <c r="AY61" i="46"/>
  <c r="AX61" i="46"/>
  <c r="AW61" i="46"/>
  <c r="AV61" i="46"/>
  <c r="AU61" i="46"/>
  <c r="AT61" i="46"/>
  <c r="AS61" i="46"/>
  <c r="AR61" i="46"/>
  <c r="AQ61" i="46"/>
  <c r="AP61" i="46"/>
  <c r="AN61" i="46"/>
  <c r="AM61" i="46"/>
  <c r="AL61" i="46"/>
  <c r="AK61" i="46"/>
  <c r="AJ61" i="46"/>
  <c r="AI61" i="46"/>
  <c r="AH61" i="46"/>
  <c r="AG61" i="46"/>
  <c r="AF61" i="46"/>
  <c r="AE61" i="46"/>
  <c r="AD61" i="46"/>
  <c r="AC61" i="46"/>
  <c r="AB61" i="46"/>
  <c r="AA61" i="46"/>
  <c r="Z61" i="46"/>
  <c r="Y61" i="46"/>
  <c r="X61" i="46"/>
  <c r="W61" i="46"/>
  <c r="V61" i="46"/>
  <c r="U61" i="46"/>
  <c r="T61" i="46"/>
  <c r="S61" i="46"/>
  <c r="R61" i="46"/>
  <c r="Q61" i="46"/>
  <c r="P61" i="46"/>
  <c r="O61" i="46"/>
  <c r="M61" i="46"/>
  <c r="L61" i="46"/>
  <c r="J61" i="46"/>
  <c r="I61" i="46"/>
  <c r="G61" i="46"/>
  <c r="F61" i="46"/>
  <c r="D61" i="46"/>
  <c r="C61" i="46"/>
  <c r="BM60" i="46"/>
  <c r="BI60" i="46"/>
  <c r="BH60" i="46"/>
  <c r="BG60" i="46"/>
  <c r="BF60" i="46"/>
  <c r="BE60" i="46"/>
  <c r="BD60" i="46"/>
  <c r="BC60" i="46"/>
  <c r="BB60" i="46"/>
  <c r="BA60" i="46"/>
  <c r="AZ60" i="46"/>
  <c r="AY60" i="46"/>
  <c r="AX60" i="46"/>
  <c r="AW60" i="46"/>
  <c r="AV60" i="46"/>
  <c r="AU60" i="46"/>
  <c r="AT60" i="46"/>
  <c r="AS60" i="46"/>
  <c r="AR60" i="46"/>
  <c r="AQ60" i="46"/>
  <c r="AP60" i="46"/>
  <c r="AN60" i="46"/>
  <c r="AM60" i="46"/>
  <c r="AL60" i="46"/>
  <c r="AK60" i="46"/>
  <c r="AJ60" i="46"/>
  <c r="AI60" i="46"/>
  <c r="AH60" i="46"/>
  <c r="AG60" i="46"/>
  <c r="AF60" i="46"/>
  <c r="AE60" i="46"/>
  <c r="AD60" i="46"/>
  <c r="AC60" i="46"/>
  <c r="AB60" i="46"/>
  <c r="AA60" i="46"/>
  <c r="Z60" i="46"/>
  <c r="Y60" i="46"/>
  <c r="X60" i="46"/>
  <c r="W60" i="46"/>
  <c r="V60" i="46"/>
  <c r="U60" i="46"/>
  <c r="T60" i="46"/>
  <c r="S60" i="46"/>
  <c r="R60" i="46"/>
  <c r="Q60" i="46"/>
  <c r="P60" i="46"/>
  <c r="O60" i="46"/>
  <c r="M60" i="46"/>
  <c r="L60" i="46"/>
  <c r="J60" i="46"/>
  <c r="I60" i="46"/>
  <c r="G60" i="46"/>
  <c r="F60" i="46"/>
  <c r="D60" i="46"/>
  <c r="C60" i="46"/>
  <c r="BM59" i="46"/>
  <c r="BI59" i="46"/>
  <c r="BH59" i="46"/>
  <c r="BG59" i="46"/>
  <c r="BF59" i="46"/>
  <c r="BE59" i="46"/>
  <c r="BD59" i="46"/>
  <c r="BC59" i="46"/>
  <c r="BB59" i="46"/>
  <c r="BA59" i="46"/>
  <c r="AZ59" i="46"/>
  <c r="AY59" i="46"/>
  <c r="AX59" i="46"/>
  <c r="AW59" i="46"/>
  <c r="AV59" i="46"/>
  <c r="AU59" i="46"/>
  <c r="AT59" i="46"/>
  <c r="AS59" i="46"/>
  <c r="AR59" i="46"/>
  <c r="AQ59" i="46"/>
  <c r="AP59" i="46"/>
  <c r="AN59" i="46"/>
  <c r="AM59" i="46"/>
  <c r="AL59" i="46"/>
  <c r="AK59" i="46"/>
  <c r="AJ59" i="46"/>
  <c r="AI59" i="46"/>
  <c r="AH59" i="46"/>
  <c r="AG59" i="46"/>
  <c r="AF59" i="46"/>
  <c r="AE59" i="46"/>
  <c r="AD59" i="46"/>
  <c r="AC59" i="46"/>
  <c r="AB59" i="46"/>
  <c r="AA59" i="46"/>
  <c r="Z59" i="46"/>
  <c r="Y59" i="46"/>
  <c r="X59" i="46"/>
  <c r="W59" i="46"/>
  <c r="V59" i="46"/>
  <c r="U59" i="46"/>
  <c r="T59" i="46"/>
  <c r="S59" i="46"/>
  <c r="R59" i="46"/>
  <c r="Q59" i="46"/>
  <c r="P59" i="46"/>
  <c r="O59" i="46"/>
  <c r="M59" i="46"/>
  <c r="L59" i="46"/>
  <c r="J59" i="46"/>
  <c r="I59" i="46"/>
  <c r="G59" i="46"/>
  <c r="F59" i="46"/>
  <c r="D59" i="46"/>
  <c r="C59" i="46"/>
  <c r="BM58" i="46"/>
  <c r="BI58" i="46"/>
  <c r="BH58" i="46"/>
  <c r="BG58" i="46"/>
  <c r="BF58" i="46"/>
  <c r="BE58" i="46"/>
  <c r="BD58" i="46"/>
  <c r="BC58" i="46"/>
  <c r="BB58" i="46"/>
  <c r="BA58" i="46"/>
  <c r="AZ58" i="46"/>
  <c r="AY58" i="46"/>
  <c r="AX58" i="46"/>
  <c r="AW58" i="46"/>
  <c r="AV58" i="46"/>
  <c r="AU58" i="46"/>
  <c r="AT58" i="46"/>
  <c r="AS58" i="46"/>
  <c r="AR58" i="46"/>
  <c r="AQ58" i="46"/>
  <c r="AP58" i="46"/>
  <c r="AN58" i="46"/>
  <c r="AM58" i="46"/>
  <c r="AL58" i="46"/>
  <c r="AK58" i="46"/>
  <c r="AJ58" i="46"/>
  <c r="AI58" i="46"/>
  <c r="AH58" i="46"/>
  <c r="AG58" i="46"/>
  <c r="AF58" i="46"/>
  <c r="AE58" i="46"/>
  <c r="AD58" i="46"/>
  <c r="AC58" i="46"/>
  <c r="AB58" i="46"/>
  <c r="AA58" i="46"/>
  <c r="Z58" i="46"/>
  <c r="Y58" i="46"/>
  <c r="X58" i="46"/>
  <c r="W58" i="46"/>
  <c r="V58" i="46"/>
  <c r="U58" i="46"/>
  <c r="T58" i="46"/>
  <c r="S58" i="46"/>
  <c r="R58" i="46"/>
  <c r="Q58" i="46"/>
  <c r="P58" i="46"/>
  <c r="O58" i="46"/>
  <c r="M58" i="46"/>
  <c r="L58" i="46"/>
  <c r="J58" i="46"/>
  <c r="I58" i="46"/>
  <c r="G58" i="46"/>
  <c r="F58" i="46"/>
  <c r="D58" i="46"/>
  <c r="C58" i="46"/>
  <c r="BW68" i="46" l="1"/>
  <c r="CA68" i="46"/>
  <c r="CE68" i="46"/>
  <c r="CI68" i="46"/>
  <c r="BK16" i="45"/>
  <c r="BK17" i="45"/>
  <c r="BK18" i="45"/>
  <c r="BK19" i="45"/>
  <c r="BK20" i="45"/>
  <c r="BK21" i="45"/>
  <c r="BK22" i="45"/>
  <c r="BK23" i="45"/>
  <c r="BK24" i="45"/>
  <c r="BK25" i="45"/>
  <c r="BK26" i="45"/>
  <c r="BK27" i="45"/>
  <c r="BK28" i="45"/>
  <c r="BK29" i="45"/>
  <c r="BK30" i="45"/>
  <c r="BK15" i="45"/>
  <c r="BL16" i="45"/>
  <c r="BL17" i="45"/>
  <c r="BL18" i="45"/>
  <c r="BL19" i="45"/>
  <c r="BL20" i="45"/>
  <c r="BL21" i="45"/>
  <c r="BL22" i="45"/>
  <c r="BL23" i="45"/>
  <c r="BL24" i="45"/>
  <c r="BL25" i="45"/>
  <c r="BL26" i="45"/>
  <c r="BL27" i="45"/>
  <c r="BL28" i="45"/>
  <c r="BL29" i="45"/>
  <c r="BL30" i="45"/>
  <c r="BL15" i="45"/>
  <c r="CG102" i="45" l="1"/>
  <c r="CF102" i="45"/>
  <c r="CE102" i="45"/>
  <c r="CD102" i="45"/>
  <c r="CC102" i="45"/>
  <c r="CB102" i="45"/>
  <c r="CA102" i="45"/>
  <c r="BZ102" i="45"/>
  <c r="BY102" i="45"/>
  <c r="BX102" i="45"/>
  <c r="BW102" i="45"/>
  <c r="BV102" i="45"/>
  <c r="BU102" i="45"/>
  <c r="BT102" i="45"/>
  <c r="BS102" i="45"/>
  <c r="BR102" i="45"/>
  <c r="CG101" i="45"/>
  <c r="CG104" i="45" s="1"/>
  <c r="CF101" i="45"/>
  <c r="CF104" i="45" s="1"/>
  <c r="CE101" i="45"/>
  <c r="CE104" i="45" s="1"/>
  <c r="CD101" i="45"/>
  <c r="CD104" i="45" s="1"/>
  <c r="CC101" i="45"/>
  <c r="CC104" i="45" s="1"/>
  <c r="CB101" i="45"/>
  <c r="CB104" i="45" s="1"/>
  <c r="CA101" i="45"/>
  <c r="CA104" i="45" s="1"/>
  <c r="BZ101" i="45"/>
  <c r="BZ104" i="45" s="1"/>
  <c r="BY101" i="45"/>
  <c r="BY104" i="45" s="1"/>
  <c r="BX101" i="45"/>
  <c r="BX104" i="45" s="1"/>
  <c r="BW101" i="45"/>
  <c r="BW104" i="45" s="1"/>
  <c r="BV101" i="45"/>
  <c r="BV104" i="45" s="1"/>
  <c r="BU101" i="45"/>
  <c r="BU104" i="45" s="1"/>
  <c r="BT101" i="45"/>
  <c r="BT104" i="45" s="1"/>
  <c r="BS101" i="45"/>
  <c r="BS104" i="45" s="1"/>
  <c r="BR101" i="45"/>
  <c r="BR104" i="45" s="1"/>
  <c r="CG98" i="45"/>
  <c r="CG100" i="45" s="1"/>
  <c r="CF98" i="45"/>
  <c r="CF100" i="45" s="1"/>
  <c r="CE98" i="45"/>
  <c r="CE100" i="45" s="1"/>
  <c r="CD98" i="45"/>
  <c r="CD100" i="45" s="1"/>
  <c r="CC98" i="45"/>
  <c r="CC100" i="45" s="1"/>
  <c r="CB98" i="45"/>
  <c r="CB100" i="45" s="1"/>
  <c r="CA98" i="45"/>
  <c r="CA100" i="45" s="1"/>
  <c r="BZ98" i="45"/>
  <c r="BZ100" i="45" s="1"/>
  <c r="BY98" i="45"/>
  <c r="BY100" i="45" s="1"/>
  <c r="BX98" i="45"/>
  <c r="BX100" i="45" s="1"/>
  <c r="BW98" i="45"/>
  <c r="BW100" i="45" s="1"/>
  <c r="BV98" i="45"/>
  <c r="BV100" i="45" s="1"/>
  <c r="BU98" i="45"/>
  <c r="BU100" i="45" s="1"/>
  <c r="BT98" i="45"/>
  <c r="BT100" i="45" s="1"/>
  <c r="BS98" i="45"/>
  <c r="BS100" i="45" s="1"/>
  <c r="BR98" i="45"/>
  <c r="BR100" i="45" s="1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M73" i="45"/>
  <c r="L73" i="45"/>
  <c r="J73" i="45"/>
  <c r="I73" i="45"/>
  <c r="G73" i="45"/>
  <c r="F73" i="45"/>
  <c r="D73" i="45"/>
  <c r="C73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M72" i="45"/>
  <c r="L72" i="45"/>
  <c r="J72" i="45"/>
  <c r="I72" i="45"/>
  <c r="G72" i="45"/>
  <c r="F72" i="45"/>
  <c r="D72" i="45"/>
  <c r="C72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M71" i="45"/>
  <c r="L71" i="45"/>
  <c r="J71" i="45"/>
  <c r="I71" i="45"/>
  <c r="G71" i="45"/>
  <c r="F71" i="45"/>
  <c r="D71" i="45"/>
  <c r="C71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M70" i="45"/>
  <c r="L70" i="45"/>
  <c r="J70" i="45"/>
  <c r="I70" i="45"/>
  <c r="G70" i="45"/>
  <c r="F70" i="45"/>
  <c r="D70" i="45"/>
  <c r="C70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M69" i="45"/>
  <c r="L69" i="45"/>
  <c r="J69" i="45"/>
  <c r="I69" i="45"/>
  <c r="G69" i="45"/>
  <c r="F69" i="45"/>
  <c r="D69" i="45"/>
  <c r="C69" i="45"/>
  <c r="BR68" i="45"/>
  <c r="BJ68" i="45"/>
  <c r="BI68" i="45"/>
  <c r="BH68" i="45"/>
  <c r="BG68" i="45"/>
  <c r="BF68" i="45"/>
  <c r="BE68" i="45"/>
  <c r="BD68" i="45"/>
  <c r="BC68" i="45"/>
  <c r="BB68" i="45"/>
  <c r="BA68" i="45"/>
  <c r="AZ68" i="45"/>
  <c r="AY68" i="45"/>
  <c r="AX68" i="45"/>
  <c r="AW68" i="45"/>
  <c r="AV68" i="45"/>
  <c r="AU68" i="45"/>
  <c r="AT68" i="45"/>
  <c r="AS68" i="45"/>
  <c r="AR68" i="45"/>
  <c r="AQ68" i="45"/>
  <c r="AP68" i="45"/>
  <c r="AN68" i="45"/>
  <c r="AM68" i="45"/>
  <c r="AL68" i="45"/>
  <c r="AK68" i="45"/>
  <c r="AJ68" i="45"/>
  <c r="AI68" i="45"/>
  <c r="AH68" i="45"/>
  <c r="AG68" i="45"/>
  <c r="AF68" i="45"/>
  <c r="AE68" i="45"/>
  <c r="AD68" i="45"/>
  <c r="AC68" i="45"/>
  <c r="AB68" i="45"/>
  <c r="AA68" i="45"/>
  <c r="Z68" i="45"/>
  <c r="Y68" i="45"/>
  <c r="X68" i="45"/>
  <c r="W68" i="45"/>
  <c r="V68" i="45"/>
  <c r="U68" i="45"/>
  <c r="T68" i="45"/>
  <c r="S68" i="45"/>
  <c r="R68" i="45"/>
  <c r="Q68" i="45"/>
  <c r="P68" i="45"/>
  <c r="O68" i="45"/>
  <c r="M68" i="45"/>
  <c r="L68" i="45"/>
  <c r="J68" i="45"/>
  <c r="I68" i="45"/>
  <c r="G68" i="45"/>
  <c r="F68" i="45"/>
  <c r="D68" i="45"/>
  <c r="C68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M67" i="45"/>
  <c r="L67" i="45"/>
  <c r="J67" i="45"/>
  <c r="I67" i="45"/>
  <c r="G67" i="45"/>
  <c r="F67" i="45"/>
  <c r="D67" i="45"/>
  <c r="C67" i="45"/>
  <c r="CG66" i="45"/>
  <c r="CF66" i="45"/>
  <c r="CE66" i="45"/>
  <c r="CD66" i="45"/>
  <c r="CC66" i="45"/>
  <c r="CB66" i="45"/>
  <c r="CA66" i="45"/>
  <c r="BZ66" i="45"/>
  <c r="BZ68" i="45" s="1"/>
  <c r="BY66" i="45"/>
  <c r="BX66" i="45"/>
  <c r="BW66" i="45"/>
  <c r="BV66" i="45"/>
  <c r="BV68" i="45" s="1"/>
  <c r="BU66" i="45"/>
  <c r="BT66" i="45"/>
  <c r="BS66" i="45"/>
  <c r="BR66" i="45"/>
  <c r="BJ66" i="45"/>
  <c r="BI66" i="45"/>
  <c r="BH66" i="45"/>
  <c r="BG66" i="45"/>
  <c r="BF66" i="45"/>
  <c r="BE66" i="45"/>
  <c r="BD66" i="45"/>
  <c r="BC66" i="45"/>
  <c r="BB66" i="45"/>
  <c r="BA66" i="45"/>
  <c r="AZ66" i="45"/>
  <c r="AY66" i="45"/>
  <c r="AX66" i="45"/>
  <c r="AW66" i="45"/>
  <c r="AV66" i="45"/>
  <c r="AU66" i="45"/>
  <c r="AT66" i="45"/>
  <c r="AS66" i="45"/>
  <c r="AR66" i="45"/>
  <c r="AQ66" i="45"/>
  <c r="AP66" i="45"/>
  <c r="AN66" i="45"/>
  <c r="AM66" i="45"/>
  <c r="AL66" i="45"/>
  <c r="AK66" i="45"/>
  <c r="AJ66" i="45"/>
  <c r="AI66" i="45"/>
  <c r="AH66" i="45"/>
  <c r="AG66" i="45"/>
  <c r="AF66" i="45"/>
  <c r="AE66" i="45"/>
  <c r="AD66" i="45"/>
  <c r="AC66" i="45"/>
  <c r="AB66" i="45"/>
  <c r="AA66" i="45"/>
  <c r="Z66" i="45"/>
  <c r="Y66" i="45"/>
  <c r="X66" i="45"/>
  <c r="W66" i="45"/>
  <c r="V66" i="45"/>
  <c r="U66" i="45"/>
  <c r="T66" i="45"/>
  <c r="S66" i="45"/>
  <c r="R66" i="45"/>
  <c r="Q66" i="45"/>
  <c r="P66" i="45"/>
  <c r="O66" i="45"/>
  <c r="M66" i="45"/>
  <c r="L66" i="45"/>
  <c r="J66" i="45"/>
  <c r="I66" i="45"/>
  <c r="G66" i="45"/>
  <c r="F66" i="45"/>
  <c r="D66" i="45"/>
  <c r="C66" i="45"/>
  <c r="CG65" i="45"/>
  <c r="CG68" i="45" s="1"/>
  <c r="CF65" i="45"/>
  <c r="CE65" i="45"/>
  <c r="CE68" i="45" s="1"/>
  <c r="CD65" i="45"/>
  <c r="CD68" i="45" s="1"/>
  <c r="CC65" i="45"/>
  <c r="CB65" i="45"/>
  <c r="CA65" i="45"/>
  <c r="CA68" i="45" s="1"/>
  <c r="BZ65" i="45"/>
  <c r="BY65" i="45"/>
  <c r="BX65" i="45"/>
  <c r="BW65" i="45"/>
  <c r="BW68" i="45" s="1"/>
  <c r="BV65" i="45"/>
  <c r="BU65" i="45"/>
  <c r="BT65" i="45"/>
  <c r="BS65" i="45"/>
  <c r="BS68" i="45" s="1"/>
  <c r="BR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M65" i="45"/>
  <c r="L65" i="45"/>
  <c r="J65" i="45"/>
  <c r="I65" i="45"/>
  <c r="G65" i="45"/>
  <c r="F65" i="45"/>
  <c r="D65" i="45"/>
  <c r="C65" i="45"/>
  <c r="BV64" i="45"/>
  <c r="BR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M64" i="45"/>
  <c r="L64" i="45"/>
  <c r="J64" i="45"/>
  <c r="I64" i="45"/>
  <c r="G64" i="45"/>
  <c r="F64" i="45"/>
  <c r="D64" i="45"/>
  <c r="C64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M63" i="45"/>
  <c r="L63" i="45"/>
  <c r="J63" i="45"/>
  <c r="I63" i="45"/>
  <c r="G63" i="45"/>
  <c r="F63" i="45"/>
  <c r="D63" i="45"/>
  <c r="C63" i="45"/>
  <c r="CG62" i="45"/>
  <c r="CG64" i="45" s="1"/>
  <c r="CF62" i="45"/>
  <c r="CF64" i="45" s="1"/>
  <c r="CE62" i="45"/>
  <c r="CE64" i="45" s="1"/>
  <c r="CD62" i="45"/>
  <c r="CD64" i="45" s="1"/>
  <c r="CC62" i="45"/>
  <c r="CC64" i="45" s="1"/>
  <c r="CB62" i="45"/>
  <c r="CB64" i="45" s="1"/>
  <c r="CA62" i="45"/>
  <c r="CA64" i="45" s="1"/>
  <c r="BZ62" i="45"/>
  <c r="BZ64" i="45" s="1"/>
  <c r="BY62" i="45"/>
  <c r="BY64" i="45" s="1"/>
  <c r="BX62" i="45"/>
  <c r="BX64" i="45" s="1"/>
  <c r="BW62" i="45"/>
  <c r="BW64" i="45" s="1"/>
  <c r="BV62" i="45"/>
  <c r="BU62" i="45"/>
  <c r="BU64" i="45" s="1"/>
  <c r="BT62" i="45"/>
  <c r="BT64" i="45" s="1"/>
  <c r="BS62" i="45"/>
  <c r="BS64" i="45" s="1"/>
  <c r="BR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M62" i="45"/>
  <c r="L62" i="45"/>
  <c r="J62" i="45"/>
  <c r="I62" i="45"/>
  <c r="G62" i="45"/>
  <c r="F62" i="45"/>
  <c r="D62" i="45"/>
  <c r="C62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M61" i="45"/>
  <c r="L61" i="45"/>
  <c r="J61" i="45"/>
  <c r="I61" i="45"/>
  <c r="G61" i="45"/>
  <c r="F61" i="45"/>
  <c r="D61" i="45"/>
  <c r="C61" i="45"/>
  <c r="BJ60" i="45"/>
  <c r="BI60" i="45"/>
  <c r="BH60" i="45"/>
  <c r="BG60" i="45"/>
  <c r="BF60" i="45"/>
  <c r="BE60" i="45"/>
  <c r="BD60" i="45"/>
  <c r="BC60" i="45"/>
  <c r="BB60" i="45"/>
  <c r="BA60" i="45"/>
  <c r="AZ60" i="45"/>
  <c r="AY60" i="45"/>
  <c r="AX60" i="45"/>
  <c r="AW60" i="45"/>
  <c r="AV60" i="45"/>
  <c r="AU60" i="45"/>
  <c r="AT60" i="45"/>
  <c r="AS60" i="45"/>
  <c r="AR60" i="45"/>
  <c r="AQ60" i="45"/>
  <c r="AP60" i="45"/>
  <c r="AN60" i="45"/>
  <c r="AM60" i="45"/>
  <c r="AL60" i="45"/>
  <c r="AK60" i="45"/>
  <c r="AJ60" i="45"/>
  <c r="AI60" i="45"/>
  <c r="AH60" i="45"/>
  <c r="AG60" i="45"/>
  <c r="AF60" i="45"/>
  <c r="AE60" i="45"/>
  <c r="AD60" i="45"/>
  <c r="AC60" i="45"/>
  <c r="AB60" i="45"/>
  <c r="AA60" i="45"/>
  <c r="Z60" i="45"/>
  <c r="Y60" i="45"/>
  <c r="X60" i="45"/>
  <c r="W60" i="45"/>
  <c r="V60" i="45"/>
  <c r="U60" i="45"/>
  <c r="T60" i="45"/>
  <c r="S60" i="45"/>
  <c r="R60" i="45"/>
  <c r="Q60" i="45"/>
  <c r="P60" i="45"/>
  <c r="O60" i="45"/>
  <c r="M60" i="45"/>
  <c r="L60" i="45"/>
  <c r="J60" i="45"/>
  <c r="I60" i="45"/>
  <c r="G60" i="45"/>
  <c r="F60" i="45"/>
  <c r="D60" i="45"/>
  <c r="C60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M59" i="45"/>
  <c r="L59" i="45"/>
  <c r="J59" i="45"/>
  <c r="I59" i="45"/>
  <c r="G59" i="45"/>
  <c r="F59" i="45"/>
  <c r="D59" i="45"/>
  <c r="C59" i="45"/>
  <c r="BJ58" i="45"/>
  <c r="BI58" i="45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M58" i="45"/>
  <c r="L58" i="45"/>
  <c r="J58" i="45"/>
  <c r="I58" i="45"/>
  <c r="G58" i="45"/>
  <c r="F58" i="45"/>
  <c r="D58" i="45"/>
  <c r="C58" i="45"/>
  <c r="BT68" i="45" l="1"/>
  <c r="BX68" i="45"/>
  <c r="CB68" i="45"/>
  <c r="CF68" i="45"/>
  <c r="BU68" i="45"/>
  <c r="BY68" i="45"/>
  <c r="CC68" i="45"/>
  <c r="BN15" i="44"/>
  <c r="CJ102" i="44" l="1"/>
  <c r="CI102" i="44"/>
  <c r="CH102" i="44"/>
  <c r="CG102" i="44"/>
  <c r="CF102" i="44"/>
  <c r="CE102" i="44"/>
  <c r="CD102" i="44"/>
  <c r="CC102" i="44"/>
  <c r="CB102" i="44"/>
  <c r="CA102" i="44"/>
  <c r="BZ102" i="44"/>
  <c r="BY102" i="44"/>
  <c r="BX102" i="44"/>
  <c r="BW102" i="44"/>
  <c r="BV102" i="44"/>
  <c r="BU102" i="44"/>
  <c r="CJ101" i="44"/>
  <c r="CJ104" i="44" s="1"/>
  <c r="CI101" i="44"/>
  <c r="CI104" i="44" s="1"/>
  <c r="CH101" i="44"/>
  <c r="CH104" i="44" s="1"/>
  <c r="CG101" i="44"/>
  <c r="CG104" i="44" s="1"/>
  <c r="CF101" i="44"/>
  <c r="CF104" i="44" s="1"/>
  <c r="CE101" i="44"/>
  <c r="CE104" i="44" s="1"/>
  <c r="CD101" i="44"/>
  <c r="CD104" i="44" s="1"/>
  <c r="CC101" i="44"/>
  <c r="CC104" i="44" s="1"/>
  <c r="CB101" i="44"/>
  <c r="CB104" i="44" s="1"/>
  <c r="CA101" i="44"/>
  <c r="CA104" i="44" s="1"/>
  <c r="BZ101" i="44"/>
  <c r="BZ104" i="44" s="1"/>
  <c r="BY101" i="44"/>
  <c r="BY104" i="44" s="1"/>
  <c r="BX101" i="44"/>
  <c r="BX104" i="44" s="1"/>
  <c r="BW101" i="44"/>
  <c r="BW104" i="44" s="1"/>
  <c r="BV101" i="44"/>
  <c r="BV104" i="44" s="1"/>
  <c r="BU101" i="44"/>
  <c r="BU104" i="44" s="1"/>
  <c r="CJ98" i="44"/>
  <c r="CJ100" i="44" s="1"/>
  <c r="CI98" i="44"/>
  <c r="CI100" i="44" s="1"/>
  <c r="CH98" i="44"/>
  <c r="CH100" i="44" s="1"/>
  <c r="CG98" i="44"/>
  <c r="CG100" i="44" s="1"/>
  <c r="CF98" i="44"/>
  <c r="CF100" i="44" s="1"/>
  <c r="CE98" i="44"/>
  <c r="CE100" i="44" s="1"/>
  <c r="CD98" i="44"/>
  <c r="CD100" i="44" s="1"/>
  <c r="CC98" i="44"/>
  <c r="CC100" i="44" s="1"/>
  <c r="CB98" i="44"/>
  <c r="CB100" i="44" s="1"/>
  <c r="CA98" i="44"/>
  <c r="CA100" i="44" s="1"/>
  <c r="BZ98" i="44"/>
  <c r="BZ100" i="44" s="1"/>
  <c r="BY98" i="44"/>
  <c r="BY100" i="44" s="1"/>
  <c r="BX98" i="44"/>
  <c r="BX100" i="44" s="1"/>
  <c r="BW98" i="44"/>
  <c r="BW100" i="44" s="1"/>
  <c r="BV98" i="44"/>
  <c r="BV100" i="44" s="1"/>
  <c r="BU98" i="44"/>
  <c r="BU100" i="44" s="1"/>
  <c r="BL73" i="44"/>
  <c r="BK73" i="44"/>
  <c r="BJ73" i="44"/>
  <c r="BI73" i="44"/>
  <c r="BH73" i="44"/>
  <c r="BG73" i="44"/>
  <c r="BF73" i="44"/>
  <c r="BE73" i="44"/>
  <c r="BD73" i="44"/>
  <c r="BC73" i="44"/>
  <c r="BB73" i="44"/>
  <c r="BA73" i="44"/>
  <c r="AZ73" i="44"/>
  <c r="AY73" i="44"/>
  <c r="AX73" i="44"/>
  <c r="AW73" i="44"/>
  <c r="AV73" i="44"/>
  <c r="AU73" i="44"/>
  <c r="AT73" i="44"/>
  <c r="AS73" i="44"/>
  <c r="AR73" i="44"/>
  <c r="AQ73" i="44"/>
  <c r="AP73" i="44"/>
  <c r="AN73" i="44"/>
  <c r="AM73" i="44"/>
  <c r="AL73" i="44"/>
  <c r="AK73" i="44"/>
  <c r="AJ73" i="44"/>
  <c r="AI73" i="44"/>
  <c r="AH73" i="44"/>
  <c r="AG73" i="44"/>
  <c r="AF73" i="44"/>
  <c r="AE73" i="44"/>
  <c r="AD73" i="44"/>
  <c r="AC73" i="44"/>
  <c r="AB73" i="44"/>
  <c r="AA73" i="44"/>
  <c r="Z73" i="44"/>
  <c r="Y73" i="44"/>
  <c r="X73" i="44"/>
  <c r="W73" i="44"/>
  <c r="V73" i="44"/>
  <c r="U73" i="44"/>
  <c r="T73" i="44"/>
  <c r="S73" i="44"/>
  <c r="R73" i="44"/>
  <c r="Q73" i="44"/>
  <c r="P73" i="44"/>
  <c r="O73" i="44"/>
  <c r="M73" i="44"/>
  <c r="L73" i="44"/>
  <c r="J73" i="44"/>
  <c r="I73" i="44"/>
  <c r="G73" i="44"/>
  <c r="F73" i="44"/>
  <c r="D73" i="44"/>
  <c r="C73" i="44"/>
  <c r="BL72" i="44"/>
  <c r="BK72" i="44"/>
  <c r="BJ72" i="44"/>
  <c r="BI72" i="44"/>
  <c r="BH72" i="44"/>
  <c r="BG72" i="44"/>
  <c r="BF72" i="44"/>
  <c r="BE72" i="44"/>
  <c r="BD72" i="44"/>
  <c r="BC72" i="44"/>
  <c r="BB72" i="44"/>
  <c r="BA72" i="44"/>
  <c r="AZ72" i="44"/>
  <c r="AY72" i="44"/>
  <c r="AX72" i="44"/>
  <c r="AW72" i="44"/>
  <c r="AV72" i="44"/>
  <c r="AU72" i="44"/>
  <c r="AT72" i="44"/>
  <c r="AS72" i="44"/>
  <c r="AR72" i="44"/>
  <c r="AQ72" i="44"/>
  <c r="AP72" i="44"/>
  <c r="AN72" i="44"/>
  <c r="AM72" i="44"/>
  <c r="AL72" i="44"/>
  <c r="AK72" i="44"/>
  <c r="AJ72" i="44"/>
  <c r="AI72" i="44"/>
  <c r="AH72" i="44"/>
  <c r="AG72" i="44"/>
  <c r="AF72" i="44"/>
  <c r="AE72" i="44"/>
  <c r="AD72" i="44"/>
  <c r="AC72" i="44"/>
  <c r="AB72" i="44"/>
  <c r="AA72" i="44"/>
  <c r="Z72" i="44"/>
  <c r="Y72" i="44"/>
  <c r="X72" i="44"/>
  <c r="W72" i="44"/>
  <c r="V72" i="44"/>
  <c r="U72" i="44"/>
  <c r="T72" i="44"/>
  <c r="S72" i="44"/>
  <c r="R72" i="44"/>
  <c r="Q72" i="44"/>
  <c r="P72" i="44"/>
  <c r="O72" i="44"/>
  <c r="M72" i="44"/>
  <c r="L72" i="44"/>
  <c r="J72" i="44"/>
  <c r="I72" i="44"/>
  <c r="G72" i="44"/>
  <c r="F72" i="44"/>
  <c r="D72" i="44"/>
  <c r="C72" i="44"/>
  <c r="BL71" i="44"/>
  <c r="BK71" i="44"/>
  <c r="BJ71" i="44"/>
  <c r="BI71" i="44"/>
  <c r="BH71" i="44"/>
  <c r="BG71" i="44"/>
  <c r="BF71" i="44"/>
  <c r="BE71" i="44"/>
  <c r="BD71" i="44"/>
  <c r="BC71" i="44"/>
  <c r="BB71" i="44"/>
  <c r="BA71" i="44"/>
  <c r="AZ71" i="44"/>
  <c r="AY71" i="44"/>
  <c r="AX71" i="44"/>
  <c r="AW71" i="44"/>
  <c r="AV71" i="44"/>
  <c r="AU71" i="44"/>
  <c r="AT71" i="44"/>
  <c r="AS71" i="44"/>
  <c r="AR71" i="44"/>
  <c r="AQ71" i="44"/>
  <c r="AP71" i="44"/>
  <c r="AN71" i="44"/>
  <c r="AM71" i="44"/>
  <c r="AL71" i="44"/>
  <c r="AK71" i="44"/>
  <c r="AJ71" i="44"/>
  <c r="AI71" i="44"/>
  <c r="AH71" i="44"/>
  <c r="AG71" i="44"/>
  <c r="AF71" i="44"/>
  <c r="AE71" i="44"/>
  <c r="AD71" i="44"/>
  <c r="AC71" i="44"/>
  <c r="AB71" i="44"/>
  <c r="AA71" i="44"/>
  <c r="Z71" i="44"/>
  <c r="Y71" i="44"/>
  <c r="X71" i="44"/>
  <c r="W71" i="44"/>
  <c r="V71" i="44"/>
  <c r="U71" i="44"/>
  <c r="T71" i="44"/>
  <c r="S71" i="44"/>
  <c r="R71" i="44"/>
  <c r="Q71" i="44"/>
  <c r="P71" i="44"/>
  <c r="O71" i="44"/>
  <c r="M71" i="44"/>
  <c r="L71" i="44"/>
  <c r="J71" i="44"/>
  <c r="I71" i="44"/>
  <c r="G71" i="44"/>
  <c r="F71" i="44"/>
  <c r="D71" i="44"/>
  <c r="C71" i="44"/>
  <c r="BL70" i="44"/>
  <c r="BK70" i="44"/>
  <c r="BJ70" i="44"/>
  <c r="BI70" i="44"/>
  <c r="BH70" i="44"/>
  <c r="BG70" i="44"/>
  <c r="BF70" i="44"/>
  <c r="BE70" i="44"/>
  <c r="BD70" i="44"/>
  <c r="BC70" i="44"/>
  <c r="BB70" i="44"/>
  <c r="BA70" i="44"/>
  <c r="AZ70" i="44"/>
  <c r="AY70" i="44"/>
  <c r="AX70" i="44"/>
  <c r="AW70" i="44"/>
  <c r="AV70" i="44"/>
  <c r="AU70" i="44"/>
  <c r="AT70" i="44"/>
  <c r="AS70" i="44"/>
  <c r="AR70" i="44"/>
  <c r="AQ70" i="44"/>
  <c r="AP70" i="44"/>
  <c r="AN70" i="44"/>
  <c r="AM70" i="44"/>
  <c r="AL70" i="44"/>
  <c r="AK70" i="44"/>
  <c r="AJ70" i="44"/>
  <c r="AI70" i="44"/>
  <c r="AH70" i="44"/>
  <c r="AG70" i="44"/>
  <c r="AF70" i="44"/>
  <c r="AE70" i="44"/>
  <c r="AD70" i="44"/>
  <c r="AC70" i="44"/>
  <c r="AB70" i="44"/>
  <c r="AA70" i="44"/>
  <c r="Z70" i="44"/>
  <c r="Y70" i="44"/>
  <c r="X70" i="44"/>
  <c r="W70" i="44"/>
  <c r="V70" i="44"/>
  <c r="U70" i="44"/>
  <c r="T70" i="44"/>
  <c r="S70" i="44"/>
  <c r="R70" i="44"/>
  <c r="Q70" i="44"/>
  <c r="P70" i="44"/>
  <c r="O70" i="44"/>
  <c r="M70" i="44"/>
  <c r="L70" i="44"/>
  <c r="J70" i="44"/>
  <c r="I70" i="44"/>
  <c r="G70" i="44"/>
  <c r="F70" i="44"/>
  <c r="D70" i="44"/>
  <c r="C70" i="44"/>
  <c r="BL69" i="44"/>
  <c r="BK69" i="44"/>
  <c r="BJ69" i="44"/>
  <c r="BI69" i="44"/>
  <c r="BH69" i="44"/>
  <c r="BG69" i="44"/>
  <c r="BF69" i="44"/>
  <c r="BE69" i="44"/>
  <c r="BD69" i="44"/>
  <c r="BC69" i="44"/>
  <c r="BB69" i="44"/>
  <c r="BA69" i="44"/>
  <c r="AZ69" i="44"/>
  <c r="AY69" i="44"/>
  <c r="AX69" i="44"/>
  <c r="AW69" i="44"/>
  <c r="AV69" i="44"/>
  <c r="AU69" i="44"/>
  <c r="AT69" i="44"/>
  <c r="AS69" i="44"/>
  <c r="AR69" i="44"/>
  <c r="AQ69" i="44"/>
  <c r="AP69" i="44"/>
  <c r="AN69" i="44"/>
  <c r="AM69" i="44"/>
  <c r="AL69" i="44"/>
  <c r="AK69" i="44"/>
  <c r="AJ69" i="44"/>
  <c r="AI69" i="44"/>
  <c r="AH69" i="44"/>
  <c r="AG69" i="44"/>
  <c r="AF69" i="44"/>
  <c r="AE69" i="44"/>
  <c r="AD69" i="44"/>
  <c r="AC69" i="44"/>
  <c r="AB69" i="44"/>
  <c r="AA69" i="44"/>
  <c r="Z69" i="44"/>
  <c r="Y69" i="44"/>
  <c r="X69" i="44"/>
  <c r="W69" i="44"/>
  <c r="V69" i="44"/>
  <c r="U69" i="44"/>
  <c r="T69" i="44"/>
  <c r="S69" i="44"/>
  <c r="R69" i="44"/>
  <c r="Q69" i="44"/>
  <c r="P69" i="44"/>
  <c r="O69" i="44"/>
  <c r="M69" i="44"/>
  <c r="L69" i="44"/>
  <c r="J69" i="44"/>
  <c r="I69" i="44"/>
  <c r="G69" i="44"/>
  <c r="F69" i="44"/>
  <c r="D69" i="44"/>
  <c r="C69" i="44"/>
  <c r="CH68" i="44"/>
  <c r="CD68" i="44"/>
  <c r="BZ68" i="44"/>
  <c r="BV68" i="44"/>
  <c r="BL68" i="44"/>
  <c r="BK68" i="44"/>
  <c r="BJ68" i="44"/>
  <c r="BI68" i="44"/>
  <c r="BH68" i="44"/>
  <c r="BG68" i="44"/>
  <c r="BF68" i="44"/>
  <c r="BE68" i="44"/>
  <c r="BD68" i="44"/>
  <c r="BC68" i="44"/>
  <c r="BB68" i="44"/>
  <c r="BA68" i="44"/>
  <c r="AZ68" i="44"/>
  <c r="AY68" i="44"/>
  <c r="AX68" i="44"/>
  <c r="AW68" i="44"/>
  <c r="AV68" i="44"/>
  <c r="AU68" i="44"/>
  <c r="AT68" i="44"/>
  <c r="AS68" i="44"/>
  <c r="AR68" i="44"/>
  <c r="AQ68" i="44"/>
  <c r="AP68" i="44"/>
  <c r="AN68" i="44"/>
  <c r="AM68" i="44"/>
  <c r="AL68" i="44"/>
  <c r="AK68" i="44"/>
  <c r="AJ68" i="44"/>
  <c r="AI68" i="44"/>
  <c r="AH68" i="44"/>
  <c r="AG68" i="44"/>
  <c r="AF68" i="44"/>
  <c r="AE68" i="44"/>
  <c r="AD68" i="44"/>
  <c r="AC68" i="44"/>
  <c r="AB68" i="44"/>
  <c r="AA68" i="44"/>
  <c r="Z68" i="44"/>
  <c r="Y68" i="44"/>
  <c r="X68" i="44"/>
  <c r="W68" i="44"/>
  <c r="V68" i="44"/>
  <c r="U68" i="44"/>
  <c r="T68" i="44"/>
  <c r="S68" i="44"/>
  <c r="R68" i="44"/>
  <c r="Q68" i="44"/>
  <c r="P68" i="44"/>
  <c r="O68" i="44"/>
  <c r="M68" i="44"/>
  <c r="L68" i="44"/>
  <c r="J68" i="44"/>
  <c r="I68" i="44"/>
  <c r="G68" i="44"/>
  <c r="F68" i="44"/>
  <c r="D68" i="44"/>
  <c r="C68" i="44"/>
  <c r="BL67" i="44"/>
  <c r="BK67" i="44"/>
  <c r="BJ67" i="44"/>
  <c r="BI67" i="44"/>
  <c r="BH67" i="44"/>
  <c r="BG67" i="44"/>
  <c r="BF67" i="44"/>
  <c r="BE67" i="44"/>
  <c r="BD67" i="44"/>
  <c r="BC67" i="44"/>
  <c r="BB67" i="44"/>
  <c r="BA67" i="44"/>
  <c r="AZ67" i="44"/>
  <c r="AY67" i="44"/>
  <c r="AX67" i="44"/>
  <c r="AW67" i="44"/>
  <c r="AV67" i="44"/>
  <c r="AU67" i="44"/>
  <c r="AT67" i="44"/>
  <c r="AS67" i="44"/>
  <c r="AR67" i="44"/>
  <c r="AQ67" i="44"/>
  <c r="AP67" i="44"/>
  <c r="AN67" i="44"/>
  <c r="AM67" i="44"/>
  <c r="AL67" i="44"/>
  <c r="AK67" i="44"/>
  <c r="AJ67" i="44"/>
  <c r="AI67" i="44"/>
  <c r="AH67" i="44"/>
  <c r="AG67" i="44"/>
  <c r="AF67" i="44"/>
  <c r="AE67" i="44"/>
  <c r="AD67" i="44"/>
  <c r="AC67" i="44"/>
  <c r="AB67" i="44"/>
  <c r="AA67" i="44"/>
  <c r="Z67" i="44"/>
  <c r="Y67" i="44"/>
  <c r="X67" i="44"/>
  <c r="W67" i="44"/>
  <c r="V67" i="44"/>
  <c r="U67" i="44"/>
  <c r="T67" i="44"/>
  <c r="S67" i="44"/>
  <c r="R67" i="44"/>
  <c r="Q67" i="44"/>
  <c r="P67" i="44"/>
  <c r="O67" i="44"/>
  <c r="M67" i="44"/>
  <c r="L67" i="44"/>
  <c r="J67" i="44"/>
  <c r="I67" i="44"/>
  <c r="G67" i="44"/>
  <c r="F67" i="44"/>
  <c r="D67" i="44"/>
  <c r="C67" i="44"/>
  <c r="CJ66" i="44"/>
  <c r="CI66" i="44"/>
  <c r="CH66" i="44"/>
  <c r="CG66" i="44"/>
  <c r="CF66" i="44"/>
  <c r="CE66" i="44"/>
  <c r="CD66" i="44"/>
  <c r="CC66" i="44"/>
  <c r="CB66" i="44"/>
  <c r="CA66" i="44"/>
  <c r="BZ66" i="44"/>
  <c r="BY66" i="44"/>
  <c r="BX66" i="44"/>
  <c r="BW66" i="44"/>
  <c r="BV66" i="44"/>
  <c r="BU66" i="44"/>
  <c r="BL66" i="44"/>
  <c r="BK66" i="44"/>
  <c r="BJ66" i="44"/>
  <c r="BI66" i="44"/>
  <c r="BH66" i="44"/>
  <c r="BG66" i="44"/>
  <c r="BF66" i="44"/>
  <c r="BE66" i="44"/>
  <c r="BD66" i="44"/>
  <c r="BC66" i="44"/>
  <c r="BB66" i="44"/>
  <c r="BA66" i="44"/>
  <c r="AZ66" i="44"/>
  <c r="AY66" i="44"/>
  <c r="AX66" i="44"/>
  <c r="AW66" i="44"/>
  <c r="AV66" i="44"/>
  <c r="AU66" i="44"/>
  <c r="AT66" i="44"/>
  <c r="AS66" i="44"/>
  <c r="AR66" i="44"/>
  <c r="AQ66" i="44"/>
  <c r="AP66" i="44"/>
  <c r="AN66" i="44"/>
  <c r="AM66" i="44"/>
  <c r="AL66" i="44"/>
  <c r="AK66" i="44"/>
  <c r="AJ66" i="44"/>
  <c r="AI66" i="44"/>
  <c r="AH66" i="44"/>
  <c r="AG66" i="44"/>
  <c r="AF66" i="44"/>
  <c r="AE66" i="44"/>
  <c r="AD66" i="44"/>
  <c r="AC66" i="44"/>
  <c r="AB66" i="44"/>
  <c r="AA66" i="44"/>
  <c r="Z66" i="44"/>
  <c r="Y66" i="44"/>
  <c r="X66" i="44"/>
  <c r="W66" i="44"/>
  <c r="V66" i="44"/>
  <c r="U66" i="44"/>
  <c r="T66" i="44"/>
  <c r="S66" i="44"/>
  <c r="R66" i="44"/>
  <c r="Q66" i="44"/>
  <c r="P66" i="44"/>
  <c r="O66" i="44"/>
  <c r="M66" i="44"/>
  <c r="L66" i="44"/>
  <c r="J66" i="44"/>
  <c r="I66" i="44"/>
  <c r="G66" i="44"/>
  <c r="F66" i="44"/>
  <c r="D66" i="44"/>
  <c r="C66" i="44"/>
  <c r="CJ65" i="44"/>
  <c r="CJ68" i="44" s="1"/>
  <c r="CI65" i="44"/>
  <c r="CI68" i="44" s="1"/>
  <c r="CH65" i="44"/>
  <c r="CG65" i="44"/>
  <c r="CG68" i="44" s="1"/>
  <c r="CF65" i="44"/>
  <c r="CF68" i="44" s="1"/>
  <c r="CE65" i="44"/>
  <c r="CE68" i="44" s="1"/>
  <c r="CD65" i="44"/>
  <c r="CC65" i="44"/>
  <c r="CC68" i="44" s="1"/>
  <c r="CB65" i="44"/>
  <c r="CB68" i="44" s="1"/>
  <c r="CA65" i="44"/>
  <c r="CA68" i="44" s="1"/>
  <c r="BZ65" i="44"/>
  <c r="BY65" i="44"/>
  <c r="BY68" i="44" s="1"/>
  <c r="BX65" i="44"/>
  <c r="BX68" i="44" s="1"/>
  <c r="BW65" i="44"/>
  <c r="BW68" i="44" s="1"/>
  <c r="BV65" i="44"/>
  <c r="BU65" i="44"/>
  <c r="BU68" i="44" s="1"/>
  <c r="BL65" i="44"/>
  <c r="BK65" i="44"/>
  <c r="BJ65" i="44"/>
  <c r="BI65" i="44"/>
  <c r="BH65" i="44"/>
  <c r="BG65" i="44"/>
  <c r="BF65" i="44"/>
  <c r="BE65" i="44"/>
  <c r="BD65" i="44"/>
  <c r="BC65" i="44"/>
  <c r="BB65" i="44"/>
  <c r="BA65" i="44"/>
  <c r="AZ65" i="44"/>
  <c r="AY65" i="44"/>
  <c r="AX65" i="44"/>
  <c r="AW65" i="44"/>
  <c r="AV65" i="44"/>
  <c r="AU65" i="44"/>
  <c r="AT65" i="44"/>
  <c r="AS65" i="44"/>
  <c r="AR65" i="44"/>
  <c r="AQ65" i="44"/>
  <c r="AP65" i="44"/>
  <c r="AN65" i="44"/>
  <c r="AM65" i="44"/>
  <c r="AL65" i="44"/>
  <c r="AK65" i="44"/>
  <c r="AJ65" i="44"/>
  <c r="AI65" i="44"/>
  <c r="AH65" i="44"/>
  <c r="AG65" i="44"/>
  <c r="AF65" i="44"/>
  <c r="AE65" i="44"/>
  <c r="AD65" i="44"/>
  <c r="AC65" i="44"/>
  <c r="AB65" i="44"/>
  <c r="AA65" i="44"/>
  <c r="Z65" i="44"/>
  <c r="Y65" i="44"/>
  <c r="X65" i="44"/>
  <c r="W65" i="44"/>
  <c r="V65" i="44"/>
  <c r="U65" i="44"/>
  <c r="T65" i="44"/>
  <c r="S65" i="44"/>
  <c r="R65" i="44"/>
  <c r="Q65" i="44"/>
  <c r="P65" i="44"/>
  <c r="O65" i="44"/>
  <c r="M65" i="44"/>
  <c r="L65" i="44"/>
  <c r="J65" i="44"/>
  <c r="I65" i="44"/>
  <c r="G65" i="44"/>
  <c r="F65" i="44"/>
  <c r="D65" i="44"/>
  <c r="C65" i="44"/>
  <c r="CH64" i="44"/>
  <c r="CD64" i="44"/>
  <c r="BZ64" i="44"/>
  <c r="BV64" i="44"/>
  <c r="BL64" i="44"/>
  <c r="BK64" i="44"/>
  <c r="BJ64" i="44"/>
  <c r="BI64" i="44"/>
  <c r="BH64" i="44"/>
  <c r="BG64" i="44"/>
  <c r="BF64" i="44"/>
  <c r="BE64" i="44"/>
  <c r="BD64" i="44"/>
  <c r="BC64" i="44"/>
  <c r="BB64" i="44"/>
  <c r="BA64" i="44"/>
  <c r="AZ64" i="44"/>
  <c r="AY64" i="44"/>
  <c r="AX64" i="44"/>
  <c r="AW64" i="44"/>
  <c r="AV64" i="44"/>
  <c r="AU64" i="44"/>
  <c r="AT64" i="44"/>
  <c r="AS64" i="44"/>
  <c r="AR64" i="44"/>
  <c r="AQ64" i="44"/>
  <c r="AP64" i="44"/>
  <c r="AN64" i="44"/>
  <c r="AM64" i="44"/>
  <c r="AL64" i="44"/>
  <c r="AK64" i="44"/>
  <c r="AJ64" i="44"/>
  <c r="AI64" i="44"/>
  <c r="AH64" i="44"/>
  <c r="AG64" i="44"/>
  <c r="AF64" i="44"/>
  <c r="AE64" i="44"/>
  <c r="AD64" i="44"/>
  <c r="AC64" i="44"/>
  <c r="AB64" i="44"/>
  <c r="AA64" i="44"/>
  <c r="Z64" i="44"/>
  <c r="Y64" i="44"/>
  <c r="X64" i="44"/>
  <c r="W64" i="44"/>
  <c r="V64" i="44"/>
  <c r="U64" i="44"/>
  <c r="T64" i="44"/>
  <c r="S64" i="44"/>
  <c r="R64" i="44"/>
  <c r="Q64" i="44"/>
  <c r="P64" i="44"/>
  <c r="O64" i="44"/>
  <c r="M64" i="44"/>
  <c r="L64" i="44"/>
  <c r="J64" i="44"/>
  <c r="I64" i="44"/>
  <c r="G64" i="44"/>
  <c r="F64" i="44"/>
  <c r="D64" i="44"/>
  <c r="C64" i="44"/>
  <c r="BL63" i="44"/>
  <c r="BK63" i="44"/>
  <c r="BJ63" i="44"/>
  <c r="BI63" i="44"/>
  <c r="BH63" i="44"/>
  <c r="BG63" i="44"/>
  <c r="BF63" i="44"/>
  <c r="BE63" i="44"/>
  <c r="BD63" i="44"/>
  <c r="BC63" i="44"/>
  <c r="BB63" i="44"/>
  <c r="BA63" i="44"/>
  <c r="AZ63" i="44"/>
  <c r="AY63" i="44"/>
  <c r="AX63" i="44"/>
  <c r="AW63" i="44"/>
  <c r="AV63" i="44"/>
  <c r="AU63" i="44"/>
  <c r="AT63" i="44"/>
  <c r="AS63" i="44"/>
  <c r="AR63" i="44"/>
  <c r="AQ63" i="44"/>
  <c r="AP63" i="44"/>
  <c r="AN63" i="44"/>
  <c r="AM63" i="44"/>
  <c r="AL63" i="44"/>
  <c r="AK63" i="44"/>
  <c r="AJ63" i="44"/>
  <c r="AI63" i="44"/>
  <c r="AH63" i="44"/>
  <c r="AG63" i="44"/>
  <c r="AF63" i="44"/>
  <c r="AE63" i="44"/>
  <c r="AD63" i="44"/>
  <c r="AC63" i="44"/>
  <c r="AB63" i="44"/>
  <c r="AA63" i="44"/>
  <c r="Z63" i="44"/>
  <c r="Y63" i="44"/>
  <c r="X63" i="44"/>
  <c r="W63" i="44"/>
  <c r="V63" i="44"/>
  <c r="U63" i="44"/>
  <c r="T63" i="44"/>
  <c r="S63" i="44"/>
  <c r="R63" i="44"/>
  <c r="Q63" i="44"/>
  <c r="P63" i="44"/>
  <c r="O63" i="44"/>
  <c r="M63" i="44"/>
  <c r="L63" i="44"/>
  <c r="J63" i="44"/>
  <c r="I63" i="44"/>
  <c r="G63" i="44"/>
  <c r="F63" i="44"/>
  <c r="D63" i="44"/>
  <c r="C63" i="44"/>
  <c r="CJ62" i="44"/>
  <c r="CJ64" i="44" s="1"/>
  <c r="CI62" i="44"/>
  <c r="CI64" i="44" s="1"/>
  <c r="CH62" i="44"/>
  <c r="CG62" i="44"/>
  <c r="CG64" i="44" s="1"/>
  <c r="CF62" i="44"/>
  <c r="CF64" i="44" s="1"/>
  <c r="CE62" i="44"/>
  <c r="CE64" i="44" s="1"/>
  <c r="CD62" i="44"/>
  <c r="CC62" i="44"/>
  <c r="CC64" i="44" s="1"/>
  <c r="CB62" i="44"/>
  <c r="CB64" i="44" s="1"/>
  <c r="CA62" i="44"/>
  <c r="CA64" i="44" s="1"/>
  <c r="BZ62" i="44"/>
  <c r="BY62" i="44"/>
  <c r="BY64" i="44" s="1"/>
  <c r="BX62" i="44"/>
  <c r="BX64" i="44" s="1"/>
  <c r="BW62" i="44"/>
  <c r="BW64" i="44" s="1"/>
  <c r="BV62" i="44"/>
  <c r="BU62" i="44"/>
  <c r="BU64" i="44" s="1"/>
  <c r="BL62" i="44"/>
  <c r="BK62" i="44"/>
  <c r="BJ62" i="44"/>
  <c r="BI62" i="44"/>
  <c r="BH62" i="44"/>
  <c r="BG62" i="44"/>
  <c r="BF62" i="44"/>
  <c r="BE62" i="44"/>
  <c r="BD62" i="44"/>
  <c r="BC62" i="44"/>
  <c r="BB62" i="44"/>
  <c r="BA62" i="44"/>
  <c r="AZ62" i="44"/>
  <c r="AY62" i="44"/>
  <c r="AX62" i="44"/>
  <c r="AW62" i="44"/>
  <c r="AV62" i="44"/>
  <c r="AU62" i="44"/>
  <c r="AT62" i="44"/>
  <c r="AS62" i="44"/>
  <c r="AR62" i="44"/>
  <c r="AQ62" i="44"/>
  <c r="AP62" i="44"/>
  <c r="AN62" i="44"/>
  <c r="AM62" i="44"/>
  <c r="AL62" i="44"/>
  <c r="AK62" i="44"/>
  <c r="AJ62" i="44"/>
  <c r="AI62" i="44"/>
  <c r="AH62" i="44"/>
  <c r="AG62" i="44"/>
  <c r="AF62" i="44"/>
  <c r="AE62" i="44"/>
  <c r="AD62" i="44"/>
  <c r="AC62" i="44"/>
  <c r="AB62" i="44"/>
  <c r="AA62" i="44"/>
  <c r="Z62" i="44"/>
  <c r="Y62" i="44"/>
  <c r="X62" i="44"/>
  <c r="W62" i="44"/>
  <c r="V62" i="44"/>
  <c r="U62" i="44"/>
  <c r="T62" i="44"/>
  <c r="S62" i="44"/>
  <c r="R62" i="44"/>
  <c r="Q62" i="44"/>
  <c r="P62" i="44"/>
  <c r="O62" i="44"/>
  <c r="M62" i="44"/>
  <c r="L62" i="44"/>
  <c r="J62" i="44"/>
  <c r="I62" i="44"/>
  <c r="G62" i="44"/>
  <c r="F62" i="44"/>
  <c r="D62" i="44"/>
  <c r="C62" i="44"/>
  <c r="BL61" i="44"/>
  <c r="BK61" i="44"/>
  <c r="BJ61" i="44"/>
  <c r="BI61" i="44"/>
  <c r="BH61" i="44"/>
  <c r="BG61" i="44"/>
  <c r="BF61" i="44"/>
  <c r="BE61" i="44"/>
  <c r="BD61" i="44"/>
  <c r="BC61" i="44"/>
  <c r="BB61" i="44"/>
  <c r="BA61" i="44"/>
  <c r="AZ61" i="44"/>
  <c r="AY61" i="44"/>
  <c r="AX61" i="44"/>
  <c r="AW61" i="44"/>
  <c r="AV61" i="44"/>
  <c r="AU61" i="44"/>
  <c r="AT61" i="44"/>
  <c r="AS61" i="44"/>
  <c r="AR61" i="44"/>
  <c r="AQ61" i="44"/>
  <c r="AP61" i="44"/>
  <c r="AN61" i="44"/>
  <c r="AM61" i="44"/>
  <c r="AL61" i="44"/>
  <c r="AK61" i="44"/>
  <c r="AJ61" i="44"/>
  <c r="AI61" i="44"/>
  <c r="AH61" i="44"/>
  <c r="AG61" i="44"/>
  <c r="AF61" i="44"/>
  <c r="AE61" i="44"/>
  <c r="AD61" i="44"/>
  <c r="AC61" i="44"/>
  <c r="AB61" i="44"/>
  <c r="AA61" i="44"/>
  <c r="Z61" i="44"/>
  <c r="Y61" i="44"/>
  <c r="X61" i="44"/>
  <c r="W61" i="44"/>
  <c r="V61" i="44"/>
  <c r="U61" i="44"/>
  <c r="T61" i="44"/>
  <c r="S61" i="44"/>
  <c r="R61" i="44"/>
  <c r="Q61" i="44"/>
  <c r="P61" i="44"/>
  <c r="O61" i="44"/>
  <c r="M61" i="44"/>
  <c r="L61" i="44"/>
  <c r="J61" i="44"/>
  <c r="I61" i="44"/>
  <c r="G61" i="44"/>
  <c r="F61" i="44"/>
  <c r="D61" i="44"/>
  <c r="C61" i="44"/>
  <c r="BL60" i="44"/>
  <c r="BK60" i="44"/>
  <c r="BJ60" i="44"/>
  <c r="BI60" i="44"/>
  <c r="BH60" i="44"/>
  <c r="BG60" i="44"/>
  <c r="BF60" i="44"/>
  <c r="BE60" i="44"/>
  <c r="BD60" i="44"/>
  <c r="BC60" i="44"/>
  <c r="BB60" i="44"/>
  <c r="BA60" i="44"/>
  <c r="AZ60" i="44"/>
  <c r="AY60" i="44"/>
  <c r="AX60" i="44"/>
  <c r="AW60" i="44"/>
  <c r="AV60" i="44"/>
  <c r="AU60" i="44"/>
  <c r="AT60" i="44"/>
  <c r="AS60" i="44"/>
  <c r="AR60" i="44"/>
  <c r="AQ60" i="44"/>
  <c r="AP60" i="44"/>
  <c r="AN60" i="44"/>
  <c r="AM60" i="44"/>
  <c r="AL60" i="44"/>
  <c r="AK60" i="44"/>
  <c r="AJ60" i="44"/>
  <c r="AI60" i="44"/>
  <c r="AH60" i="44"/>
  <c r="AG60" i="44"/>
  <c r="AF60" i="44"/>
  <c r="AE60" i="44"/>
  <c r="AD60" i="44"/>
  <c r="AC60" i="44"/>
  <c r="AB60" i="44"/>
  <c r="AA60" i="44"/>
  <c r="Z60" i="44"/>
  <c r="Y60" i="44"/>
  <c r="X60" i="44"/>
  <c r="W60" i="44"/>
  <c r="V60" i="44"/>
  <c r="U60" i="44"/>
  <c r="T60" i="44"/>
  <c r="S60" i="44"/>
  <c r="R60" i="44"/>
  <c r="Q60" i="44"/>
  <c r="P60" i="44"/>
  <c r="O60" i="44"/>
  <c r="M60" i="44"/>
  <c r="L60" i="44"/>
  <c r="J60" i="44"/>
  <c r="I60" i="44"/>
  <c r="G60" i="44"/>
  <c r="F60" i="44"/>
  <c r="D60" i="44"/>
  <c r="C60" i="44"/>
  <c r="BL59" i="44"/>
  <c r="BK59" i="44"/>
  <c r="BJ59" i="44"/>
  <c r="BI59" i="44"/>
  <c r="BH59" i="44"/>
  <c r="BG59" i="44"/>
  <c r="BF59" i="44"/>
  <c r="BE59" i="44"/>
  <c r="BD59" i="44"/>
  <c r="BC59" i="44"/>
  <c r="BB59" i="44"/>
  <c r="BA59" i="44"/>
  <c r="AZ59" i="44"/>
  <c r="AY59" i="44"/>
  <c r="AX59" i="44"/>
  <c r="AW59" i="44"/>
  <c r="AV59" i="44"/>
  <c r="AU59" i="44"/>
  <c r="AT59" i="44"/>
  <c r="AS59" i="44"/>
  <c r="AR59" i="44"/>
  <c r="AQ59" i="44"/>
  <c r="AP59" i="44"/>
  <c r="AN59" i="44"/>
  <c r="AM59" i="44"/>
  <c r="AL59" i="44"/>
  <c r="AK59" i="44"/>
  <c r="AJ59" i="44"/>
  <c r="AI59" i="44"/>
  <c r="AH59" i="44"/>
  <c r="AG59" i="44"/>
  <c r="AF59" i="44"/>
  <c r="AE59" i="44"/>
  <c r="AD59" i="44"/>
  <c r="AC59" i="44"/>
  <c r="AB59" i="44"/>
  <c r="AA59" i="44"/>
  <c r="Z59" i="44"/>
  <c r="Y59" i="44"/>
  <c r="X59" i="44"/>
  <c r="W59" i="44"/>
  <c r="V59" i="44"/>
  <c r="U59" i="44"/>
  <c r="T59" i="44"/>
  <c r="S59" i="44"/>
  <c r="R59" i="44"/>
  <c r="Q59" i="44"/>
  <c r="P59" i="44"/>
  <c r="O59" i="44"/>
  <c r="M59" i="44"/>
  <c r="L59" i="44"/>
  <c r="J59" i="44"/>
  <c r="I59" i="44"/>
  <c r="G59" i="44"/>
  <c r="F59" i="44"/>
  <c r="D59" i="44"/>
  <c r="C59" i="44"/>
  <c r="BL58" i="44"/>
  <c r="BK58" i="44"/>
  <c r="BJ58" i="44"/>
  <c r="BI58" i="44"/>
  <c r="BH58" i="44"/>
  <c r="BG58" i="44"/>
  <c r="BF58" i="44"/>
  <c r="BE58" i="44"/>
  <c r="BD58" i="44"/>
  <c r="BC58" i="44"/>
  <c r="BB58" i="44"/>
  <c r="BA58" i="44"/>
  <c r="AZ58" i="44"/>
  <c r="AY58" i="44"/>
  <c r="AX58" i="44"/>
  <c r="AW58" i="44"/>
  <c r="AV58" i="44"/>
  <c r="AU58" i="44"/>
  <c r="AT58" i="44"/>
  <c r="AS58" i="44"/>
  <c r="AR58" i="44"/>
  <c r="AQ58" i="44"/>
  <c r="AP58" i="44"/>
  <c r="AN58" i="44"/>
  <c r="AM58" i="44"/>
  <c r="AL58" i="44"/>
  <c r="AK58" i="44"/>
  <c r="AJ58" i="44"/>
  <c r="AI58" i="44"/>
  <c r="AH58" i="44"/>
  <c r="AG58" i="44"/>
  <c r="AF58" i="44"/>
  <c r="AE58" i="44"/>
  <c r="AD58" i="44"/>
  <c r="AC58" i="44"/>
  <c r="AB58" i="44"/>
  <c r="AA58" i="44"/>
  <c r="Z58" i="44"/>
  <c r="Y58" i="44"/>
  <c r="X58" i="44"/>
  <c r="W58" i="44"/>
  <c r="V58" i="44"/>
  <c r="U58" i="44"/>
  <c r="T58" i="44"/>
  <c r="S58" i="44"/>
  <c r="R58" i="44"/>
  <c r="Q58" i="44"/>
  <c r="P58" i="44"/>
  <c r="O58" i="44"/>
  <c r="M58" i="44"/>
  <c r="L58" i="44"/>
  <c r="J58" i="44"/>
  <c r="I58" i="44"/>
  <c r="G58" i="44"/>
  <c r="F58" i="44"/>
  <c r="D58" i="44"/>
  <c r="C58" i="44"/>
  <c r="BO30" i="44"/>
  <c r="BN30" i="44"/>
  <c r="BO29" i="44"/>
  <c r="BN29" i="44"/>
  <c r="BO28" i="44"/>
  <c r="BN28" i="44"/>
  <c r="BO27" i="44"/>
  <c r="BN27" i="44"/>
  <c r="BO26" i="44"/>
  <c r="BN26" i="44"/>
  <c r="BO25" i="44"/>
  <c r="BN25" i="44"/>
  <c r="BO24" i="44"/>
  <c r="BN24" i="44"/>
  <c r="BO23" i="44"/>
  <c r="BN23" i="44"/>
  <c r="BO22" i="44"/>
  <c r="BN22" i="44"/>
  <c r="BO21" i="44"/>
  <c r="BN21" i="44"/>
  <c r="BO20" i="44"/>
  <c r="BN20" i="44"/>
  <c r="BO19" i="44"/>
  <c r="BN19" i="44"/>
  <c r="BO18" i="44"/>
  <c r="BN18" i="44"/>
  <c r="BO17" i="44"/>
  <c r="BN17" i="44"/>
  <c r="BO16" i="44"/>
  <c r="BN16" i="44"/>
  <c r="BO15" i="44"/>
  <c r="BO30" i="43" l="1"/>
  <c r="BO15" i="43"/>
  <c r="BN15" i="43"/>
  <c r="BO16" i="43"/>
  <c r="BO17" i="43"/>
  <c r="BO18" i="43"/>
  <c r="BO19" i="43"/>
  <c r="BO20" i="43"/>
  <c r="BO21" i="43"/>
  <c r="BO22" i="43"/>
  <c r="BO23" i="43"/>
  <c r="BO24" i="43"/>
  <c r="BO25" i="43"/>
  <c r="BO26" i="43"/>
  <c r="BO27" i="43"/>
  <c r="BO28" i="43"/>
  <c r="BO29" i="43"/>
  <c r="BN16" i="43"/>
  <c r="BN17" i="43"/>
  <c r="BN18" i="43"/>
  <c r="BN19" i="43"/>
  <c r="BN20" i="43"/>
  <c r="BN21" i="43"/>
  <c r="BN22" i="43"/>
  <c r="BN23" i="43"/>
  <c r="BN24" i="43"/>
  <c r="BN25" i="43"/>
  <c r="BN26" i="43"/>
  <c r="BN27" i="43"/>
  <c r="BN28" i="43"/>
  <c r="BN29" i="43"/>
  <c r="BN30" i="43"/>
  <c r="CJ102" i="43" l="1"/>
  <c r="CI102" i="43"/>
  <c r="CH102" i="43"/>
  <c r="CG102" i="43"/>
  <c r="CF102" i="43"/>
  <c r="CE102" i="43"/>
  <c r="CD102" i="43"/>
  <c r="CC102" i="43"/>
  <c r="CB102" i="43"/>
  <c r="CA102" i="43"/>
  <c r="BZ102" i="43"/>
  <c r="BY102" i="43"/>
  <c r="BX102" i="43"/>
  <c r="BW102" i="43"/>
  <c r="BV102" i="43"/>
  <c r="BU102" i="43"/>
  <c r="CJ101" i="43"/>
  <c r="CJ104" i="43" s="1"/>
  <c r="CI101" i="43"/>
  <c r="CI104" i="43" s="1"/>
  <c r="CH101" i="43"/>
  <c r="CH104" i="43" s="1"/>
  <c r="CG101" i="43"/>
  <c r="CG104" i="43" s="1"/>
  <c r="CF101" i="43"/>
  <c r="CF104" i="43" s="1"/>
  <c r="CE101" i="43"/>
  <c r="CE104" i="43" s="1"/>
  <c r="CD101" i="43"/>
  <c r="CD104" i="43" s="1"/>
  <c r="CC101" i="43"/>
  <c r="CC104" i="43" s="1"/>
  <c r="CB101" i="43"/>
  <c r="CB104" i="43" s="1"/>
  <c r="CA101" i="43"/>
  <c r="CA104" i="43" s="1"/>
  <c r="BZ101" i="43"/>
  <c r="BZ104" i="43" s="1"/>
  <c r="BY101" i="43"/>
  <c r="BY104" i="43" s="1"/>
  <c r="BX101" i="43"/>
  <c r="BX104" i="43" s="1"/>
  <c r="BW101" i="43"/>
  <c r="BW104" i="43" s="1"/>
  <c r="BV101" i="43"/>
  <c r="BV104" i="43" s="1"/>
  <c r="BU101" i="43"/>
  <c r="BU104" i="43" s="1"/>
  <c r="CJ98" i="43"/>
  <c r="CJ100" i="43" s="1"/>
  <c r="CI98" i="43"/>
  <c r="CI100" i="43" s="1"/>
  <c r="CH98" i="43"/>
  <c r="CH100" i="43" s="1"/>
  <c r="CG98" i="43"/>
  <c r="CG100" i="43" s="1"/>
  <c r="CF98" i="43"/>
  <c r="CF100" i="43" s="1"/>
  <c r="CE98" i="43"/>
  <c r="CE100" i="43" s="1"/>
  <c r="CD98" i="43"/>
  <c r="CD100" i="43" s="1"/>
  <c r="CC98" i="43"/>
  <c r="CC100" i="43" s="1"/>
  <c r="CB98" i="43"/>
  <c r="CB100" i="43" s="1"/>
  <c r="CA98" i="43"/>
  <c r="CA100" i="43" s="1"/>
  <c r="BZ98" i="43"/>
  <c r="BZ100" i="43" s="1"/>
  <c r="BY98" i="43"/>
  <c r="BY100" i="43" s="1"/>
  <c r="BX98" i="43"/>
  <c r="BX100" i="43" s="1"/>
  <c r="BW98" i="43"/>
  <c r="BW100" i="43" s="1"/>
  <c r="BV98" i="43"/>
  <c r="BV100" i="43" s="1"/>
  <c r="BU98" i="43"/>
  <c r="BU100" i="43" s="1"/>
  <c r="BL73" i="43"/>
  <c r="BK73" i="43"/>
  <c r="BJ73" i="43"/>
  <c r="BI73" i="43"/>
  <c r="BH73" i="43"/>
  <c r="BG73" i="43"/>
  <c r="BF73" i="43"/>
  <c r="BE73" i="43"/>
  <c r="BD73" i="43"/>
  <c r="BC73" i="43"/>
  <c r="BB73" i="43"/>
  <c r="BA73" i="43"/>
  <c r="AZ73" i="43"/>
  <c r="AY73" i="43"/>
  <c r="AX73" i="43"/>
  <c r="AW73" i="43"/>
  <c r="AV73" i="43"/>
  <c r="AU73" i="43"/>
  <c r="AT73" i="43"/>
  <c r="AS73" i="43"/>
  <c r="AR73" i="43"/>
  <c r="AQ73" i="43"/>
  <c r="AP73" i="43"/>
  <c r="AN73" i="43"/>
  <c r="AM73" i="43"/>
  <c r="AL73" i="43"/>
  <c r="AK73" i="43"/>
  <c r="AJ73" i="43"/>
  <c r="AI73" i="43"/>
  <c r="AH73" i="43"/>
  <c r="AG73" i="43"/>
  <c r="AF73" i="43"/>
  <c r="AE73" i="43"/>
  <c r="AD73" i="43"/>
  <c r="AC73" i="43"/>
  <c r="AB73" i="43"/>
  <c r="AA73" i="43"/>
  <c r="Z73" i="43"/>
  <c r="Y73" i="43"/>
  <c r="X73" i="43"/>
  <c r="W73" i="43"/>
  <c r="V73" i="43"/>
  <c r="U73" i="43"/>
  <c r="T73" i="43"/>
  <c r="S73" i="43"/>
  <c r="R73" i="43"/>
  <c r="Q73" i="43"/>
  <c r="P73" i="43"/>
  <c r="O73" i="43"/>
  <c r="M73" i="43"/>
  <c r="L73" i="43"/>
  <c r="J73" i="43"/>
  <c r="I73" i="43"/>
  <c r="G73" i="43"/>
  <c r="F73" i="43"/>
  <c r="D73" i="43"/>
  <c r="C73" i="43"/>
  <c r="BL72" i="43"/>
  <c r="BK72" i="43"/>
  <c r="BJ72" i="43"/>
  <c r="BI72" i="43"/>
  <c r="BH72" i="43"/>
  <c r="BG72" i="43"/>
  <c r="BF72" i="43"/>
  <c r="BE72" i="43"/>
  <c r="BD72" i="43"/>
  <c r="BC72" i="43"/>
  <c r="BB72" i="43"/>
  <c r="BA72" i="43"/>
  <c r="AZ72" i="43"/>
  <c r="AY72" i="43"/>
  <c r="AX72" i="43"/>
  <c r="AW72" i="43"/>
  <c r="AV72" i="43"/>
  <c r="AU72" i="43"/>
  <c r="AT72" i="43"/>
  <c r="AS72" i="43"/>
  <c r="AR72" i="43"/>
  <c r="AQ72" i="43"/>
  <c r="AP72" i="43"/>
  <c r="AN72" i="43"/>
  <c r="AM72" i="43"/>
  <c r="AL72" i="43"/>
  <c r="AK72" i="43"/>
  <c r="AJ72" i="43"/>
  <c r="AI72" i="43"/>
  <c r="AH72" i="43"/>
  <c r="AG72" i="43"/>
  <c r="AF72" i="43"/>
  <c r="AE72" i="43"/>
  <c r="AD72" i="43"/>
  <c r="AC72" i="43"/>
  <c r="AB72" i="43"/>
  <c r="AA72" i="43"/>
  <c r="Z72" i="43"/>
  <c r="Y72" i="43"/>
  <c r="X72" i="43"/>
  <c r="W72" i="43"/>
  <c r="V72" i="43"/>
  <c r="U72" i="43"/>
  <c r="T72" i="43"/>
  <c r="S72" i="43"/>
  <c r="R72" i="43"/>
  <c r="Q72" i="43"/>
  <c r="P72" i="43"/>
  <c r="O72" i="43"/>
  <c r="M72" i="43"/>
  <c r="L72" i="43"/>
  <c r="J72" i="43"/>
  <c r="I72" i="43"/>
  <c r="G72" i="43"/>
  <c r="F72" i="43"/>
  <c r="D72" i="43"/>
  <c r="C72" i="43"/>
  <c r="BL71" i="43"/>
  <c r="BK71" i="43"/>
  <c r="BJ71" i="43"/>
  <c r="BI71" i="43"/>
  <c r="BH71" i="43"/>
  <c r="BG71" i="43"/>
  <c r="BF71" i="43"/>
  <c r="BE71" i="43"/>
  <c r="BD71" i="43"/>
  <c r="BC71" i="43"/>
  <c r="BB71" i="43"/>
  <c r="BA71" i="43"/>
  <c r="AZ71" i="43"/>
  <c r="AY71" i="43"/>
  <c r="AX71" i="43"/>
  <c r="AW71" i="43"/>
  <c r="AV71" i="43"/>
  <c r="AU71" i="43"/>
  <c r="AT71" i="43"/>
  <c r="AS71" i="43"/>
  <c r="AR71" i="43"/>
  <c r="AQ71" i="43"/>
  <c r="AP71" i="43"/>
  <c r="AN71" i="43"/>
  <c r="AM71" i="43"/>
  <c r="AL71" i="43"/>
  <c r="AK71" i="43"/>
  <c r="AJ71" i="43"/>
  <c r="AI71" i="43"/>
  <c r="AH71" i="43"/>
  <c r="AG71" i="43"/>
  <c r="AF71" i="43"/>
  <c r="AE71" i="43"/>
  <c r="AD71" i="43"/>
  <c r="AC71" i="43"/>
  <c r="AB71" i="43"/>
  <c r="AA71" i="43"/>
  <c r="Z71" i="43"/>
  <c r="Y71" i="43"/>
  <c r="X71" i="43"/>
  <c r="W71" i="43"/>
  <c r="V71" i="43"/>
  <c r="U71" i="43"/>
  <c r="T71" i="43"/>
  <c r="S71" i="43"/>
  <c r="R71" i="43"/>
  <c r="Q71" i="43"/>
  <c r="P71" i="43"/>
  <c r="O71" i="43"/>
  <c r="M71" i="43"/>
  <c r="L71" i="43"/>
  <c r="J71" i="43"/>
  <c r="I71" i="43"/>
  <c r="G71" i="43"/>
  <c r="F71" i="43"/>
  <c r="D71" i="43"/>
  <c r="C71" i="43"/>
  <c r="BL70" i="43"/>
  <c r="BK70" i="43"/>
  <c r="BJ70" i="43"/>
  <c r="BI70" i="43"/>
  <c r="BH70" i="43"/>
  <c r="BG70" i="43"/>
  <c r="BF70" i="43"/>
  <c r="BE70" i="43"/>
  <c r="BD70" i="43"/>
  <c r="BC70" i="43"/>
  <c r="BB70" i="43"/>
  <c r="BA70" i="43"/>
  <c r="AZ70" i="43"/>
  <c r="AY70" i="43"/>
  <c r="AX70" i="43"/>
  <c r="AW70" i="43"/>
  <c r="AV70" i="43"/>
  <c r="AU70" i="43"/>
  <c r="AT70" i="43"/>
  <c r="AS70" i="43"/>
  <c r="AR70" i="43"/>
  <c r="AQ70" i="43"/>
  <c r="AP70" i="43"/>
  <c r="AN70" i="43"/>
  <c r="AM70" i="43"/>
  <c r="AL70" i="43"/>
  <c r="AK70" i="43"/>
  <c r="AJ70" i="43"/>
  <c r="AI70" i="43"/>
  <c r="AH70" i="43"/>
  <c r="AG70" i="43"/>
  <c r="AF70" i="43"/>
  <c r="AE70" i="43"/>
  <c r="AD70" i="43"/>
  <c r="AC70" i="43"/>
  <c r="AB70" i="43"/>
  <c r="AA70" i="43"/>
  <c r="Z70" i="43"/>
  <c r="Y70" i="43"/>
  <c r="X70" i="43"/>
  <c r="W70" i="43"/>
  <c r="V70" i="43"/>
  <c r="U70" i="43"/>
  <c r="T70" i="43"/>
  <c r="S70" i="43"/>
  <c r="R70" i="43"/>
  <c r="Q70" i="43"/>
  <c r="P70" i="43"/>
  <c r="O70" i="43"/>
  <c r="M70" i="43"/>
  <c r="L70" i="43"/>
  <c r="J70" i="43"/>
  <c r="I70" i="43"/>
  <c r="G70" i="43"/>
  <c r="F70" i="43"/>
  <c r="D70" i="43"/>
  <c r="C70" i="43"/>
  <c r="BL69" i="43"/>
  <c r="BK69" i="43"/>
  <c r="BJ69" i="43"/>
  <c r="BI69" i="43"/>
  <c r="BH69" i="43"/>
  <c r="BG69" i="43"/>
  <c r="BF69" i="43"/>
  <c r="BE69" i="43"/>
  <c r="BD69" i="43"/>
  <c r="BC69" i="43"/>
  <c r="BB69" i="43"/>
  <c r="BA69" i="43"/>
  <c r="AZ69" i="43"/>
  <c r="AY69" i="43"/>
  <c r="AX69" i="43"/>
  <c r="AW69" i="43"/>
  <c r="AV69" i="43"/>
  <c r="AU69" i="43"/>
  <c r="AT69" i="43"/>
  <c r="AS69" i="43"/>
  <c r="AR69" i="43"/>
  <c r="AQ69" i="43"/>
  <c r="AP69" i="43"/>
  <c r="AN69" i="43"/>
  <c r="AM69" i="43"/>
  <c r="AL69" i="43"/>
  <c r="AK69" i="43"/>
  <c r="AJ69" i="43"/>
  <c r="AI69" i="43"/>
  <c r="AH69" i="43"/>
  <c r="AG69" i="43"/>
  <c r="AF69" i="43"/>
  <c r="AE69" i="43"/>
  <c r="AD69" i="43"/>
  <c r="AC69" i="43"/>
  <c r="AB69" i="43"/>
  <c r="AA69" i="43"/>
  <c r="Z69" i="43"/>
  <c r="Y69" i="43"/>
  <c r="X69" i="43"/>
  <c r="W69" i="43"/>
  <c r="V69" i="43"/>
  <c r="U69" i="43"/>
  <c r="T69" i="43"/>
  <c r="S69" i="43"/>
  <c r="R69" i="43"/>
  <c r="Q69" i="43"/>
  <c r="P69" i="43"/>
  <c r="O69" i="43"/>
  <c r="M69" i="43"/>
  <c r="L69" i="43"/>
  <c r="J69" i="43"/>
  <c r="I69" i="43"/>
  <c r="G69" i="43"/>
  <c r="F69" i="43"/>
  <c r="D69" i="43"/>
  <c r="C69" i="43"/>
  <c r="BL68" i="43"/>
  <c r="BK68" i="43"/>
  <c r="BJ68" i="43"/>
  <c r="BI68" i="43"/>
  <c r="BH68" i="43"/>
  <c r="BG68" i="43"/>
  <c r="BF68" i="43"/>
  <c r="BE68" i="43"/>
  <c r="BD68" i="43"/>
  <c r="BC68" i="43"/>
  <c r="BB68" i="43"/>
  <c r="BA68" i="43"/>
  <c r="AZ68" i="43"/>
  <c r="AY68" i="43"/>
  <c r="AX68" i="43"/>
  <c r="AW68" i="43"/>
  <c r="AV68" i="43"/>
  <c r="AU68" i="43"/>
  <c r="AT68" i="43"/>
  <c r="AS68" i="43"/>
  <c r="AR68" i="43"/>
  <c r="AQ68" i="43"/>
  <c r="AP68" i="43"/>
  <c r="AN68" i="43"/>
  <c r="AM68" i="43"/>
  <c r="AL68" i="43"/>
  <c r="AK68" i="43"/>
  <c r="AJ68" i="43"/>
  <c r="AI68" i="43"/>
  <c r="AH68" i="43"/>
  <c r="AG68" i="43"/>
  <c r="AF68" i="43"/>
  <c r="AE68" i="43"/>
  <c r="AD68" i="43"/>
  <c r="AC68" i="43"/>
  <c r="AB68" i="43"/>
  <c r="AA68" i="43"/>
  <c r="Z68" i="43"/>
  <c r="Y68" i="43"/>
  <c r="X68" i="43"/>
  <c r="W68" i="43"/>
  <c r="V68" i="43"/>
  <c r="U68" i="43"/>
  <c r="T68" i="43"/>
  <c r="S68" i="43"/>
  <c r="R68" i="43"/>
  <c r="Q68" i="43"/>
  <c r="P68" i="43"/>
  <c r="O68" i="43"/>
  <c r="M68" i="43"/>
  <c r="L68" i="43"/>
  <c r="J68" i="43"/>
  <c r="I68" i="43"/>
  <c r="G68" i="43"/>
  <c r="F68" i="43"/>
  <c r="D68" i="43"/>
  <c r="C68" i="43"/>
  <c r="BL67" i="43"/>
  <c r="BK67" i="43"/>
  <c r="BJ67" i="43"/>
  <c r="BI67" i="43"/>
  <c r="BH67" i="43"/>
  <c r="BG67" i="43"/>
  <c r="BF67" i="43"/>
  <c r="BE67" i="43"/>
  <c r="BD67" i="43"/>
  <c r="BC67" i="43"/>
  <c r="BB67" i="43"/>
  <c r="BA67" i="43"/>
  <c r="AZ67" i="43"/>
  <c r="AY67" i="43"/>
  <c r="AX67" i="43"/>
  <c r="AW67" i="43"/>
  <c r="AV67" i="43"/>
  <c r="AU67" i="43"/>
  <c r="AT67" i="43"/>
  <c r="AS67" i="43"/>
  <c r="AR67" i="43"/>
  <c r="AQ67" i="43"/>
  <c r="AP67" i="43"/>
  <c r="AN67" i="43"/>
  <c r="AM67" i="43"/>
  <c r="AL67" i="43"/>
  <c r="AK67" i="43"/>
  <c r="AJ67" i="43"/>
  <c r="AI67" i="43"/>
  <c r="AH67" i="43"/>
  <c r="AG67" i="43"/>
  <c r="AF67" i="43"/>
  <c r="AE67" i="43"/>
  <c r="AD67" i="43"/>
  <c r="AC67" i="43"/>
  <c r="AB67" i="43"/>
  <c r="AA67" i="43"/>
  <c r="Z67" i="43"/>
  <c r="Y67" i="43"/>
  <c r="X67" i="43"/>
  <c r="W67" i="43"/>
  <c r="V67" i="43"/>
  <c r="U67" i="43"/>
  <c r="T67" i="43"/>
  <c r="S67" i="43"/>
  <c r="R67" i="43"/>
  <c r="Q67" i="43"/>
  <c r="P67" i="43"/>
  <c r="O67" i="43"/>
  <c r="M67" i="43"/>
  <c r="L67" i="43"/>
  <c r="J67" i="43"/>
  <c r="I67" i="43"/>
  <c r="G67" i="43"/>
  <c r="F67" i="43"/>
  <c r="D67" i="43"/>
  <c r="C67" i="43"/>
  <c r="CJ66" i="43"/>
  <c r="CI66" i="43"/>
  <c r="CH66" i="43"/>
  <c r="CG66" i="43"/>
  <c r="CF66" i="43"/>
  <c r="CE66" i="43"/>
  <c r="CD66" i="43"/>
  <c r="CC66" i="43"/>
  <c r="CB66" i="43"/>
  <c r="CA66" i="43"/>
  <c r="BZ66" i="43"/>
  <c r="BY66" i="43"/>
  <c r="BX66" i="43"/>
  <c r="BW66" i="43"/>
  <c r="BV66" i="43"/>
  <c r="BU66" i="43"/>
  <c r="BL66" i="43"/>
  <c r="BK66" i="43"/>
  <c r="BJ66" i="43"/>
  <c r="BI66" i="43"/>
  <c r="BH66" i="43"/>
  <c r="BG66" i="43"/>
  <c r="BF66" i="43"/>
  <c r="BE66" i="43"/>
  <c r="BD66" i="43"/>
  <c r="BC66" i="43"/>
  <c r="BB66" i="43"/>
  <c r="BA66" i="43"/>
  <c r="AZ66" i="43"/>
  <c r="AY66" i="43"/>
  <c r="AX66" i="43"/>
  <c r="AW66" i="43"/>
  <c r="AV66" i="43"/>
  <c r="AU66" i="43"/>
  <c r="AT66" i="43"/>
  <c r="AS66" i="43"/>
  <c r="AR66" i="43"/>
  <c r="AQ66" i="43"/>
  <c r="AP66" i="43"/>
  <c r="AN66" i="43"/>
  <c r="AM66" i="43"/>
  <c r="AL66" i="43"/>
  <c r="AK66" i="43"/>
  <c r="AJ66" i="43"/>
  <c r="AI66" i="43"/>
  <c r="AH66" i="43"/>
  <c r="AG66" i="43"/>
  <c r="AF66" i="43"/>
  <c r="AE66" i="43"/>
  <c r="AD66" i="43"/>
  <c r="AC66" i="43"/>
  <c r="AB66" i="43"/>
  <c r="AA66" i="43"/>
  <c r="Z66" i="43"/>
  <c r="Y66" i="43"/>
  <c r="X66" i="43"/>
  <c r="W66" i="43"/>
  <c r="V66" i="43"/>
  <c r="U66" i="43"/>
  <c r="T66" i="43"/>
  <c r="S66" i="43"/>
  <c r="R66" i="43"/>
  <c r="Q66" i="43"/>
  <c r="P66" i="43"/>
  <c r="O66" i="43"/>
  <c r="M66" i="43"/>
  <c r="L66" i="43"/>
  <c r="J66" i="43"/>
  <c r="I66" i="43"/>
  <c r="G66" i="43"/>
  <c r="F66" i="43"/>
  <c r="D66" i="43"/>
  <c r="C66" i="43"/>
  <c r="CJ65" i="43"/>
  <c r="CJ68" i="43" s="1"/>
  <c r="CI65" i="43"/>
  <c r="CH65" i="43"/>
  <c r="CH68" i="43" s="1"/>
  <c r="CG65" i="43"/>
  <c r="CF65" i="43"/>
  <c r="CF68" i="43" s="1"/>
  <c r="CE65" i="43"/>
  <c r="CD65" i="43"/>
  <c r="CD68" i="43" s="1"/>
  <c r="CC65" i="43"/>
  <c r="CB65" i="43"/>
  <c r="CA65" i="43"/>
  <c r="CA68" i="43" s="1"/>
  <c r="BZ65" i="43"/>
  <c r="BZ68" i="43" s="1"/>
  <c r="BY65" i="43"/>
  <c r="BX65" i="43"/>
  <c r="BX68" i="43" s="1"/>
  <c r="BW65" i="43"/>
  <c r="BW68" i="43" s="1"/>
  <c r="BV65" i="43"/>
  <c r="BV68" i="43" s="1"/>
  <c r="BU65" i="43"/>
  <c r="BL65" i="43"/>
  <c r="BK65" i="43"/>
  <c r="BJ65" i="43"/>
  <c r="BI65" i="43"/>
  <c r="BH65" i="43"/>
  <c r="BG65" i="43"/>
  <c r="BF65" i="43"/>
  <c r="BE65" i="43"/>
  <c r="BD65" i="43"/>
  <c r="BC65" i="43"/>
  <c r="BB65" i="43"/>
  <c r="BA65" i="43"/>
  <c r="AZ65" i="43"/>
  <c r="AY65" i="43"/>
  <c r="AX65" i="43"/>
  <c r="AW65" i="43"/>
  <c r="AV65" i="43"/>
  <c r="AU65" i="43"/>
  <c r="AT65" i="43"/>
  <c r="AS65" i="43"/>
  <c r="AR65" i="43"/>
  <c r="AQ65" i="43"/>
  <c r="AP65" i="43"/>
  <c r="AN65" i="43"/>
  <c r="AM65" i="43"/>
  <c r="AL65" i="43"/>
  <c r="AK65" i="43"/>
  <c r="AJ65" i="43"/>
  <c r="AI65" i="43"/>
  <c r="AH65" i="43"/>
  <c r="AG65" i="43"/>
  <c r="AF65" i="43"/>
  <c r="AE65" i="43"/>
  <c r="AD65" i="43"/>
  <c r="AC65" i="43"/>
  <c r="AB65" i="43"/>
  <c r="AA65" i="43"/>
  <c r="Z65" i="43"/>
  <c r="Y65" i="43"/>
  <c r="X65" i="43"/>
  <c r="W65" i="43"/>
  <c r="V65" i="43"/>
  <c r="U65" i="43"/>
  <c r="T65" i="43"/>
  <c r="S65" i="43"/>
  <c r="R65" i="43"/>
  <c r="Q65" i="43"/>
  <c r="P65" i="43"/>
  <c r="O65" i="43"/>
  <c r="M65" i="43"/>
  <c r="L65" i="43"/>
  <c r="J65" i="43"/>
  <c r="I65" i="43"/>
  <c r="G65" i="43"/>
  <c r="F65" i="43"/>
  <c r="D65" i="43"/>
  <c r="C65" i="43"/>
  <c r="BL64" i="43"/>
  <c r="BK64" i="43"/>
  <c r="BJ64" i="43"/>
  <c r="BI64" i="43"/>
  <c r="BH64" i="43"/>
  <c r="BG64" i="43"/>
  <c r="BF64" i="43"/>
  <c r="BE64" i="43"/>
  <c r="BD64" i="43"/>
  <c r="BC64" i="43"/>
  <c r="BB64" i="43"/>
  <c r="BA64" i="43"/>
  <c r="AZ64" i="43"/>
  <c r="AY64" i="43"/>
  <c r="AX64" i="43"/>
  <c r="AW64" i="43"/>
  <c r="AV64" i="43"/>
  <c r="AU64" i="43"/>
  <c r="AT64" i="43"/>
  <c r="AS64" i="43"/>
  <c r="AR64" i="43"/>
  <c r="AQ64" i="43"/>
  <c r="AP64" i="43"/>
  <c r="AN64" i="43"/>
  <c r="AM64" i="43"/>
  <c r="AL64" i="43"/>
  <c r="AK64" i="43"/>
  <c r="AJ64" i="43"/>
  <c r="AI64" i="43"/>
  <c r="AH64" i="43"/>
  <c r="AG64" i="43"/>
  <c r="AF64" i="43"/>
  <c r="AE64" i="43"/>
  <c r="AD64" i="43"/>
  <c r="AC64" i="43"/>
  <c r="AB64" i="43"/>
  <c r="AA64" i="43"/>
  <c r="Z64" i="43"/>
  <c r="Y64" i="43"/>
  <c r="X64" i="43"/>
  <c r="W64" i="43"/>
  <c r="V64" i="43"/>
  <c r="U64" i="43"/>
  <c r="T64" i="43"/>
  <c r="S64" i="43"/>
  <c r="R64" i="43"/>
  <c r="Q64" i="43"/>
  <c r="P64" i="43"/>
  <c r="O64" i="43"/>
  <c r="M64" i="43"/>
  <c r="L64" i="43"/>
  <c r="J64" i="43"/>
  <c r="I64" i="43"/>
  <c r="G64" i="43"/>
  <c r="F64" i="43"/>
  <c r="D64" i="43"/>
  <c r="C64" i="43"/>
  <c r="BL63" i="43"/>
  <c r="BK63" i="43"/>
  <c r="BJ63" i="43"/>
  <c r="BI63" i="43"/>
  <c r="BH63" i="43"/>
  <c r="BG63" i="43"/>
  <c r="BF63" i="43"/>
  <c r="BE63" i="43"/>
  <c r="BD63" i="43"/>
  <c r="BC63" i="43"/>
  <c r="BB63" i="43"/>
  <c r="BA63" i="43"/>
  <c r="AZ63" i="43"/>
  <c r="AY63" i="43"/>
  <c r="AX63" i="43"/>
  <c r="AW63" i="43"/>
  <c r="AV63" i="43"/>
  <c r="AU63" i="43"/>
  <c r="AT63" i="43"/>
  <c r="AS63" i="43"/>
  <c r="AR63" i="43"/>
  <c r="AQ63" i="43"/>
  <c r="AP63" i="43"/>
  <c r="AN63" i="43"/>
  <c r="AM63" i="43"/>
  <c r="AL63" i="43"/>
  <c r="AK63" i="43"/>
  <c r="AJ63" i="43"/>
  <c r="AI63" i="43"/>
  <c r="AH63" i="43"/>
  <c r="AG63" i="43"/>
  <c r="AF63" i="43"/>
  <c r="AE63" i="43"/>
  <c r="AD63" i="43"/>
  <c r="AC63" i="43"/>
  <c r="AB63" i="43"/>
  <c r="AA63" i="43"/>
  <c r="Z63" i="43"/>
  <c r="Y63" i="43"/>
  <c r="X63" i="43"/>
  <c r="W63" i="43"/>
  <c r="V63" i="43"/>
  <c r="U63" i="43"/>
  <c r="T63" i="43"/>
  <c r="S63" i="43"/>
  <c r="R63" i="43"/>
  <c r="Q63" i="43"/>
  <c r="P63" i="43"/>
  <c r="O63" i="43"/>
  <c r="M63" i="43"/>
  <c r="L63" i="43"/>
  <c r="J63" i="43"/>
  <c r="I63" i="43"/>
  <c r="G63" i="43"/>
  <c r="F63" i="43"/>
  <c r="D63" i="43"/>
  <c r="C63" i="43"/>
  <c r="CJ62" i="43"/>
  <c r="CJ64" i="43" s="1"/>
  <c r="CI62" i="43"/>
  <c r="CI64" i="43" s="1"/>
  <c r="CH62" i="43"/>
  <c r="CH64" i="43" s="1"/>
  <c r="CG62" i="43"/>
  <c r="CG64" i="43" s="1"/>
  <c r="CF62" i="43"/>
  <c r="CF64" i="43" s="1"/>
  <c r="CE62" i="43"/>
  <c r="CE64" i="43" s="1"/>
  <c r="CD62" i="43"/>
  <c r="CD64" i="43" s="1"/>
  <c r="CC62" i="43"/>
  <c r="CC64" i="43" s="1"/>
  <c r="CB62" i="43"/>
  <c r="CB64" i="43" s="1"/>
  <c r="CA62" i="43"/>
  <c r="CA64" i="43" s="1"/>
  <c r="BZ62" i="43"/>
  <c r="BZ64" i="43" s="1"/>
  <c r="BY62" i="43"/>
  <c r="BY64" i="43" s="1"/>
  <c r="BX62" i="43"/>
  <c r="BX64" i="43" s="1"/>
  <c r="BW62" i="43"/>
  <c r="BW64" i="43" s="1"/>
  <c r="BV62" i="43"/>
  <c r="BV64" i="43" s="1"/>
  <c r="BU62" i="43"/>
  <c r="BU64" i="43" s="1"/>
  <c r="BL62" i="43"/>
  <c r="BK62" i="43"/>
  <c r="BJ62" i="43"/>
  <c r="BI62" i="43"/>
  <c r="BH62" i="43"/>
  <c r="BG62" i="43"/>
  <c r="BF62" i="43"/>
  <c r="BE62" i="43"/>
  <c r="BD62" i="43"/>
  <c r="BC62" i="43"/>
  <c r="BB62" i="43"/>
  <c r="BA62" i="43"/>
  <c r="AZ62" i="43"/>
  <c r="AY62" i="43"/>
  <c r="AX62" i="43"/>
  <c r="AW62" i="43"/>
  <c r="AV62" i="43"/>
  <c r="AU62" i="43"/>
  <c r="AT62" i="43"/>
  <c r="AS62" i="43"/>
  <c r="AR62" i="43"/>
  <c r="AQ62" i="43"/>
  <c r="AP62" i="43"/>
  <c r="AN62" i="43"/>
  <c r="AM62" i="43"/>
  <c r="AL62" i="43"/>
  <c r="AK62" i="43"/>
  <c r="AJ62" i="43"/>
  <c r="AI62" i="43"/>
  <c r="AH62" i="43"/>
  <c r="AG62" i="43"/>
  <c r="AF62" i="43"/>
  <c r="AE62" i="43"/>
  <c r="AD62" i="43"/>
  <c r="AC62" i="43"/>
  <c r="AB62" i="43"/>
  <c r="AA62" i="43"/>
  <c r="Z62" i="43"/>
  <c r="Y62" i="43"/>
  <c r="X62" i="43"/>
  <c r="W62" i="43"/>
  <c r="V62" i="43"/>
  <c r="U62" i="43"/>
  <c r="T62" i="43"/>
  <c r="S62" i="43"/>
  <c r="R62" i="43"/>
  <c r="Q62" i="43"/>
  <c r="P62" i="43"/>
  <c r="O62" i="43"/>
  <c r="M62" i="43"/>
  <c r="L62" i="43"/>
  <c r="J62" i="43"/>
  <c r="I62" i="43"/>
  <c r="G62" i="43"/>
  <c r="F62" i="43"/>
  <c r="D62" i="43"/>
  <c r="C62" i="43"/>
  <c r="BL61" i="43"/>
  <c r="BK61" i="43"/>
  <c r="BJ61" i="43"/>
  <c r="BI61" i="43"/>
  <c r="BH61" i="43"/>
  <c r="BG61" i="43"/>
  <c r="BF61" i="43"/>
  <c r="BE61" i="43"/>
  <c r="BD61" i="43"/>
  <c r="BC61" i="43"/>
  <c r="BB61" i="43"/>
  <c r="BA61" i="43"/>
  <c r="AZ61" i="43"/>
  <c r="AY61" i="43"/>
  <c r="AX61" i="43"/>
  <c r="AW61" i="43"/>
  <c r="AV61" i="43"/>
  <c r="AU61" i="43"/>
  <c r="AT61" i="43"/>
  <c r="AS61" i="43"/>
  <c r="AR61" i="43"/>
  <c r="AQ61" i="43"/>
  <c r="AP61" i="43"/>
  <c r="AN61" i="43"/>
  <c r="AM61" i="43"/>
  <c r="AL61" i="43"/>
  <c r="AK61" i="43"/>
  <c r="AJ61" i="43"/>
  <c r="AI61" i="43"/>
  <c r="AH61" i="43"/>
  <c r="AG61" i="43"/>
  <c r="AF61" i="43"/>
  <c r="AE61" i="43"/>
  <c r="AD61" i="43"/>
  <c r="AC61" i="43"/>
  <c r="AB61" i="43"/>
  <c r="AA61" i="43"/>
  <c r="Z61" i="43"/>
  <c r="Y61" i="43"/>
  <c r="X61" i="43"/>
  <c r="W61" i="43"/>
  <c r="V61" i="43"/>
  <c r="U61" i="43"/>
  <c r="T61" i="43"/>
  <c r="S61" i="43"/>
  <c r="R61" i="43"/>
  <c r="Q61" i="43"/>
  <c r="P61" i="43"/>
  <c r="O61" i="43"/>
  <c r="M61" i="43"/>
  <c r="L61" i="43"/>
  <c r="J61" i="43"/>
  <c r="I61" i="43"/>
  <c r="G61" i="43"/>
  <c r="F61" i="43"/>
  <c r="D61" i="43"/>
  <c r="C61" i="43"/>
  <c r="BL60" i="43"/>
  <c r="BK60" i="43"/>
  <c r="BJ60" i="43"/>
  <c r="BI60" i="43"/>
  <c r="BH60" i="43"/>
  <c r="BG60" i="43"/>
  <c r="BF60" i="43"/>
  <c r="BE60" i="43"/>
  <c r="BD60" i="43"/>
  <c r="BC60" i="43"/>
  <c r="BB60" i="43"/>
  <c r="BA60" i="43"/>
  <c r="AZ60" i="43"/>
  <c r="AY60" i="43"/>
  <c r="AX60" i="43"/>
  <c r="AW60" i="43"/>
  <c r="AV60" i="43"/>
  <c r="AU60" i="43"/>
  <c r="AT60" i="43"/>
  <c r="AS60" i="43"/>
  <c r="AR60" i="43"/>
  <c r="AQ60" i="43"/>
  <c r="AP60" i="43"/>
  <c r="AN60" i="43"/>
  <c r="AM60" i="43"/>
  <c r="AL60" i="43"/>
  <c r="AK60" i="43"/>
  <c r="AJ60" i="43"/>
  <c r="AI60" i="43"/>
  <c r="AH60" i="43"/>
  <c r="AG60" i="43"/>
  <c r="AF60" i="43"/>
  <c r="AE60" i="43"/>
  <c r="AD60" i="43"/>
  <c r="AC60" i="43"/>
  <c r="AB60" i="43"/>
  <c r="AA60" i="43"/>
  <c r="Z60" i="43"/>
  <c r="Y60" i="43"/>
  <c r="X60" i="43"/>
  <c r="W60" i="43"/>
  <c r="V60" i="43"/>
  <c r="U60" i="43"/>
  <c r="T60" i="43"/>
  <c r="S60" i="43"/>
  <c r="R60" i="43"/>
  <c r="Q60" i="43"/>
  <c r="P60" i="43"/>
  <c r="O60" i="43"/>
  <c r="M60" i="43"/>
  <c r="L60" i="43"/>
  <c r="J60" i="43"/>
  <c r="I60" i="43"/>
  <c r="G60" i="43"/>
  <c r="F60" i="43"/>
  <c r="D60" i="43"/>
  <c r="C60" i="43"/>
  <c r="BL59" i="43"/>
  <c r="BK59" i="43"/>
  <c r="BJ59" i="43"/>
  <c r="BI59" i="43"/>
  <c r="BH59" i="43"/>
  <c r="BG59" i="43"/>
  <c r="BF59" i="43"/>
  <c r="BE59" i="43"/>
  <c r="BD59" i="43"/>
  <c r="BC59" i="43"/>
  <c r="BB59" i="43"/>
  <c r="BA59" i="43"/>
  <c r="AZ59" i="43"/>
  <c r="AY59" i="43"/>
  <c r="AX59" i="43"/>
  <c r="AW59" i="43"/>
  <c r="AV59" i="43"/>
  <c r="AU59" i="43"/>
  <c r="AT59" i="43"/>
  <c r="AS59" i="43"/>
  <c r="AR59" i="43"/>
  <c r="AQ59" i="43"/>
  <c r="AP59" i="43"/>
  <c r="AN59" i="43"/>
  <c r="AM59" i="43"/>
  <c r="AL59" i="43"/>
  <c r="AK59" i="43"/>
  <c r="AJ59" i="43"/>
  <c r="AI59" i="43"/>
  <c r="AH59" i="43"/>
  <c r="AG59" i="43"/>
  <c r="AF59" i="43"/>
  <c r="AE59" i="43"/>
  <c r="AD59" i="43"/>
  <c r="AC59" i="43"/>
  <c r="AB59" i="43"/>
  <c r="AA59" i="43"/>
  <c r="Z59" i="43"/>
  <c r="Y59" i="43"/>
  <c r="X59" i="43"/>
  <c r="W59" i="43"/>
  <c r="V59" i="43"/>
  <c r="U59" i="43"/>
  <c r="T59" i="43"/>
  <c r="S59" i="43"/>
  <c r="R59" i="43"/>
  <c r="Q59" i="43"/>
  <c r="P59" i="43"/>
  <c r="O59" i="43"/>
  <c r="M59" i="43"/>
  <c r="L59" i="43"/>
  <c r="J59" i="43"/>
  <c r="I59" i="43"/>
  <c r="G59" i="43"/>
  <c r="F59" i="43"/>
  <c r="D59" i="43"/>
  <c r="C59" i="43"/>
  <c r="BL58" i="43"/>
  <c r="BK58" i="43"/>
  <c r="BJ58" i="43"/>
  <c r="BI58" i="43"/>
  <c r="BH58" i="43"/>
  <c r="BG58" i="43"/>
  <c r="BF58" i="43"/>
  <c r="BE58" i="43"/>
  <c r="BD58" i="43"/>
  <c r="BC58" i="43"/>
  <c r="BB58" i="43"/>
  <c r="BA58" i="43"/>
  <c r="AZ58" i="43"/>
  <c r="AY58" i="43"/>
  <c r="AX58" i="43"/>
  <c r="AW58" i="43"/>
  <c r="AV58" i="43"/>
  <c r="AU58" i="43"/>
  <c r="AT58" i="43"/>
  <c r="AS58" i="43"/>
  <c r="AR58" i="43"/>
  <c r="AQ58" i="43"/>
  <c r="AP58" i="43"/>
  <c r="AN58" i="43"/>
  <c r="AM58" i="43"/>
  <c r="AL58" i="43"/>
  <c r="AK58" i="43"/>
  <c r="AJ58" i="43"/>
  <c r="AI58" i="43"/>
  <c r="AH58" i="43"/>
  <c r="AG58" i="43"/>
  <c r="AF58" i="43"/>
  <c r="AE58" i="43"/>
  <c r="AD58" i="43"/>
  <c r="AC58" i="43"/>
  <c r="AB58" i="43"/>
  <c r="AA58" i="43"/>
  <c r="Z58" i="43"/>
  <c r="Y58" i="43"/>
  <c r="X58" i="43"/>
  <c r="W58" i="43"/>
  <c r="V58" i="43"/>
  <c r="U58" i="43"/>
  <c r="T58" i="43"/>
  <c r="S58" i="43"/>
  <c r="R58" i="43"/>
  <c r="Q58" i="43"/>
  <c r="P58" i="43"/>
  <c r="O58" i="43"/>
  <c r="M58" i="43"/>
  <c r="L58" i="43"/>
  <c r="J58" i="43"/>
  <c r="I58" i="43"/>
  <c r="G58" i="43"/>
  <c r="F58" i="43"/>
  <c r="D58" i="43"/>
  <c r="C58" i="43"/>
  <c r="BU68" i="43" l="1"/>
  <c r="BY68" i="43"/>
  <c r="CC68" i="43"/>
  <c r="CG68" i="43"/>
  <c r="CB68" i="43"/>
  <c r="CE68" i="43"/>
  <c r="CI68" i="43"/>
  <c r="BY102" i="42"/>
  <c r="BZ102" i="42"/>
  <c r="CA102" i="42"/>
  <c r="CB102" i="42"/>
  <c r="CC102" i="42"/>
  <c r="CD102" i="42"/>
  <c r="CE102" i="42"/>
  <c r="CF102" i="42"/>
  <c r="CG102" i="42"/>
  <c r="CH102" i="42"/>
  <c r="CI102" i="42"/>
  <c r="CJ102" i="42"/>
  <c r="CK102" i="42"/>
  <c r="CL102" i="42"/>
  <c r="CM102" i="42"/>
  <c r="BX102" i="42"/>
  <c r="BY101" i="42"/>
  <c r="BZ101" i="42"/>
  <c r="CA101" i="42"/>
  <c r="CB101" i="42"/>
  <c r="CC101" i="42"/>
  <c r="CD101" i="42"/>
  <c r="CE101" i="42"/>
  <c r="CF101" i="42"/>
  <c r="CG101" i="42"/>
  <c r="CH101" i="42"/>
  <c r="CI101" i="42"/>
  <c r="CJ101" i="42"/>
  <c r="CK101" i="42"/>
  <c r="CL101" i="42"/>
  <c r="CM101" i="42"/>
  <c r="BX101" i="42"/>
  <c r="BY98" i="42"/>
  <c r="BZ98" i="42"/>
  <c r="CA98" i="42"/>
  <c r="CB98" i="42"/>
  <c r="CC98" i="42"/>
  <c r="CD98" i="42"/>
  <c r="CE98" i="42"/>
  <c r="CF98" i="42"/>
  <c r="CG98" i="42"/>
  <c r="CH98" i="42"/>
  <c r="CI98" i="42"/>
  <c r="CJ98" i="42"/>
  <c r="CK98" i="42"/>
  <c r="CL98" i="42"/>
  <c r="CM98" i="42"/>
  <c r="BX98" i="42"/>
  <c r="BY66" i="42"/>
  <c r="BZ66" i="42"/>
  <c r="CA66" i="42"/>
  <c r="CB66" i="42"/>
  <c r="CC66" i="42"/>
  <c r="CD66" i="42"/>
  <c r="CE66" i="42"/>
  <c r="CF66" i="42"/>
  <c r="CG66" i="42"/>
  <c r="CH66" i="42"/>
  <c r="CI66" i="42"/>
  <c r="CJ66" i="42"/>
  <c r="CK66" i="42"/>
  <c r="CL66" i="42"/>
  <c r="CM66" i="42"/>
  <c r="BX66" i="42"/>
  <c r="BY65" i="42"/>
  <c r="BZ65" i="42"/>
  <c r="CA65" i="42"/>
  <c r="CB65" i="42"/>
  <c r="CC65" i="42"/>
  <c r="CD65" i="42"/>
  <c r="CE65" i="42"/>
  <c r="CF65" i="42"/>
  <c r="CG65" i="42"/>
  <c r="CH65" i="42"/>
  <c r="CI65" i="42"/>
  <c r="CJ65" i="42"/>
  <c r="CK65" i="42"/>
  <c r="CL65" i="42"/>
  <c r="CM65" i="42"/>
  <c r="BX65" i="42"/>
  <c r="BY62" i="42"/>
  <c r="BZ62" i="42"/>
  <c r="CA62" i="42"/>
  <c r="CB62" i="42"/>
  <c r="CC62" i="42"/>
  <c r="CD62" i="42"/>
  <c r="CE62" i="42"/>
  <c r="CF62" i="42"/>
  <c r="CG62" i="42"/>
  <c r="CH62" i="42"/>
  <c r="CI62" i="42"/>
  <c r="CJ62" i="42"/>
  <c r="CK62" i="42"/>
  <c r="CL62" i="42"/>
  <c r="CM62" i="42"/>
  <c r="BX62" i="42"/>
  <c r="BQ15" i="42"/>
  <c r="BQ25" i="42" l="1"/>
  <c r="BQ16" i="42"/>
  <c r="BQ17" i="42"/>
  <c r="BQ18" i="42"/>
  <c r="BQ19" i="42"/>
  <c r="BQ20" i="42"/>
  <c r="BQ21" i="42"/>
  <c r="BQ22" i="42"/>
  <c r="BQ23" i="42"/>
  <c r="BQ24" i="42"/>
  <c r="BQ26" i="42"/>
  <c r="BQ27" i="42"/>
  <c r="BQ28" i="42"/>
  <c r="BQ29" i="42"/>
  <c r="BQ30" i="42"/>
  <c r="BR30" i="42"/>
  <c r="BR16" i="42"/>
  <c r="BR17" i="42"/>
  <c r="BR18" i="42"/>
  <c r="BR19" i="42"/>
  <c r="BR20" i="42"/>
  <c r="BR21" i="42"/>
  <c r="BR22" i="42"/>
  <c r="BR23" i="42"/>
  <c r="BR24" i="42"/>
  <c r="BR25" i="42"/>
  <c r="BR26" i="42"/>
  <c r="BR27" i="42"/>
  <c r="BR28" i="42"/>
  <c r="BR29" i="42"/>
  <c r="BR15" i="42"/>
  <c r="CM104" i="42" l="1"/>
  <c r="CL104" i="42"/>
  <c r="CK104" i="42"/>
  <c r="CJ104" i="42"/>
  <c r="CI104" i="42"/>
  <c r="CH104" i="42"/>
  <c r="CG104" i="42"/>
  <c r="CF104" i="42"/>
  <c r="CE104" i="42"/>
  <c r="CD104" i="42"/>
  <c r="CC104" i="42"/>
  <c r="CB104" i="42"/>
  <c r="CA104" i="42"/>
  <c r="BZ104" i="42"/>
  <c r="BY104" i="42"/>
  <c r="BX104" i="42"/>
  <c r="CM100" i="42"/>
  <c r="CL100" i="42"/>
  <c r="CK100" i="42"/>
  <c r="CJ100" i="42"/>
  <c r="CI100" i="42"/>
  <c r="CH100" i="42"/>
  <c r="CG100" i="42"/>
  <c r="CF100" i="42"/>
  <c r="CE100" i="42"/>
  <c r="CD100" i="42"/>
  <c r="CC100" i="42"/>
  <c r="CB100" i="42"/>
  <c r="CA100" i="42"/>
  <c r="BZ100" i="42"/>
  <c r="BY100" i="42"/>
  <c r="BX100" i="42"/>
  <c r="BL73" i="42"/>
  <c r="BK73" i="42"/>
  <c r="BJ73" i="42"/>
  <c r="BI73" i="42"/>
  <c r="BH73" i="42"/>
  <c r="BG73" i="42"/>
  <c r="BF73" i="42"/>
  <c r="BE73" i="42"/>
  <c r="BD73" i="42"/>
  <c r="BC73" i="42"/>
  <c r="BB73" i="42"/>
  <c r="BA73" i="42"/>
  <c r="AZ73" i="42"/>
  <c r="AY73" i="42"/>
  <c r="AX73" i="42"/>
  <c r="AW73" i="42"/>
  <c r="AV73" i="42"/>
  <c r="AU73" i="42"/>
  <c r="AT73" i="42"/>
  <c r="AS73" i="42"/>
  <c r="AR73" i="42"/>
  <c r="AQ73" i="42"/>
  <c r="AP73" i="42"/>
  <c r="AN73" i="42"/>
  <c r="AM73" i="42"/>
  <c r="AL73" i="42"/>
  <c r="AK73" i="42"/>
  <c r="AJ73" i="42"/>
  <c r="AI73" i="42"/>
  <c r="AH73" i="42"/>
  <c r="AG73" i="42"/>
  <c r="AF73" i="42"/>
  <c r="AE73" i="42"/>
  <c r="AD73" i="42"/>
  <c r="AC73" i="42"/>
  <c r="AB73" i="42"/>
  <c r="AA73" i="42"/>
  <c r="Z73" i="42"/>
  <c r="Y73" i="42"/>
  <c r="X73" i="42"/>
  <c r="W73" i="42"/>
  <c r="V73" i="42"/>
  <c r="U73" i="42"/>
  <c r="T73" i="42"/>
  <c r="S73" i="42"/>
  <c r="R73" i="42"/>
  <c r="Q73" i="42"/>
  <c r="P73" i="42"/>
  <c r="O73" i="42"/>
  <c r="M73" i="42"/>
  <c r="L73" i="42"/>
  <c r="J73" i="42"/>
  <c r="I73" i="42"/>
  <c r="G73" i="42"/>
  <c r="F73" i="42"/>
  <c r="D73" i="42"/>
  <c r="C73" i="42"/>
  <c r="BL72" i="42"/>
  <c r="BK72" i="42"/>
  <c r="BJ72" i="42"/>
  <c r="BI72" i="42"/>
  <c r="BH72" i="42"/>
  <c r="BG72" i="42"/>
  <c r="BF72" i="42"/>
  <c r="BE72" i="42"/>
  <c r="BD72" i="42"/>
  <c r="BC72" i="42"/>
  <c r="BB72" i="42"/>
  <c r="BA72" i="42"/>
  <c r="AZ72" i="42"/>
  <c r="AY72" i="42"/>
  <c r="AX72" i="42"/>
  <c r="AW72" i="42"/>
  <c r="AV72" i="42"/>
  <c r="AU72" i="42"/>
  <c r="AT72" i="42"/>
  <c r="AS72" i="42"/>
  <c r="AR72" i="42"/>
  <c r="AQ72" i="42"/>
  <c r="AP72" i="42"/>
  <c r="AN72" i="42"/>
  <c r="AM72" i="42"/>
  <c r="AL72" i="42"/>
  <c r="AK72" i="42"/>
  <c r="AJ72" i="42"/>
  <c r="AI72" i="42"/>
  <c r="AH72" i="42"/>
  <c r="AG72" i="42"/>
  <c r="AF72" i="42"/>
  <c r="AE72" i="42"/>
  <c r="AD72" i="42"/>
  <c r="AC72" i="42"/>
  <c r="AB72" i="42"/>
  <c r="AA72" i="42"/>
  <c r="Z72" i="42"/>
  <c r="Y72" i="42"/>
  <c r="X72" i="42"/>
  <c r="W72" i="42"/>
  <c r="V72" i="42"/>
  <c r="U72" i="42"/>
  <c r="T72" i="42"/>
  <c r="S72" i="42"/>
  <c r="R72" i="42"/>
  <c r="Q72" i="42"/>
  <c r="P72" i="42"/>
  <c r="O72" i="42"/>
  <c r="M72" i="42"/>
  <c r="L72" i="42"/>
  <c r="J72" i="42"/>
  <c r="I72" i="42"/>
  <c r="G72" i="42"/>
  <c r="F72" i="42"/>
  <c r="D72" i="42"/>
  <c r="C72" i="42"/>
  <c r="BL71" i="42"/>
  <c r="BK71" i="42"/>
  <c r="BJ71" i="42"/>
  <c r="BI71" i="42"/>
  <c r="BH71" i="42"/>
  <c r="BG71" i="42"/>
  <c r="BF71" i="42"/>
  <c r="BE71" i="42"/>
  <c r="BD71" i="42"/>
  <c r="BC71" i="42"/>
  <c r="BB71" i="42"/>
  <c r="BA71" i="42"/>
  <c r="AZ71" i="42"/>
  <c r="AY71" i="42"/>
  <c r="AX71" i="42"/>
  <c r="AW71" i="42"/>
  <c r="AV71" i="42"/>
  <c r="AU71" i="42"/>
  <c r="AT71" i="42"/>
  <c r="AS71" i="42"/>
  <c r="AR71" i="42"/>
  <c r="AQ71" i="42"/>
  <c r="AP71" i="42"/>
  <c r="AN71" i="42"/>
  <c r="AM71" i="42"/>
  <c r="AL71" i="42"/>
  <c r="AK71" i="42"/>
  <c r="AJ71" i="42"/>
  <c r="AI71" i="42"/>
  <c r="AH71" i="42"/>
  <c r="AG71" i="42"/>
  <c r="AF71" i="42"/>
  <c r="AE71" i="42"/>
  <c r="AD71" i="42"/>
  <c r="AC71" i="42"/>
  <c r="AB71" i="42"/>
  <c r="AA71" i="42"/>
  <c r="Z71" i="42"/>
  <c r="Y71" i="42"/>
  <c r="X71" i="42"/>
  <c r="W71" i="42"/>
  <c r="V71" i="42"/>
  <c r="U71" i="42"/>
  <c r="T71" i="42"/>
  <c r="S71" i="42"/>
  <c r="R71" i="42"/>
  <c r="Q71" i="42"/>
  <c r="P71" i="42"/>
  <c r="O71" i="42"/>
  <c r="M71" i="42"/>
  <c r="L71" i="42"/>
  <c r="J71" i="42"/>
  <c r="I71" i="42"/>
  <c r="G71" i="42"/>
  <c r="F71" i="42"/>
  <c r="D71" i="42"/>
  <c r="C71" i="42"/>
  <c r="BL70" i="42"/>
  <c r="BK70" i="42"/>
  <c r="BJ70" i="42"/>
  <c r="BI70" i="42"/>
  <c r="BH70" i="42"/>
  <c r="BG70" i="42"/>
  <c r="BF70" i="42"/>
  <c r="BE70" i="42"/>
  <c r="BD70" i="42"/>
  <c r="BC70" i="42"/>
  <c r="BB70" i="42"/>
  <c r="BA70" i="42"/>
  <c r="AZ70" i="42"/>
  <c r="AY70" i="42"/>
  <c r="AX70" i="42"/>
  <c r="AW70" i="42"/>
  <c r="AV70" i="42"/>
  <c r="AU70" i="42"/>
  <c r="AT70" i="42"/>
  <c r="AS70" i="42"/>
  <c r="AR70" i="42"/>
  <c r="AQ70" i="42"/>
  <c r="AP70" i="42"/>
  <c r="AN70" i="42"/>
  <c r="AM70" i="42"/>
  <c r="AL70" i="42"/>
  <c r="AK70" i="42"/>
  <c r="AJ70" i="42"/>
  <c r="AI70" i="42"/>
  <c r="AH70" i="42"/>
  <c r="AG70" i="42"/>
  <c r="AF70" i="42"/>
  <c r="AE70" i="42"/>
  <c r="AD70" i="42"/>
  <c r="AC70" i="42"/>
  <c r="AB70" i="42"/>
  <c r="AA70" i="42"/>
  <c r="Z70" i="42"/>
  <c r="Y70" i="42"/>
  <c r="X70" i="42"/>
  <c r="W70" i="42"/>
  <c r="V70" i="42"/>
  <c r="U70" i="42"/>
  <c r="T70" i="42"/>
  <c r="S70" i="42"/>
  <c r="R70" i="42"/>
  <c r="Q70" i="42"/>
  <c r="P70" i="42"/>
  <c r="O70" i="42"/>
  <c r="M70" i="42"/>
  <c r="L70" i="42"/>
  <c r="J70" i="42"/>
  <c r="I70" i="42"/>
  <c r="G70" i="42"/>
  <c r="F70" i="42"/>
  <c r="D70" i="42"/>
  <c r="C70" i="42"/>
  <c r="BL69" i="42"/>
  <c r="BK69" i="42"/>
  <c r="BJ69" i="42"/>
  <c r="BI69" i="42"/>
  <c r="BH69" i="42"/>
  <c r="BG69" i="42"/>
  <c r="BF69" i="42"/>
  <c r="BE69" i="42"/>
  <c r="BD69" i="42"/>
  <c r="BC69" i="42"/>
  <c r="BB69" i="42"/>
  <c r="BA69" i="42"/>
  <c r="AZ69" i="42"/>
  <c r="AY69" i="42"/>
  <c r="AX69" i="42"/>
  <c r="AW69" i="42"/>
  <c r="AV69" i="42"/>
  <c r="AU69" i="42"/>
  <c r="AT69" i="42"/>
  <c r="AS69" i="42"/>
  <c r="AR69" i="42"/>
  <c r="AQ69" i="42"/>
  <c r="AP69" i="42"/>
  <c r="AN69" i="42"/>
  <c r="AM69" i="42"/>
  <c r="AL69" i="42"/>
  <c r="AK69" i="42"/>
  <c r="AJ69" i="42"/>
  <c r="AI69" i="42"/>
  <c r="AH69" i="42"/>
  <c r="AG69" i="42"/>
  <c r="AF69" i="42"/>
  <c r="AE69" i="42"/>
  <c r="AD69" i="42"/>
  <c r="AC69" i="42"/>
  <c r="AB69" i="42"/>
  <c r="AA69" i="42"/>
  <c r="Z69" i="42"/>
  <c r="Y69" i="42"/>
  <c r="X69" i="42"/>
  <c r="W69" i="42"/>
  <c r="V69" i="42"/>
  <c r="U69" i="42"/>
  <c r="T69" i="42"/>
  <c r="S69" i="42"/>
  <c r="R69" i="42"/>
  <c r="Q69" i="42"/>
  <c r="P69" i="42"/>
  <c r="O69" i="42"/>
  <c r="M69" i="42"/>
  <c r="L69" i="42"/>
  <c r="J69" i="42"/>
  <c r="I69" i="42"/>
  <c r="G69" i="42"/>
  <c r="F69" i="42"/>
  <c r="D69" i="42"/>
  <c r="C69" i="42"/>
  <c r="CH68" i="42"/>
  <c r="CD68" i="42"/>
  <c r="BL68" i="42"/>
  <c r="BK68" i="42"/>
  <c r="BJ68" i="42"/>
  <c r="BI68" i="42"/>
  <c r="BH68" i="42"/>
  <c r="BG68" i="42"/>
  <c r="BF68" i="42"/>
  <c r="BE68" i="42"/>
  <c r="BD68" i="42"/>
  <c r="BC68" i="42"/>
  <c r="BB68" i="42"/>
  <c r="BA68" i="42"/>
  <c r="AZ68" i="42"/>
  <c r="AY68" i="42"/>
  <c r="AX68" i="42"/>
  <c r="AW68" i="42"/>
  <c r="AV68" i="42"/>
  <c r="AU68" i="42"/>
  <c r="AT68" i="42"/>
  <c r="AS68" i="42"/>
  <c r="AR68" i="42"/>
  <c r="AQ68" i="42"/>
  <c r="AP68" i="42"/>
  <c r="AN68" i="42"/>
  <c r="AM68" i="42"/>
  <c r="AL68" i="42"/>
  <c r="AK68" i="42"/>
  <c r="AJ68" i="42"/>
  <c r="AI68" i="42"/>
  <c r="AH68" i="42"/>
  <c r="AG68" i="42"/>
  <c r="AF68" i="42"/>
  <c r="AE68" i="42"/>
  <c r="AD68" i="42"/>
  <c r="AC68" i="42"/>
  <c r="AB68" i="42"/>
  <c r="AA68" i="42"/>
  <c r="Z68" i="42"/>
  <c r="Y68" i="42"/>
  <c r="X68" i="42"/>
  <c r="W68" i="42"/>
  <c r="V68" i="42"/>
  <c r="U68" i="42"/>
  <c r="T68" i="42"/>
  <c r="S68" i="42"/>
  <c r="R68" i="42"/>
  <c r="Q68" i="42"/>
  <c r="P68" i="42"/>
  <c r="O68" i="42"/>
  <c r="M68" i="42"/>
  <c r="L68" i="42"/>
  <c r="J68" i="42"/>
  <c r="I68" i="42"/>
  <c r="G68" i="42"/>
  <c r="F68" i="42"/>
  <c r="D68" i="42"/>
  <c r="C68" i="42"/>
  <c r="BL67" i="42"/>
  <c r="BK67" i="42"/>
  <c r="BJ67" i="42"/>
  <c r="BI67" i="42"/>
  <c r="BH67" i="42"/>
  <c r="BG67" i="42"/>
  <c r="BF67" i="42"/>
  <c r="BE67" i="42"/>
  <c r="BD67" i="42"/>
  <c r="BC67" i="42"/>
  <c r="BB67" i="42"/>
  <c r="BA67" i="42"/>
  <c r="AZ67" i="42"/>
  <c r="AY67" i="42"/>
  <c r="AX67" i="42"/>
  <c r="AW67" i="42"/>
  <c r="AV67" i="42"/>
  <c r="AU67" i="42"/>
  <c r="AT67" i="42"/>
  <c r="AS67" i="42"/>
  <c r="AR67" i="42"/>
  <c r="AQ67" i="42"/>
  <c r="AP67" i="42"/>
  <c r="AN67" i="42"/>
  <c r="AM67" i="42"/>
  <c r="AL67" i="42"/>
  <c r="AK67" i="42"/>
  <c r="AJ67" i="42"/>
  <c r="AI67" i="42"/>
  <c r="AH67" i="42"/>
  <c r="AG67" i="42"/>
  <c r="AF67" i="42"/>
  <c r="AE67" i="42"/>
  <c r="AD67" i="42"/>
  <c r="AC67" i="42"/>
  <c r="AB67" i="42"/>
  <c r="AA67" i="42"/>
  <c r="Z67" i="42"/>
  <c r="Y67" i="42"/>
  <c r="X67" i="42"/>
  <c r="W67" i="42"/>
  <c r="V67" i="42"/>
  <c r="U67" i="42"/>
  <c r="T67" i="42"/>
  <c r="S67" i="42"/>
  <c r="R67" i="42"/>
  <c r="Q67" i="42"/>
  <c r="P67" i="42"/>
  <c r="O67" i="42"/>
  <c r="M67" i="42"/>
  <c r="L67" i="42"/>
  <c r="J67" i="42"/>
  <c r="I67" i="42"/>
  <c r="G67" i="42"/>
  <c r="F67" i="42"/>
  <c r="D67" i="42"/>
  <c r="C67" i="42"/>
  <c r="BL66" i="42"/>
  <c r="BK66" i="42"/>
  <c r="BJ66" i="42"/>
  <c r="BI66" i="42"/>
  <c r="BH66" i="42"/>
  <c r="BG66" i="42"/>
  <c r="BF66" i="42"/>
  <c r="BE66" i="42"/>
  <c r="BD66" i="42"/>
  <c r="BC66" i="42"/>
  <c r="BB66" i="42"/>
  <c r="BA66" i="42"/>
  <c r="AZ66" i="42"/>
  <c r="AY66" i="42"/>
  <c r="AX66" i="42"/>
  <c r="AW66" i="42"/>
  <c r="AV66" i="42"/>
  <c r="AU66" i="42"/>
  <c r="AT66" i="42"/>
  <c r="AS66" i="42"/>
  <c r="AR66" i="42"/>
  <c r="AQ66" i="42"/>
  <c r="AP66" i="42"/>
  <c r="AN66" i="42"/>
  <c r="AM66" i="42"/>
  <c r="AL66" i="42"/>
  <c r="AK66" i="42"/>
  <c r="AJ66" i="42"/>
  <c r="AI66" i="42"/>
  <c r="AH66" i="42"/>
  <c r="AG66" i="42"/>
  <c r="AF66" i="42"/>
  <c r="AE66" i="42"/>
  <c r="AD66" i="42"/>
  <c r="AC66" i="42"/>
  <c r="AB66" i="42"/>
  <c r="AA66" i="42"/>
  <c r="Z66" i="42"/>
  <c r="Y66" i="42"/>
  <c r="X66" i="42"/>
  <c r="W66" i="42"/>
  <c r="V66" i="42"/>
  <c r="U66" i="42"/>
  <c r="T66" i="42"/>
  <c r="S66" i="42"/>
  <c r="R66" i="42"/>
  <c r="Q66" i="42"/>
  <c r="P66" i="42"/>
  <c r="O66" i="42"/>
  <c r="M66" i="42"/>
  <c r="L66" i="42"/>
  <c r="J66" i="42"/>
  <c r="I66" i="42"/>
  <c r="G66" i="42"/>
  <c r="F66" i="42"/>
  <c r="D66" i="42"/>
  <c r="C66" i="42"/>
  <c r="CL68" i="42"/>
  <c r="CK68" i="42"/>
  <c r="CJ68" i="42"/>
  <c r="CG68" i="42"/>
  <c r="CF68" i="42"/>
  <c r="CC68" i="42"/>
  <c r="CB68" i="42"/>
  <c r="BZ68" i="42"/>
  <c r="BY68" i="42"/>
  <c r="BX68" i="42"/>
  <c r="BL65" i="42"/>
  <c r="BK65" i="42"/>
  <c r="BJ65" i="42"/>
  <c r="BI65" i="42"/>
  <c r="BH65" i="42"/>
  <c r="BG65" i="42"/>
  <c r="BF65" i="42"/>
  <c r="BE65" i="42"/>
  <c r="BD65" i="42"/>
  <c r="BC65" i="42"/>
  <c r="BB65" i="42"/>
  <c r="BA65" i="42"/>
  <c r="AZ65" i="42"/>
  <c r="AY65" i="42"/>
  <c r="AX65" i="42"/>
  <c r="AW65" i="42"/>
  <c r="AV65" i="42"/>
  <c r="AU65" i="42"/>
  <c r="AT65" i="42"/>
  <c r="AS65" i="42"/>
  <c r="AR65" i="42"/>
  <c r="AQ65" i="42"/>
  <c r="AP65" i="42"/>
  <c r="AN65" i="42"/>
  <c r="AM65" i="42"/>
  <c r="AL65" i="42"/>
  <c r="AK65" i="42"/>
  <c r="AJ65" i="42"/>
  <c r="AI65" i="42"/>
  <c r="AH65" i="42"/>
  <c r="AG65" i="42"/>
  <c r="AF65" i="42"/>
  <c r="AE65" i="42"/>
  <c r="AD65" i="42"/>
  <c r="AC65" i="42"/>
  <c r="AB65" i="42"/>
  <c r="AA65" i="42"/>
  <c r="Z65" i="42"/>
  <c r="Y65" i="42"/>
  <c r="X65" i="42"/>
  <c r="W65" i="42"/>
  <c r="V65" i="42"/>
  <c r="U65" i="42"/>
  <c r="T65" i="42"/>
  <c r="S65" i="42"/>
  <c r="R65" i="42"/>
  <c r="Q65" i="42"/>
  <c r="P65" i="42"/>
  <c r="O65" i="42"/>
  <c r="M65" i="42"/>
  <c r="L65" i="42"/>
  <c r="J65" i="42"/>
  <c r="I65" i="42"/>
  <c r="G65" i="42"/>
  <c r="F65" i="42"/>
  <c r="D65" i="42"/>
  <c r="C65" i="42"/>
  <c r="CL64" i="42"/>
  <c r="CH64" i="42"/>
  <c r="CD64" i="42"/>
  <c r="BL64" i="42"/>
  <c r="BK64" i="42"/>
  <c r="BJ64" i="42"/>
  <c r="BI64" i="42"/>
  <c r="BH64" i="42"/>
  <c r="BG64" i="42"/>
  <c r="BF64" i="42"/>
  <c r="BE64" i="42"/>
  <c r="BD64" i="42"/>
  <c r="BC64" i="42"/>
  <c r="BB64" i="42"/>
  <c r="BA64" i="42"/>
  <c r="AZ64" i="42"/>
  <c r="AY64" i="42"/>
  <c r="AX64" i="42"/>
  <c r="AW64" i="42"/>
  <c r="AV64" i="42"/>
  <c r="AU64" i="42"/>
  <c r="AT64" i="42"/>
  <c r="AS64" i="42"/>
  <c r="AR64" i="42"/>
  <c r="AQ64" i="42"/>
  <c r="AP64" i="42"/>
  <c r="AN64" i="42"/>
  <c r="AM64" i="42"/>
  <c r="AL64" i="42"/>
  <c r="AK64" i="42"/>
  <c r="AJ64" i="42"/>
  <c r="AI64" i="42"/>
  <c r="AH64" i="42"/>
  <c r="AG64" i="42"/>
  <c r="AF64" i="42"/>
  <c r="AE64" i="42"/>
  <c r="AD64" i="42"/>
  <c r="AC64" i="42"/>
  <c r="AB64" i="42"/>
  <c r="AA64" i="42"/>
  <c r="Z64" i="42"/>
  <c r="Y64" i="42"/>
  <c r="X64" i="42"/>
  <c r="W64" i="42"/>
  <c r="V64" i="42"/>
  <c r="U64" i="42"/>
  <c r="T64" i="42"/>
  <c r="S64" i="42"/>
  <c r="R64" i="42"/>
  <c r="Q64" i="42"/>
  <c r="P64" i="42"/>
  <c r="O64" i="42"/>
  <c r="M64" i="42"/>
  <c r="L64" i="42"/>
  <c r="J64" i="42"/>
  <c r="I64" i="42"/>
  <c r="G64" i="42"/>
  <c r="F64" i="42"/>
  <c r="D64" i="42"/>
  <c r="C64" i="42"/>
  <c r="BL63" i="42"/>
  <c r="BK63" i="42"/>
  <c r="BJ63" i="42"/>
  <c r="BI63" i="42"/>
  <c r="BH63" i="42"/>
  <c r="BG63" i="42"/>
  <c r="BF63" i="42"/>
  <c r="BE63" i="42"/>
  <c r="BD63" i="42"/>
  <c r="BC63" i="42"/>
  <c r="BB63" i="42"/>
  <c r="BA63" i="42"/>
  <c r="AZ63" i="42"/>
  <c r="AY63" i="42"/>
  <c r="AX63" i="42"/>
  <c r="AW63" i="42"/>
  <c r="AV63" i="42"/>
  <c r="AU63" i="42"/>
  <c r="AT63" i="42"/>
  <c r="AS63" i="42"/>
  <c r="AR63" i="42"/>
  <c r="AQ63" i="42"/>
  <c r="AP63" i="42"/>
  <c r="AN63" i="42"/>
  <c r="AM63" i="42"/>
  <c r="AL63" i="42"/>
  <c r="AK63" i="42"/>
  <c r="AJ63" i="42"/>
  <c r="AI63" i="42"/>
  <c r="AH63" i="42"/>
  <c r="AG63" i="42"/>
  <c r="AF63" i="42"/>
  <c r="AE63" i="42"/>
  <c r="AD63" i="42"/>
  <c r="AC63" i="42"/>
  <c r="AB63" i="42"/>
  <c r="AA63" i="42"/>
  <c r="Z63" i="42"/>
  <c r="Y63" i="42"/>
  <c r="X63" i="42"/>
  <c r="W63" i="42"/>
  <c r="V63" i="42"/>
  <c r="U63" i="42"/>
  <c r="T63" i="42"/>
  <c r="S63" i="42"/>
  <c r="R63" i="42"/>
  <c r="Q63" i="42"/>
  <c r="P63" i="42"/>
  <c r="O63" i="42"/>
  <c r="M63" i="42"/>
  <c r="L63" i="42"/>
  <c r="J63" i="42"/>
  <c r="I63" i="42"/>
  <c r="G63" i="42"/>
  <c r="F63" i="42"/>
  <c r="D63" i="42"/>
  <c r="C63" i="42"/>
  <c r="CM64" i="42"/>
  <c r="CK64" i="42"/>
  <c r="CJ64" i="42"/>
  <c r="CI64" i="42"/>
  <c r="CG64" i="42"/>
  <c r="CF64" i="42"/>
  <c r="CE64" i="42"/>
  <c r="CC64" i="42"/>
  <c r="CB64" i="42"/>
  <c r="CA64" i="42"/>
  <c r="BZ64" i="42"/>
  <c r="BY64" i="42"/>
  <c r="BX64" i="42"/>
  <c r="BL62" i="42"/>
  <c r="BK62" i="42"/>
  <c r="BJ62" i="42"/>
  <c r="BI62" i="42"/>
  <c r="BH62" i="42"/>
  <c r="BG62" i="42"/>
  <c r="BF62" i="42"/>
  <c r="BE62" i="42"/>
  <c r="BD62" i="42"/>
  <c r="BC62" i="42"/>
  <c r="BB62" i="42"/>
  <c r="BA62" i="42"/>
  <c r="AZ62" i="42"/>
  <c r="AY62" i="42"/>
  <c r="AX62" i="42"/>
  <c r="AW62" i="42"/>
  <c r="AV62" i="42"/>
  <c r="AU62" i="42"/>
  <c r="AT62" i="42"/>
  <c r="AS62" i="42"/>
  <c r="AR62" i="42"/>
  <c r="AQ62" i="42"/>
  <c r="AP62" i="42"/>
  <c r="AN62" i="42"/>
  <c r="AM62" i="42"/>
  <c r="AL62" i="42"/>
  <c r="AK62" i="42"/>
  <c r="AJ62" i="42"/>
  <c r="AI62" i="42"/>
  <c r="AH62" i="42"/>
  <c r="AG62" i="42"/>
  <c r="AF62" i="42"/>
  <c r="AE62" i="42"/>
  <c r="AD62" i="42"/>
  <c r="AC62" i="42"/>
  <c r="AB62" i="42"/>
  <c r="AA62" i="42"/>
  <c r="Z62" i="42"/>
  <c r="Y62" i="42"/>
  <c r="X62" i="42"/>
  <c r="W62" i="42"/>
  <c r="V62" i="42"/>
  <c r="U62" i="42"/>
  <c r="T62" i="42"/>
  <c r="S62" i="42"/>
  <c r="R62" i="42"/>
  <c r="Q62" i="42"/>
  <c r="P62" i="42"/>
  <c r="O62" i="42"/>
  <c r="M62" i="42"/>
  <c r="L62" i="42"/>
  <c r="J62" i="42"/>
  <c r="I62" i="42"/>
  <c r="G62" i="42"/>
  <c r="F62" i="42"/>
  <c r="D62" i="42"/>
  <c r="C62" i="42"/>
  <c r="BL61" i="42"/>
  <c r="BK61" i="42"/>
  <c r="BJ61" i="42"/>
  <c r="BI61" i="42"/>
  <c r="BH61" i="42"/>
  <c r="BG61" i="42"/>
  <c r="BF61" i="42"/>
  <c r="BE61" i="42"/>
  <c r="BD61" i="42"/>
  <c r="BC61" i="42"/>
  <c r="BB61" i="42"/>
  <c r="BA61" i="42"/>
  <c r="AZ61" i="42"/>
  <c r="AY61" i="42"/>
  <c r="AX61" i="42"/>
  <c r="AW61" i="42"/>
  <c r="AV61" i="42"/>
  <c r="AU61" i="42"/>
  <c r="AT61" i="42"/>
  <c r="AS61" i="42"/>
  <c r="AR61" i="42"/>
  <c r="AQ61" i="42"/>
  <c r="AP61" i="42"/>
  <c r="AN61" i="42"/>
  <c r="AM61" i="42"/>
  <c r="AL61" i="42"/>
  <c r="AK61" i="42"/>
  <c r="AJ61" i="42"/>
  <c r="AI61" i="42"/>
  <c r="AH61" i="42"/>
  <c r="AG61" i="42"/>
  <c r="AF61" i="42"/>
  <c r="AE61" i="42"/>
  <c r="AD61" i="42"/>
  <c r="AC61" i="42"/>
  <c r="AB61" i="42"/>
  <c r="AA61" i="42"/>
  <c r="Z61" i="42"/>
  <c r="Y61" i="42"/>
  <c r="X61" i="42"/>
  <c r="W61" i="42"/>
  <c r="V61" i="42"/>
  <c r="U61" i="42"/>
  <c r="T61" i="42"/>
  <c r="S61" i="42"/>
  <c r="R61" i="42"/>
  <c r="Q61" i="42"/>
  <c r="P61" i="42"/>
  <c r="O61" i="42"/>
  <c r="M61" i="42"/>
  <c r="L61" i="42"/>
  <c r="J61" i="42"/>
  <c r="I61" i="42"/>
  <c r="G61" i="42"/>
  <c r="F61" i="42"/>
  <c r="D61" i="42"/>
  <c r="C61" i="42"/>
  <c r="BL60" i="42"/>
  <c r="BK60" i="42"/>
  <c r="BJ60" i="42"/>
  <c r="BI60" i="42"/>
  <c r="BH60" i="42"/>
  <c r="BG60" i="42"/>
  <c r="BF60" i="42"/>
  <c r="BE60" i="42"/>
  <c r="BD60" i="42"/>
  <c r="BC60" i="42"/>
  <c r="BB60" i="42"/>
  <c r="BA60" i="42"/>
  <c r="AZ60" i="42"/>
  <c r="AY60" i="42"/>
  <c r="AX60" i="42"/>
  <c r="AW60" i="42"/>
  <c r="AV60" i="42"/>
  <c r="AU60" i="42"/>
  <c r="AT60" i="42"/>
  <c r="AS60" i="42"/>
  <c r="AR60" i="42"/>
  <c r="AQ60" i="42"/>
  <c r="AP60" i="42"/>
  <c r="AN60" i="42"/>
  <c r="AM60" i="42"/>
  <c r="AL60" i="42"/>
  <c r="AK60" i="42"/>
  <c r="AJ60" i="42"/>
  <c r="AI60" i="42"/>
  <c r="AH60" i="42"/>
  <c r="AG60" i="42"/>
  <c r="AF60" i="42"/>
  <c r="AE60" i="42"/>
  <c r="AD60" i="42"/>
  <c r="AC60" i="42"/>
  <c r="AB60" i="42"/>
  <c r="AA60" i="42"/>
  <c r="Z60" i="42"/>
  <c r="Y60" i="42"/>
  <c r="X60" i="42"/>
  <c r="W60" i="42"/>
  <c r="V60" i="42"/>
  <c r="U60" i="42"/>
  <c r="T60" i="42"/>
  <c r="S60" i="42"/>
  <c r="R60" i="42"/>
  <c r="Q60" i="42"/>
  <c r="P60" i="42"/>
  <c r="O60" i="42"/>
  <c r="M60" i="42"/>
  <c r="L60" i="42"/>
  <c r="J60" i="42"/>
  <c r="I60" i="42"/>
  <c r="G60" i="42"/>
  <c r="F60" i="42"/>
  <c r="D60" i="42"/>
  <c r="C60" i="42"/>
  <c r="BL59" i="42"/>
  <c r="BK59" i="42"/>
  <c r="BJ59" i="42"/>
  <c r="BI59" i="42"/>
  <c r="BH59" i="42"/>
  <c r="BG59" i="42"/>
  <c r="BF59" i="42"/>
  <c r="BE59" i="42"/>
  <c r="BD59" i="42"/>
  <c r="BC59" i="42"/>
  <c r="BB59" i="42"/>
  <c r="BA59" i="42"/>
  <c r="AZ59" i="42"/>
  <c r="AY59" i="42"/>
  <c r="AX59" i="42"/>
  <c r="AW59" i="42"/>
  <c r="AV59" i="42"/>
  <c r="AU59" i="42"/>
  <c r="AT59" i="42"/>
  <c r="AS59" i="42"/>
  <c r="AR59" i="42"/>
  <c r="AQ59" i="42"/>
  <c r="AP59" i="42"/>
  <c r="AN59" i="42"/>
  <c r="AM59" i="42"/>
  <c r="AL59" i="42"/>
  <c r="AK59" i="42"/>
  <c r="AJ59" i="42"/>
  <c r="AI59" i="42"/>
  <c r="AH59" i="42"/>
  <c r="AG59" i="42"/>
  <c r="AF59" i="42"/>
  <c r="AE59" i="42"/>
  <c r="AD59" i="42"/>
  <c r="AC59" i="42"/>
  <c r="AB59" i="42"/>
  <c r="AA59" i="42"/>
  <c r="Z59" i="42"/>
  <c r="Y59" i="42"/>
  <c r="X59" i="42"/>
  <c r="W59" i="42"/>
  <c r="V59" i="42"/>
  <c r="U59" i="42"/>
  <c r="T59" i="42"/>
  <c r="S59" i="42"/>
  <c r="R59" i="42"/>
  <c r="Q59" i="42"/>
  <c r="P59" i="42"/>
  <c r="O59" i="42"/>
  <c r="M59" i="42"/>
  <c r="L59" i="42"/>
  <c r="J59" i="42"/>
  <c r="I59" i="42"/>
  <c r="G59" i="42"/>
  <c r="F59" i="42"/>
  <c r="D59" i="42"/>
  <c r="C59" i="42"/>
  <c r="BL58" i="42"/>
  <c r="BK58" i="42"/>
  <c r="BJ58" i="42"/>
  <c r="BI58" i="42"/>
  <c r="BH58" i="42"/>
  <c r="BG58" i="42"/>
  <c r="BF58" i="42"/>
  <c r="BE58" i="42"/>
  <c r="BD58" i="42"/>
  <c r="BC58" i="42"/>
  <c r="BB58" i="42"/>
  <c r="BA58" i="42"/>
  <c r="AZ58" i="42"/>
  <c r="AY58" i="42"/>
  <c r="AX58" i="42"/>
  <c r="AW58" i="42"/>
  <c r="AV58" i="42"/>
  <c r="AU58" i="42"/>
  <c r="AT58" i="42"/>
  <c r="AS58" i="42"/>
  <c r="AR58" i="42"/>
  <c r="AQ58" i="42"/>
  <c r="AP58" i="42"/>
  <c r="AN58" i="42"/>
  <c r="AM58" i="42"/>
  <c r="AL58" i="42"/>
  <c r="AK58" i="42"/>
  <c r="AJ58" i="42"/>
  <c r="AI58" i="42"/>
  <c r="AH58" i="42"/>
  <c r="AG58" i="42"/>
  <c r="AF58" i="42"/>
  <c r="AE58" i="42"/>
  <c r="AD58" i="42"/>
  <c r="AC58" i="42"/>
  <c r="AB58" i="42"/>
  <c r="AA58" i="42"/>
  <c r="Z58" i="42"/>
  <c r="Y58" i="42"/>
  <c r="X58" i="42"/>
  <c r="W58" i="42"/>
  <c r="V58" i="42"/>
  <c r="U58" i="42"/>
  <c r="T58" i="42"/>
  <c r="S58" i="42"/>
  <c r="R58" i="42"/>
  <c r="Q58" i="42"/>
  <c r="P58" i="42"/>
  <c r="O58" i="42"/>
  <c r="M58" i="42"/>
  <c r="L58" i="42"/>
  <c r="J58" i="42"/>
  <c r="I58" i="42"/>
  <c r="G58" i="42"/>
  <c r="F58" i="42"/>
  <c r="D58" i="42"/>
  <c r="C58" i="42"/>
  <c r="CA68" i="42" l="1"/>
  <c r="CE68" i="42"/>
  <c r="CI68" i="42"/>
  <c r="CM68" i="42"/>
  <c r="BN15" i="41"/>
  <c r="BN16" i="41"/>
  <c r="BN17" i="41"/>
  <c r="BN18" i="41"/>
  <c r="BN19" i="41"/>
  <c r="BN20" i="41"/>
  <c r="BN21" i="41"/>
  <c r="BN22" i="41"/>
  <c r="BN23" i="41"/>
  <c r="BN24" i="41"/>
  <c r="BN25" i="41"/>
  <c r="BN26" i="41"/>
  <c r="BN27" i="41"/>
  <c r="BN28" i="41"/>
  <c r="BN29" i="41"/>
  <c r="BN30" i="41"/>
  <c r="BO16" i="41"/>
  <c r="BO17" i="41"/>
  <c r="BO18" i="41"/>
  <c r="BO19" i="41"/>
  <c r="BO20" i="41"/>
  <c r="BO21" i="41"/>
  <c r="BO22" i="41"/>
  <c r="BO23" i="41"/>
  <c r="BO24" i="41"/>
  <c r="BO25" i="41"/>
  <c r="BO26" i="41"/>
  <c r="BO27" i="41"/>
  <c r="BO28" i="41"/>
  <c r="BO29" i="41"/>
  <c r="BO30" i="41"/>
  <c r="BO15" i="41"/>
  <c r="CJ102" i="41" l="1"/>
  <c r="CI102" i="41"/>
  <c r="CH102" i="41"/>
  <c r="CG102" i="41"/>
  <c r="CF102" i="41"/>
  <c r="CE102" i="41"/>
  <c r="CD102" i="41"/>
  <c r="CC102" i="41"/>
  <c r="CB102" i="41"/>
  <c r="CA102" i="41"/>
  <c r="BZ102" i="41"/>
  <c r="BY102" i="41"/>
  <c r="BX102" i="41"/>
  <c r="BW102" i="41"/>
  <c r="BV102" i="41"/>
  <c r="BU102" i="41"/>
  <c r="CJ101" i="41"/>
  <c r="CJ104" i="41" s="1"/>
  <c r="CI101" i="41"/>
  <c r="CI104" i="41" s="1"/>
  <c r="CH101" i="41"/>
  <c r="CG101" i="41"/>
  <c r="CG104" i="41" s="1"/>
  <c r="CF101" i="41"/>
  <c r="CF104" i="41" s="1"/>
  <c r="CE101" i="41"/>
  <c r="CE104" i="41" s="1"/>
  <c r="CD101" i="41"/>
  <c r="CD104" i="41" s="1"/>
  <c r="CC101" i="41"/>
  <c r="CC104" i="41" s="1"/>
  <c r="CB101" i="41"/>
  <c r="CB104" i="41" s="1"/>
  <c r="CA101" i="41"/>
  <c r="CA104" i="41" s="1"/>
  <c r="BZ101" i="41"/>
  <c r="BZ104" i="41" s="1"/>
  <c r="BY101" i="41"/>
  <c r="BY104" i="41" s="1"/>
  <c r="BX101" i="41"/>
  <c r="BX104" i="41" s="1"/>
  <c r="BW101" i="41"/>
  <c r="BW104" i="41" s="1"/>
  <c r="BV101" i="41"/>
  <c r="BV104" i="41" s="1"/>
  <c r="BU101" i="41"/>
  <c r="BU104" i="41" s="1"/>
  <c r="CJ98" i="41"/>
  <c r="CJ100" i="41" s="1"/>
  <c r="CI98" i="41"/>
  <c r="CI100" i="41" s="1"/>
  <c r="CH98" i="41"/>
  <c r="CH100" i="41" s="1"/>
  <c r="CG98" i="41"/>
  <c r="CG100" i="41" s="1"/>
  <c r="CF98" i="41"/>
  <c r="CF100" i="41" s="1"/>
  <c r="CE98" i="41"/>
  <c r="CE100" i="41" s="1"/>
  <c r="CD98" i="41"/>
  <c r="CD100" i="41" s="1"/>
  <c r="CC98" i="41"/>
  <c r="CC100" i="41" s="1"/>
  <c r="CB98" i="41"/>
  <c r="CB100" i="41" s="1"/>
  <c r="CA98" i="41"/>
  <c r="CA100" i="41" s="1"/>
  <c r="BZ98" i="41"/>
  <c r="BZ100" i="41" s="1"/>
  <c r="BY98" i="41"/>
  <c r="BY100" i="41" s="1"/>
  <c r="BX98" i="41"/>
  <c r="BX100" i="41" s="1"/>
  <c r="BW98" i="41"/>
  <c r="BW100" i="41" s="1"/>
  <c r="BV98" i="41"/>
  <c r="BV100" i="41" s="1"/>
  <c r="BU98" i="41"/>
  <c r="BU100" i="41" s="1"/>
  <c r="BL73" i="41"/>
  <c r="BK73" i="41"/>
  <c r="BJ73" i="41"/>
  <c r="BI73" i="41"/>
  <c r="BH73" i="41"/>
  <c r="BG73" i="41"/>
  <c r="BF73" i="41"/>
  <c r="BE73" i="41"/>
  <c r="BD73" i="41"/>
  <c r="BC73" i="41"/>
  <c r="BB73" i="41"/>
  <c r="BA73" i="41"/>
  <c r="AZ73" i="41"/>
  <c r="AY73" i="41"/>
  <c r="AX73" i="41"/>
  <c r="AW73" i="41"/>
  <c r="AV73" i="41"/>
  <c r="AU73" i="41"/>
  <c r="AT73" i="41"/>
  <c r="AS73" i="41"/>
  <c r="AR73" i="41"/>
  <c r="AQ73" i="41"/>
  <c r="AP73" i="41"/>
  <c r="AN73" i="41"/>
  <c r="AM73" i="41"/>
  <c r="AL73" i="41"/>
  <c r="AK73" i="41"/>
  <c r="AJ73" i="41"/>
  <c r="AI73" i="41"/>
  <c r="AH73" i="41"/>
  <c r="AG73" i="41"/>
  <c r="AF73" i="41"/>
  <c r="AE73" i="41"/>
  <c r="AD73" i="41"/>
  <c r="AC73" i="41"/>
  <c r="AB73" i="41"/>
  <c r="AA73" i="41"/>
  <c r="Z73" i="41"/>
  <c r="Y73" i="41"/>
  <c r="X73" i="41"/>
  <c r="W73" i="41"/>
  <c r="V73" i="41"/>
  <c r="U73" i="41"/>
  <c r="T73" i="41"/>
  <c r="S73" i="41"/>
  <c r="R73" i="41"/>
  <c r="Q73" i="41"/>
  <c r="P73" i="41"/>
  <c r="O73" i="41"/>
  <c r="M73" i="41"/>
  <c r="L73" i="41"/>
  <c r="J73" i="41"/>
  <c r="I73" i="41"/>
  <c r="G73" i="41"/>
  <c r="F73" i="41"/>
  <c r="D73" i="41"/>
  <c r="C73" i="41"/>
  <c r="BL72" i="41"/>
  <c r="BK72" i="41"/>
  <c r="BJ72" i="41"/>
  <c r="BI72" i="41"/>
  <c r="BH72" i="41"/>
  <c r="BG72" i="41"/>
  <c r="BF72" i="41"/>
  <c r="BE72" i="41"/>
  <c r="BD72" i="41"/>
  <c r="BC72" i="41"/>
  <c r="BB72" i="41"/>
  <c r="BA72" i="41"/>
  <c r="AZ72" i="41"/>
  <c r="AY72" i="41"/>
  <c r="AX72" i="41"/>
  <c r="AW72" i="41"/>
  <c r="AV72" i="41"/>
  <c r="AU72" i="41"/>
  <c r="AT72" i="41"/>
  <c r="AS72" i="41"/>
  <c r="AR72" i="41"/>
  <c r="AQ72" i="41"/>
  <c r="AP72" i="41"/>
  <c r="AN72" i="41"/>
  <c r="AM72" i="41"/>
  <c r="AL72" i="41"/>
  <c r="AK72" i="41"/>
  <c r="AJ72" i="41"/>
  <c r="AI72" i="41"/>
  <c r="AH72" i="41"/>
  <c r="AG72" i="41"/>
  <c r="AF72" i="41"/>
  <c r="AE72" i="41"/>
  <c r="AD72" i="41"/>
  <c r="AC72" i="41"/>
  <c r="AB72" i="41"/>
  <c r="AA72" i="41"/>
  <c r="Z72" i="41"/>
  <c r="Y72" i="41"/>
  <c r="X72" i="41"/>
  <c r="W72" i="41"/>
  <c r="V72" i="41"/>
  <c r="U72" i="41"/>
  <c r="T72" i="41"/>
  <c r="S72" i="41"/>
  <c r="R72" i="41"/>
  <c r="Q72" i="41"/>
  <c r="P72" i="41"/>
  <c r="O72" i="41"/>
  <c r="M72" i="41"/>
  <c r="L72" i="41"/>
  <c r="J72" i="41"/>
  <c r="I72" i="41"/>
  <c r="G72" i="41"/>
  <c r="F72" i="41"/>
  <c r="D72" i="41"/>
  <c r="C72" i="41"/>
  <c r="BL71" i="41"/>
  <c r="BK71" i="41"/>
  <c r="BJ71" i="41"/>
  <c r="BI71" i="41"/>
  <c r="BH71" i="41"/>
  <c r="BG71" i="41"/>
  <c r="BF71" i="41"/>
  <c r="BE71" i="41"/>
  <c r="BD71" i="41"/>
  <c r="BC71" i="41"/>
  <c r="BB71" i="41"/>
  <c r="BA71" i="41"/>
  <c r="AZ71" i="41"/>
  <c r="AY71" i="41"/>
  <c r="AX71" i="41"/>
  <c r="AW71" i="41"/>
  <c r="AV71" i="41"/>
  <c r="AU71" i="41"/>
  <c r="AT71" i="41"/>
  <c r="AS71" i="41"/>
  <c r="AR71" i="41"/>
  <c r="AQ71" i="41"/>
  <c r="AP71" i="41"/>
  <c r="AN71" i="41"/>
  <c r="AM71" i="41"/>
  <c r="AL71" i="41"/>
  <c r="AK71" i="41"/>
  <c r="AJ71" i="41"/>
  <c r="AI71" i="41"/>
  <c r="AH71" i="41"/>
  <c r="AG71" i="41"/>
  <c r="AF71" i="41"/>
  <c r="AE71" i="41"/>
  <c r="AD71" i="41"/>
  <c r="AC71" i="41"/>
  <c r="AB71" i="41"/>
  <c r="AA71" i="41"/>
  <c r="Z71" i="41"/>
  <c r="Y71" i="41"/>
  <c r="X71" i="41"/>
  <c r="W71" i="41"/>
  <c r="V71" i="41"/>
  <c r="U71" i="41"/>
  <c r="T71" i="41"/>
  <c r="S71" i="41"/>
  <c r="R71" i="41"/>
  <c r="Q71" i="41"/>
  <c r="P71" i="41"/>
  <c r="O71" i="41"/>
  <c r="M71" i="41"/>
  <c r="L71" i="41"/>
  <c r="J71" i="41"/>
  <c r="I71" i="41"/>
  <c r="G71" i="41"/>
  <c r="F71" i="41"/>
  <c r="D71" i="41"/>
  <c r="C71" i="41"/>
  <c r="BL70" i="41"/>
  <c r="BK70" i="41"/>
  <c r="BJ70" i="41"/>
  <c r="BI70" i="41"/>
  <c r="BH70" i="41"/>
  <c r="BG70" i="41"/>
  <c r="BF70" i="41"/>
  <c r="BE70" i="41"/>
  <c r="BD70" i="41"/>
  <c r="BC70" i="41"/>
  <c r="BB70" i="41"/>
  <c r="BA70" i="41"/>
  <c r="AZ70" i="41"/>
  <c r="AY70" i="41"/>
  <c r="AX70" i="41"/>
  <c r="AW70" i="41"/>
  <c r="AV70" i="41"/>
  <c r="AU70" i="41"/>
  <c r="AT70" i="41"/>
  <c r="AS70" i="41"/>
  <c r="AR70" i="41"/>
  <c r="AQ70" i="41"/>
  <c r="AP70" i="41"/>
  <c r="AN70" i="41"/>
  <c r="AM70" i="41"/>
  <c r="AL70" i="41"/>
  <c r="AK70" i="41"/>
  <c r="AJ70" i="41"/>
  <c r="AI70" i="41"/>
  <c r="AH70" i="41"/>
  <c r="AG70" i="41"/>
  <c r="AF70" i="41"/>
  <c r="AE70" i="41"/>
  <c r="AD70" i="41"/>
  <c r="AC70" i="41"/>
  <c r="AB70" i="41"/>
  <c r="AA70" i="41"/>
  <c r="Z70" i="41"/>
  <c r="Y70" i="41"/>
  <c r="X70" i="41"/>
  <c r="W70" i="41"/>
  <c r="V70" i="41"/>
  <c r="U70" i="41"/>
  <c r="T70" i="41"/>
  <c r="S70" i="41"/>
  <c r="R70" i="41"/>
  <c r="Q70" i="41"/>
  <c r="P70" i="41"/>
  <c r="O70" i="41"/>
  <c r="M70" i="41"/>
  <c r="L70" i="41"/>
  <c r="J70" i="41"/>
  <c r="I70" i="41"/>
  <c r="G70" i="41"/>
  <c r="F70" i="41"/>
  <c r="D70" i="41"/>
  <c r="C70" i="41"/>
  <c r="BL69" i="41"/>
  <c r="BK69" i="41"/>
  <c r="BJ69" i="41"/>
  <c r="BI69" i="41"/>
  <c r="BH69" i="41"/>
  <c r="BG69" i="41"/>
  <c r="BF69" i="41"/>
  <c r="BE69" i="41"/>
  <c r="BD69" i="41"/>
  <c r="BC69" i="41"/>
  <c r="BB69" i="41"/>
  <c r="BA69" i="41"/>
  <c r="AZ69" i="41"/>
  <c r="AY69" i="41"/>
  <c r="AX69" i="41"/>
  <c r="AW69" i="41"/>
  <c r="AV69" i="41"/>
  <c r="AU69" i="41"/>
  <c r="AT69" i="41"/>
  <c r="AS69" i="41"/>
  <c r="AR69" i="41"/>
  <c r="AQ69" i="41"/>
  <c r="AP69" i="41"/>
  <c r="AN69" i="41"/>
  <c r="AM69" i="41"/>
  <c r="AL69" i="41"/>
  <c r="AK69" i="41"/>
  <c r="AJ69" i="41"/>
  <c r="AI69" i="41"/>
  <c r="AH69" i="41"/>
  <c r="AG69" i="41"/>
  <c r="AF69" i="41"/>
  <c r="AE69" i="41"/>
  <c r="AD69" i="41"/>
  <c r="AC69" i="41"/>
  <c r="AB69" i="41"/>
  <c r="AA69" i="41"/>
  <c r="Z69" i="41"/>
  <c r="Y69" i="41"/>
  <c r="X69" i="41"/>
  <c r="W69" i="41"/>
  <c r="V69" i="41"/>
  <c r="U69" i="41"/>
  <c r="T69" i="41"/>
  <c r="S69" i="41"/>
  <c r="R69" i="41"/>
  <c r="Q69" i="41"/>
  <c r="P69" i="41"/>
  <c r="O69" i="41"/>
  <c r="M69" i="41"/>
  <c r="L69" i="41"/>
  <c r="J69" i="41"/>
  <c r="I69" i="41"/>
  <c r="G69" i="41"/>
  <c r="F69" i="41"/>
  <c r="D69" i="41"/>
  <c r="C69" i="41"/>
  <c r="BL68" i="41"/>
  <c r="BK68" i="41"/>
  <c r="BJ68" i="41"/>
  <c r="BI68" i="41"/>
  <c r="BH68" i="41"/>
  <c r="BG68" i="41"/>
  <c r="BF68" i="41"/>
  <c r="BE68" i="41"/>
  <c r="BD68" i="41"/>
  <c r="BC68" i="41"/>
  <c r="BB68" i="41"/>
  <c r="BA68" i="41"/>
  <c r="AZ68" i="41"/>
  <c r="AY68" i="41"/>
  <c r="AX68" i="41"/>
  <c r="AW68" i="41"/>
  <c r="AV68" i="41"/>
  <c r="AU68" i="41"/>
  <c r="AT68" i="41"/>
  <c r="AS68" i="41"/>
  <c r="AR68" i="41"/>
  <c r="AQ68" i="41"/>
  <c r="AP68" i="41"/>
  <c r="AN68" i="41"/>
  <c r="AM68" i="41"/>
  <c r="AL68" i="41"/>
  <c r="AK68" i="41"/>
  <c r="AJ68" i="41"/>
  <c r="AI68" i="41"/>
  <c r="AH68" i="41"/>
  <c r="AG68" i="41"/>
  <c r="AF68" i="41"/>
  <c r="AE68" i="41"/>
  <c r="AD68" i="41"/>
  <c r="AC68" i="41"/>
  <c r="AB68" i="41"/>
  <c r="AA68" i="41"/>
  <c r="Z68" i="41"/>
  <c r="Y68" i="41"/>
  <c r="X68" i="41"/>
  <c r="W68" i="41"/>
  <c r="V68" i="41"/>
  <c r="U68" i="41"/>
  <c r="T68" i="41"/>
  <c r="S68" i="41"/>
  <c r="R68" i="41"/>
  <c r="Q68" i="41"/>
  <c r="P68" i="41"/>
  <c r="O68" i="41"/>
  <c r="M68" i="41"/>
  <c r="L68" i="41"/>
  <c r="J68" i="41"/>
  <c r="I68" i="41"/>
  <c r="G68" i="41"/>
  <c r="F68" i="41"/>
  <c r="D68" i="41"/>
  <c r="C68" i="41"/>
  <c r="BL67" i="41"/>
  <c r="BK67" i="41"/>
  <c r="BJ67" i="41"/>
  <c r="BI67" i="41"/>
  <c r="BH67" i="41"/>
  <c r="BG67" i="41"/>
  <c r="BF67" i="41"/>
  <c r="BE67" i="41"/>
  <c r="BD67" i="41"/>
  <c r="BC67" i="41"/>
  <c r="BB67" i="41"/>
  <c r="BA67" i="41"/>
  <c r="AZ67" i="41"/>
  <c r="AY67" i="41"/>
  <c r="AX67" i="41"/>
  <c r="AW67" i="41"/>
  <c r="AV67" i="41"/>
  <c r="AU67" i="41"/>
  <c r="AT67" i="41"/>
  <c r="AS67" i="41"/>
  <c r="AR67" i="41"/>
  <c r="AQ67" i="41"/>
  <c r="AP67" i="41"/>
  <c r="AN67" i="41"/>
  <c r="AM67" i="41"/>
  <c r="AL67" i="41"/>
  <c r="AK67" i="41"/>
  <c r="AJ67" i="41"/>
  <c r="AI67" i="41"/>
  <c r="AH67" i="41"/>
  <c r="AG67" i="41"/>
  <c r="AF67" i="41"/>
  <c r="AE67" i="41"/>
  <c r="AD67" i="41"/>
  <c r="AC67" i="41"/>
  <c r="AB67" i="41"/>
  <c r="AA67" i="41"/>
  <c r="Z67" i="41"/>
  <c r="Y67" i="41"/>
  <c r="X67" i="41"/>
  <c r="W67" i="41"/>
  <c r="V67" i="41"/>
  <c r="U67" i="41"/>
  <c r="T67" i="41"/>
  <c r="S67" i="41"/>
  <c r="R67" i="41"/>
  <c r="Q67" i="41"/>
  <c r="P67" i="41"/>
  <c r="O67" i="41"/>
  <c r="M67" i="41"/>
  <c r="L67" i="41"/>
  <c r="J67" i="41"/>
  <c r="I67" i="41"/>
  <c r="G67" i="41"/>
  <c r="F67" i="41"/>
  <c r="D67" i="41"/>
  <c r="C67" i="41"/>
  <c r="CJ66" i="41"/>
  <c r="CI66" i="41"/>
  <c r="CH66" i="41"/>
  <c r="CG66" i="41"/>
  <c r="CF66" i="41"/>
  <c r="CE66" i="41"/>
  <c r="CD66" i="41"/>
  <c r="CC66" i="41"/>
  <c r="CB66" i="41"/>
  <c r="CA66" i="41"/>
  <c r="BZ66" i="41"/>
  <c r="BY66" i="41"/>
  <c r="BX66" i="41"/>
  <c r="BW66" i="41"/>
  <c r="BV66" i="41"/>
  <c r="BU66" i="41"/>
  <c r="BL66" i="41"/>
  <c r="BK66" i="41"/>
  <c r="BJ66" i="41"/>
  <c r="BI66" i="41"/>
  <c r="BH66" i="41"/>
  <c r="BG66" i="41"/>
  <c r="BF66" i="41"/>
  <c r="BE66" i="41"/>
  <c r="BD66" i="41"/>
  <c r="BC66" i="41"/>
  <c r="BB66" i="41"/>
  <c r="BA66" i="41"/>
  <c r="AZ66" i="41"/>
  <c r="AY66" i="41"/>
  <c r="AX66" i="41"/>
  <c r="AW66" i="41"/>
  <c r="AV66" i="41"/>
  <c r="AU66" i="41"/>
  <c r="AT66" i="41"/>
  <c r="AS66" i="41"/>
  <c r="AR66" i="41"/>
  <c r="AQ66" i="41"/>
  <c r="AP66" i="41"/>
  <c r="AN66" i="41"/>
  <c r="AM66" i="41"/>
  <c r="AL66" i="41"/>
  <c r="AK66" i="41"/>
  <c r="AJ66" i="41"/>
  <c r="AI66" i="41"/>
  <c r="AH66" i="41"/>
  <c r="AG66" i="41"/>
  <c r="AF66" i="41"/>
  <c r="AE66" i="41"/>
  <c r="AD66" i="41"/>
  <c r="AC66" i="41"/>
  <c r="AB66" i="41"/>
  <c r="AA66" i="41"/>
  <c r="Z66" i="41"/>
  <c r="Y66" i="41"/>
  <c r="X66" i="41"/>
  <c r="W66" i="41"/>
  <c r="V66" i="41"/>
  <c r="U66" i="41"/>
  <c r="T66" i="41"/>
  <c r="S66" i="41"/>
  <c r="R66" i="41"/>
  <c r="Q66" i="41"/>
  <c r="P66" i="41"/>
  <c r="O66" i="41"/>
  <c r="M66" i="41"/>
  <c r="L66" i="41"/>
  <c r="J66" i="41"/>
  <c r="I66" i="41"/>
  <c r="G66" i="41"/>
  <c r="F66" i="41"/>
  <c r="D66" i="41"/>
  <c r="C66" i="41"/>
  <c r="CJ65" i="41"/>
  <c r="CI65" i="41"/>
  <c r="CI68" i="41" s="1"/>
  <c r="CH65" i="41"/>
  <c r="CH68" i="41" s="1"/>
  <c r="CG65" i="41"/>
  <c r="CF65" i="41"/>
  <c r="CE65" i="41"/>
  <c r="CE68" i="41" s="1"/>
  <c r="CD65" i="41"/>
  <c r="CD68" i="41" s="1"/>
  <c r="CC65" i="41"/>
  <c r="CB65" i="41"/>
  <c r="CA65" i="41"/>
  <c r="CA68" i="41" s="1"/>
  <c r="BZ65" i="41"/>
  <c r="BZ68" i="41" s="1"/>
  <c r="BY65" i="41"/>
  <c r="BX65" i="41"/>
  <c r="BW65" i="41"/>
  <c r="BW68" i="41" s="1"/>
  <c r="BV65" i="41"/>
  <c r="BV68" i="41" s="1"/>
  <c r="BU65" i="41"/>
  <c r="BL65" i="41"/>
  <c r="BK65" i="41"/>
  <c r="BJ65" i="41"/>
  <c r="BI65" i="41"/>
  <c r="BH65" i="41"/>
  <c r="BG65" i="41"/>
  <c r="BF65" i="41"/>
  <c r="BE65" i="41"/>
  <c r="BD65" i="41"/>
  <c r="BC65" i="41"/>
  <c r="BB65" i="41"/>
  <c r="BA65" i="41"/>
  <c r="AZ65" i="41"/>
  <c r="AY65" i="41"/>
  <c r="AX65" i="41"/>
  <c r="AW65" i="41"/>
  <c r="AV65" i="41"/>
  <c r="AU65" i="41"/>
  <c r="AT65" i="41"/>
  <c r="AS65" i="41"/>
  <c r="AR65" i="41"/>
  <c r="AQ65" i="41"/>
  <c r="AP65" i="41"/>
  <c r="AN65" i="41"/>
  <c r="AM65" i="41"/>
  <c r="AL65" i="41"/>
  <c r="AK65" i="41"/>
  <c r="AJ65" i="41"/>
  <c r="AI65" i="41"/>
  <c r="AH65" i="41"/>
  <c r="AG65" i="41"/>
  <c r="AF65" i="41"/>
  <c r="AE65" i="41"/>
  <c r="AD65" i="41"/>
  <c r="AC65" i="41"/>
  <c r="AB65" i="41"/>
  <c r="AA65" i="41"/>
  <c r="Z65" i="41"/>
  <c r="Y65" i="41"/>
  <c r="X65" i="41"/>
  <c r="W65" i="41"/>
  <c r="V65" i="41"/>
  <c r="U65" i="41"/>
  <c r="T65" i="41"/>
  <c r="S65" i="41"/>
  <c r="R65" i="41"/>
  <c r="Q65" i="41"/>
  <c r="P65" i="41"/>
  <c r="O65" i="41"/>
  <c r="M65" i="41"/>
  <c r="L65" i="41"/>
  <c r="J65" i="41"/>
  <c r="I65" i="41"/>
  <c r="G65" i="41"/>
  <c r="F65" i="41"/>
  <c r="D65" i="41"/>
  <c r="C65" i="41"/>
  <c r="BL64" i="41"/>
  <c r="BK64" i="41"/>
  <c r="BJ64" i="41"/>
  <c r="BI64" i="41"/>
  <c r="BH64" i="41"/>
  <c r="BG64" i="41"/>
  <c r="BF64" i="41"/>
  <c r="BE64" i="41"/>
  <c r="BD64" i="41"/>
  <c r="BC64" i="41"/>
  <c r="BB64" i="41"/>
  <c r="BA64" i="41"/>
  <c r="AZ64" i="41"/>
  <c r="AY64" i="41"/>
  <c r="AX64" i="41"/>
  <c r="AW64" i="41"/>
  <c r="AV64" i="41"/>
  <c r="AU64" i="41"/>
  <c r="AT64" i="41"/>
  <c r="AS64" i="41"/>
  <c r="AR64" i="41"/>
  <c r="AQ64" i="41"/>
  <c r="AP64" i="41"/>
  <c r="AN64" i="41"/>
  <c r="AM64" i="41"/>
  <c r="AL64" i="41"/>
  <c r="AK64" i="41"/>
  <c r="AJ64" i="41"/>
  <c r="AI64" i="41"/>
  <c r="AH64" i="41"/>
  <c r="AG64" i="41"/>
  <c r="AF64" i="41"/>
  <c r="AE64" i="41"/>
  <c r="AD64" i="41"/>
  <c r="AC64" i="41"/>
  <c r="AB64" i="41"/>
  <c r="AA64" i="41"/>
  <c r="Z64" i="41"/>
  <c r="Y64" i="41"/>
  <c r="X64" i="41"/>
  <c r="W64" i="41"/>
  <c r="V64" i="41"/>
  <c r="U64" i="41"/>
  <c r="T64" i="41"/>
  <c r="S64" i="41"/>
  <c r="R64" i="41"/>
  <c r="Q64" i="41"/>
  <c r="P64" i="41"/>
  <c r="O64" i="41"/>
  <c r="M64" i="41"/>
  <c r="L64" i="41"/>
  <c r="J64" i="41"/>
  <c r="I64" i="41"/>
  <c r="G64" i="41"/>
  <c r="F64" i="41"/>
  <c r="D64" i="41"/>
  <c r="C64" i="41"/>
  <c r="BL63" i="41"/>
  <c r="BK63" i="41"/>
  <c r="BJ63" i="41"/>
  <c r="BI63" i="41"/>
  <c r="BH63" i="41"/>
  <c r="BG63" i="41"/>
  <c r="BF63" i="41"/>
  <c r="BE63" i="41"/>
  <c r="BD63" i="41"/>
  <c r="BC63" i="41"/>
  <c r="BB63" i="41"/>
  <c r="BA63" i="41"/>
  <c r="AZ63" i="41"/>
  <c r="AY63" i="41"/>
  <c r="AX63" i="41"/>
  <c r="AW63" i="41"/>
  <c r="AV63" i="41"/>
  <c r="AU63" i="41"/>
  <c r="AT63" i="41"/>
  <c r="AS63" i="41"/>
  <c r="AR63" i="41"/>
  <c r="AQ63" i="41"/>
  <c r="AP63" i="41"/>
  <c r="AN63" i="41"/>
  <c r="AM63" i="41"/>
  <c r="AL63" i="41"/>
  <c r="AK63" i="41"/>
  <c r="AJ63" i="41"/>
  <c r="AI63" i="41"/>
  <c r="AH63" i="41"/>
  <c r="AG63" i="41"/>
  <c r="AF63" i="41"/>
  <c r="AE63" i="41"/>
  <c r="AD63" i="41"/>
  <c r="AC63" i="41"/>
  <c r="AB63" i="41"/>
  <c r="AA63" i="41"/>
  <c r="Z63" i="41"/>
  <c r="Y63" i="41"/>
  <c r="X63" i="41"/>
  <c r="W63" i="41"/>
  <c r="V63" i="41"/>
  <c r="U63" i="41"/>
  <c r="T63" i="41"/>
  <c r="S63" i="41"/>
  <c r="R63" i="41"/>
  <c r="Q63" i="41"/>
  <c r="P63" i="41"/>
  <c r="O63" i="41"/>
  <c r="M63" i="41"/>
  <c r="L63" i="41"/>
  <c r="J63" i="41"/>
  <c r="I63" i="41"/>
  <c r="G63" i="41"/>
  <c r="F63" i="41"/>
  <c r="D63" i="41"/>
  <c r="C63" i="41"/>
  <c r="CJ62" i="41"/>
  <c r="CJ64" i="41" s="1"/>
  <c r="CI62" i="41"/>
  <c r="CI64" i="41" s="1"/>
  <c r="CH62" i="41"/>
  <c r="CH64" i="41" s="1"/>
  <c r="CG62" i="41"/>
  <c r="CG64" i="41" s="1"/>
  <c r="CF62" i="41"/>
  <c r="CF64" i="41" s="1"/>
  <c r="CE62" i="41"/>
  <c r="CE64" i="41" s="1"/>
  <c r="CD62" i="41"/>
  <c r="CD64" i="41" s="1"/>
  <c r="CC62" i="41"/>
  <c r="CC64" i="41" s="1"/>
  <c r="CB62" i="41"/>
  <c r="CB64" i="41" s="1"/>
  <c r="CA62" i="41"/>
  <c r="CA64" i="41" s="1"/>
  <c r="BZ62" i="41"/>
  <c r="BZ64" i="41" s="1"/>
  <c r="BY62" i="41"/>
  <c r="BY64" i="41" s="1"/>
  <c r="BX62" i="41"/>
  <c r="BX64" i="41" s="1"/>
  <c r="BW62" i="41"/>
  <c r="BW64" i="41" s="1"/>
  <c r="BV62" i="41"/>
  <c r="BV64" i="41" s="1"/>
  <c r="BU62" i="41"/>
  <c r="BU64" i="41" s="1"/>
  <c r="BL62" i="41"/>
  <c r="BK62" i="41"/>
  <c r="BJ62" i="41"/>
  <c r="BI62" i="41"/>
  <c r="BH62" i="41"/>
  <c r="BG62" i="41"/>
  <c r="BF62" i="41"/>
  <c r="BE62" i="41"/>
  <c r="BD62" i="41"/>
  <c r="BC62" i="41"/>
  <c r="BB62" i="41"/>
  <c r="BA62" i="41"/>
  <c r="AZ62" i="41"/>
  <c r="AY62" i="41"/>
  <c r="AX62" i="41"/>
  <c r="AW62" i="41"/>
  <c r="AV62" i="41"/>
  <c r="AU62" i="41"/>
  <c r="AT62" i="41"/>
  <c r="AS62" i="41"/>
  <c r="AR62" i="41"/>
  <c r="AQ62" i="41"/>
  <c r="AP62" i="41"/>
  <c r="AN62" i="41"/>
  <c r="AM62" i="41"/>
  <c r="AL62" i="41"/>
  <c r="AK62" i="41"/>
  <c r="AJ62" i="41"/>
  <c r="AI62" i="41"/>
  <c r="AH62" i="41"/>
  <c r="AG62" i="41"/>
  <c r="AF62" i="41"/>
  <c r="AE62" i="41"/>
  <c r="AD62" i="41"/>
  <c r="AC62" i="41"/>
  <c r="AB62" i="41"/>
  <c r="AA62" i="41"/>
  <c r="Z62" i="41"/>
  <c r="Y62" i="41"/>
  <c r="X62" i="41"/>
  <c r="W62" i="41"/>
  <c r="V62" i="41"/>
  <c r="U62" i="41"/>
  <c r="T62" i="41"/>
  <c r="S62" i="41"/>
  <c r="R62" i="41"/>
  <c r="Q62" i="41"/>
  <c r="P62" i="41"/>
  <c r="O62" i="41"/>
  <c r="M62" i="41"/>
  <c r="L62" i="41"/>
  <c r="J62" i="41"/>
  <c r="I62" i="41"/>
  <c r="G62" i="41"/>
  <c r="F62" i="41"/>
  <c r="D62" i="41"/>
  <c r="C62" i="41"/>
  <c r="BL61" i="41"/>
  <c r="BK61" i="41"/>
  <c r="BJ61" i="41"/>
  <c r="BI61" i="41"/>
  <c r="BH61" i="41"/>
  <c r="BG61" i="41"/>
  <c r="BF61" i="41"/>
  <c r="BE61" i="41"/>
  <c r="BD61" i="41"/>
  <c r="BC61" i="41"/>
  <c r="BB61" i="41"/>
  <c r="BA61" i="41"/>
  <c r="AZ61" i="41"/>
  <c r="AY61" i="41"/>
  <c r="AX61" i="41"/>
  <c r="AW61" i="41"/>
  <c r="AV61" i="41"/>
  <c r="AU61" i="41"/>
  <c r="AT61" i="41"/>
  <c r="AS61" i="41"/>
  <c r="AR61" i="41"/>
  <c r="AQ61" i="41"/>
  <c r="AP61" i="41"/>
  <c r="AN61" i="41"/>
  <c r="AM61" i="41"/>
  <c r="AL61" i="41"/>
  <c r="AK61" i="41"/>
  <c r="AJ61" i="41"/>
  <c r="AI61" i="41"/>
  <c r="AH61" i="41"/>
  <c r="AG61" i="41"/>
  <c r="AF61" i="41"/>
  <c r="AE61" i="41"/>
  <c r="AD61" i="41"/>
  <c r="AC61" i="41"/>
  <c r="AB61" i="41"/>
  <c r="AA61" i="41"/>
  <c r="Z61" i="41"/>
  <c r="Y61" i="41"/>
  <c r="X61" i="41"/>
  <c r="W61" i="41"/>
  <c r="V61" i="41"/>
  <c r="U61" i="41"/>
  <c r="T61" i="41"/>
  <c r="S61" i="41"/>
  <c r="R61" i="41"/>
  <c r="Q61" i="41"/>
  <c r="P61" i="41"/>
  <c r="O61" i="41"/>
  <c r="M61" i="41"/>
  <c r="L61" i="41"/>
  <c r="J61" i="41"/>
  <c r="I61" i="41"/>
  <c r="G61" i="41"/>
  <c r="F61" i="41"/>
  <c r="D61" i="41"/>
  <c r="C61" i="41"/>
  <c r="BL60" i="41"/>
  <c r="BK60" i="41"/>
  <c r="BJ60" i="41"/>
  <c r="BI60" i="41"/>
  <c r="BH60" i="41"/>
  <c r="BG60" i="41"/>
  <c r="BF60" i="41"/>
  <c r="BE60" i="41"/>
  <c r="BD60" i="41"/>
  <c r="BC60" i="41"/>
  <c r="BB60" i="41"/>
  <c r="BA60" i="41"/>
  <c r="AZ60" i="41"/>
  <c r="AY60" i="41"/>
  <c r="AX60" i="41"/>
  <c r="AW60" i="41"/>
  <c r="AV60" i="41"/>
  <c r="AU60" i="41"/>
  <c r="AT60" i="41"/>
  <c r="AS60" i="41"/>
  <c r="AR60" i="41"/>
  <c r="AQ60" i="41"/>
  <c r="AP60" i="41"/>
  <c r="AN60" i="41"/>
  <c r="AM60" i="41"/>
  <c r="AL60" i="41"/>
  <c r="AK60" i="41"/>
  <c r="AJ60" i="41"/>
  <c r="AI60" i="41"/>
  <c r="AH60" i="41"/>
  <c r="AG60" i="41"/>
  <c r="AF60" i="41"/>
  <c r="AE60" i="41"/>
  <c r="AD60" i="41"/>
  <c r="AC60" i="41"/>
  <c r="AB60" i="41"/>
  <c r="AA60" i="41"/>
  <c r="Z60" i="41"/>
  <c r="Y60" i="41"/>
  <c r="X60" i="41"/>
  <c r="W60" i="41"/>
  <c r="V60" i="41"/>
  <c r="U60" i="41"/>
  <c r="T60" i="41"/>
  <c r="S60" i="41"/>
  <c r="R60" i="41"/>
  <c r="Q60" i="41"/>
  <c r="P60" i="41"/>
  <c r="O60" i="41"/>
  <c r="M60" i="41"/>
  <c r="L60" i="41"/>
  <c r="J60" i="41"/>
  <c r="I60" i="41"/>
  <c r="G60" i="41"/>
  <c r="F60" i="41"/>
  <c r="D60" i="41"/>
  <c r="C60" i="41"/>
  <c r="BL59" i="41"/>
  <c r="BK59" i="41"/>
  <c r="BJ59" i="41"/>
  <c r="BI59" i="41"/>
  <c r="BH59" i="41"/>
  <c r="BG59" i="41"/>
  <c r="BF59" i="41"/>
  <c r="BE59" i="41"/>
  <c r="BD59" i="41"/>
  <c r="BC59" i="41"/>
  <c r="BB59" i="41"/>
  <c r="BA59" i="41"/>
  <c r="AZ59" i="41"/>
  <c r="AY59" i="41"/>
  <c r="AX59" i="41"/>
  <c r="AW59" i="41"/>
  <c r="AV59" i="41"/>
  <c r="AU59" i="41"/>
  <c r="AT59" i="41"/>
  <c r="AS59" i="41"/>
  <c r="AR59" i="41"/>
  <c r="AQ59" i="41"/>
  <c r="AP59" i="41"/>
  <c r="AN59" i="41"/>
  <c r="AM59" i="41"/>
  <c r="AL59" i="41"/>
  <c r="AK59" i="41"/>
  <c r="AJ59" i="41"/>
  <c r="AI59" i="41"/>
  <c r="AH59" i="41"/>
  <c r="AG59" i="41"/>
  <c r="AF59" i="41"/>
  <c r="AE59" i="41"/>
  <c r="AD59" i="41"/>
  <c r="AC59" i="41"/>
  <c r="AB59" i="41"/>
  <c r="AA59" i="41"/>
  <c r="Z59" i="41"/>
  <c r="Y59" i="41"/>
  <c r="X59" i="41"/>
  <c r="W59" i="41"/>
  <c r="V59" i="41"/>
  <c r="U59" i="41"/>
  <c r="T59" i="41"/>
  <c r="S59" i="41"/>
  <c r="R59" i="41"/>
  <c r="Q59" i="41"/>
  <c r="P59" i="41"/>
  <c r="O59" i="41"/>
  <c r="M59" i="41"/>
  <c r="L59" i="41"/>
  <c r="J59" i="41"/>
  <c r="I59" i="41"/>
  <c r="G59" i="41"/>
  <c r="F59" i="41"/>
  <c r="D59" i="41"/>
  <c r="C59" i="41"/>
  <c r="BL58" i="41"/>
  <c r="BK58" i="41"/>
  <c r="BJ58" i="41"/>
  <c r="BI58" i="41"/>
  <c r="BH58" i="41"/>
  <c r="BG58" i="41"/>
  <c r="BF58" i="41"/>
  <c r="BE58" i="41"/>
  <c r="BD58" i="41"/>
  <c r="BC58" i="41"/>
  <c r="BB58" i="41"/>
  <c r="BA58" i="41"/>
  <c r="AZ58" i="41"/>
  <c r="AY58" i="41"/>
  <c r="AX58" i="41"/>
  <c r="AW58" i="41"/>
  <c r="AV58" i="41"/>
  <c r="AU58" i="41"/>
  <c r="AT58" i="41"/>
  <c r="AS58" i="41"/>
  <c r="AR58" i="41"/>
  <c r="AQ58" i="41"/>
  <c r="AP58" i="41"/>
  <c r="AN58" i="41"/>
  <c r="AM58" i="41"/>
  <c r="AL58" i="41"/>
  <c r="AK58" i="41"/>
  <c r="AJ58" i="41"/>
  <c r="AI58" i="41"/>
  <c r="AH58" i="41"/>
  <c r="AG58" i="41"/>
  <c r="AF58" i="41"/>
  <c r="AE58" i="41"/>
  <c r="AD58" i="41"/>
  <c r="AC58" i="41"/>
  <c r="AB58" i="41"/>
  <c r="AA58" i="41"/>
  <c r="Z58" i="41"/>
  <c r="Y58" i="41"/>
  <c r="X58" i="41"/>
  <c r="W58" i="41"/>
  <c r="V58" i="41"/>
  <c r="U58" i="41"/>
  <c r="T58" i="41"/>
  <c r="S58" i="41"/>
  <c r="R58" i="41"/>
  <c r="Q58" i="41"/>
  <c r="P58" i="41"/>
  <c r="O58" i="41"/>
  <c r="M58" i="41"/>
  <c r="L58" i="41"/>
  <c r="J58" i="41"/>
  <c r="I58" i="41"/>
  <c r="G58" i="41"/>
  <c r="F58" i="41"/>
  <c r="D58" i="41"/>
  <c r="C58" i="41"/>
  <c r="BX68" i="41" l="1"/>
  <c r="CB68" i="41"/>
  <c r="CF68" i="41"/>
  <c r="CJ68" i="41"/>
  <c r="BU68" i="41"/>
  <c r="BY68" i="41"/>
  <c r="CC68" i="41"/>
  <c r="CG68" i="41"/>
  <c r="CH104" i="41"/>
  <c r="BQ15" i="40"/>
  <c r="BY102" i="40"/>
  <c r="BZ102" i="40"/>
  <c r="CA102" i="40"/>
  <c r="CB102" i="40"/>
  <c r="CC102" i="40"/>
  <c r="CD102" i="40"/>
  <c r="CE102" i="40"/>
  <c r="CF102" i="40"/>
  <c r="CG102" i="40"/>
  <c r="CH102" i="40"/>
  <c r="CI102" i="40"/>
  <c r="CJ102" i="40"/>
  <c r="CK102" i="40"/>
  <c r="CL102" i="40"/>
  <c r="CM102" i="40"/>
  <c r="BX102" i="40"/>
  <c r="BY101" i="40"/>
  <c r="BZ101" i="40"/>
  <c r="CA101" i="40"/>
  <c r="CB101" i="40"/>
  <c r="CC101" i="40"/>
  <c r="CD101" i="40"/>
  <c r="CE101" i="40"/>
  <c r="CF101" i="40"/>
  <c r="CG101" i="40"/>
  <c r="CH101" i="40"/>
  <c r="CI101" i="40"/>
  <c r="CJ101" i="40"/>
  <c r="CK101" i="40"/>
  <c r="CL101" i="40"/>
  <c r="CM101" i="40"/>
  <c r="BX101" i="40"/>
  <c r="BY98" i="40"/>
  <c r="BZ98" i="40"/>
  <c r="CA98" i="40"/>
  <c r="CB98" i="40"/>
  <c r="CC98" i="40"/>
  <c r="CD98" i="40"/>
  <c r="CE98" i="40"/>
  <c r="CF98" i="40"/>
  <c r="CG98" i="40"/>
  <c r="CH98" i="40"/>
  <c r="CI98" i="40"/>
  <c r="CJ98" i="40"/>
  <c r="CK98" i="40"/>
  <c r="CL98" i="40"/>
  <c r="CM98" i="40"/>
  <c r="BX98" i="40"/>
  <c r="BY66" i="40"/>
  <c r="BZ66" i="40"/>
  <c r="CA66" i="40"/>
  <c r="CB66" i="40"/>
  <c r="CC66" i="40"/>
  <c r="CD66" i="40"/>
  <c r="CE66" i="40"/>
  <c r="CF66" i="40"/>
  <c r="CG66" i="40"/>
  <c r="CH66" i="40"/>
  <c r="CI66" i="40"/>
  <c r="CJ66" i="40"/>
  <c r="CK66" i="40"/>
  <c r="CL66" i="40"/>
  <c r="CM66" i="40"/>
  <c r="BX66" i="40"/>
  <c r="BY65" i="40"/>
  <c r="BZ65" i="40"/>
  <c r="CA65" i="40"/>
  <c r="CB65" i="40"/>
  <c r="CC65" i="40"/>
  <c r="CD65" i="40"/>
  <c r="CE65" i="40"/>
  <c r="CF65" i="40"/>
  <c r="CG65" i="40"/>
  <c r="CH65" i="40"/>
  <c r="CI65" i="40"/>
  <c r="CJ65" i="40"/>
  <c r="CK65" i="40"/>
  <c r="CL65" i="40"/>
  <c r="CM65" i="40"/>
  <c r="BX65" i="40"/>
  <c r="BY62" i="40"/>
  <c r="BZ62" i="40"/>
  <c r="CA62" i="40"/>
  <c r="CB62" i="40"/>
  <c r="CC62" i="40"/>
  <c r="CD62" i="40"/>
  <c r="CE62" i="40"/>
  <c r="CF62" i="40"/>
  <c r="CG62" i="40"/>
  <c r="CH62" i="40"/>
  <c r="CI62" i="40"/>
  <c r="CJ62" i="40"/>
  <c r="CK62" i="40"/>
  <c r="CL62" i="40"/>
  <c r="CM62" i="40"/>
  <c r="BX62" i="40"/>
  <c r="BQ16" i="40"/>
  <c r="BR16" i="40"/>
  <c r="BQ17" i="40"/>
  <c r="BR17" i="40"/>
  <c r="BQ18" i="40"/>
  <c r="BR18" i="40"/>
  <c r="BQ19" i="40"/>
  <c r="BR19" i="40"/>
  <c r="BQ20" i="40"/>
  <c r="BR20" i="40"/>
  <c r="BQ21" i="40"/>
  <c r="BR21" i="40"/>
  <c r="BQ22" i="40"/>
  <c r="BR22" i="40"/>
  <c r="BQ23" i="40"/>
  <c r="BR23" i="40"/>
  <c r="BQ24" i="40"/>
  <c r="BR24" i="40"/>
  <c r="BQ25" i="40"/>
  <c r="BR25" i="40"/>
  <c r="BQ26" i="40"/>
  <c r="BR26" i="40"/>
  <c r="BQ27" i="40"/>
  <c r="BR27" i="40"/>
  <c r="BQ28" i="40"/>
  <c r="BR28" i="40"/>
  <c r="BQ29" i="40"/>
  <c r="BR29" i="40"/>
  <c r="BQ30" i="40"/>
  <c r="BR30" i="40"/>
  <c r="BR15" i="40"/>
  <c r="BX64" i="40"/>
  <c r="BX68" i="40" l="1"/>
  <c r="BJ58" i="40"/>
  <c r="BK58" i="40"/>
  <c r="BL58" i="40"/>
  <c r="BO58" i="40"/>
  <c r="BP58" i="40"/>
  <c r="BJ59" i="40"/>
  <c r="BK59" i="40"/>
  <c r="BL59" i="40"/>
  <c r="BO59" i="40"/>
  <c r="BP59" i="40"/>
  <c r="BJ60" i="40"/>
  <c r="BK60" i="40"/>
  <c r="BL60" i="40"/>
  <c r="BO60" i="40"/>
  <c r="BP60" i="40"/>
  <c r="BJ61" i="40"/>
  <c r="BK61" i="40"/>
  <c r="BL61" i="40"/>
  <c r="BO61" i="40"/>
  <c r="BP61" i="40"/>
  <c r="BJ62" i="40"/>
  <c r="BK62" i="40"/>
  <c r="BL62" i="40"/>
  <c r="BO62" i="40"/>
  <c r="BP62" i="40"/>
  <c r="BJ63" i="40"/>
  <c r="BK63" i="40"/>
  <c r="BL63" i="40"/>
  <c r="BO63" i="40"/>
  <c r="BP63" i="40"/>
  <c r="BJ64" i="40"/>
  <c r="BK64" i="40"/>
  <c r="BL64" i="40"/>
  <c r="BO64" i="40"/>
  <c r="BP64" i="40"/>
  <c r="BJ65" i="40"/>
  <c r="BK65" i="40"/>
  <c r="BL65" i="40"/>
  <c r="BO65" i="40"/>
  <c r="BP65" i="40"/>
  <c r="BJ66" i="40"/>
  <c r="BK66" i="40"/>
  <c r="BL66" i="40"/>
  <c r="BO66" i="40"/>
  <c r="BP66" i="40"/>
  <c r="BJ67" i="40"/>
  <c r="BK67" i="40"/>
  <c r="BL67" i="40"/>
  <c r="BO67" i="40"/>
  <c r="BP67" i="40"/>
  <c r="BJ68" i="40"/>
  <c r="BK68" i="40"/>
  <c r="BL68" i="40"/>
  <c r="BO68" i="40"/>
  <c r="BP68" i="40"/>
  <c r="BJ69" i="40"/>
  <c r="BK69" i="40"/>
  <c r="BL69" i="40"/>
  <c r="BO69" i="40"/>
  <c r="BP69" i="40"/>
  <c r="BJ70" i="40"/>
  <c r="BK70" i="40"/>
  <c r="BL70" i="40"/>
  <c r="BO70" i="40"/>
  <c r="BP70" i="40"/>
  <c r="BJ71" i="40"/>
  <c r="BK71" i="40"/>
  <c r="BL71" i="40"/>
  <c r="BO71" i="40"/>
  <c r="BP71" i="40"/>
  <c r="BJ72" i="40"/>
  <c r="BK72" i="40"/>
  <c r="BL72" i="40"/>
  <c r="BO72" i="40"/>
  <c r="BP72" i="40"/>
  <c r="BJ73" i="40"/>
  <c r="BK73" i="40"/>
  <c r="BL73" i="40"/>
  <c r="BO73" i="40"/>
  <c r="BP73" i="40"/>
  <c r="BG58" i="40" l="1"/>
  <c r="BH58" i="40"/>
  <c r="BI58" i="40"/>
  <c r="BG59" i="40"/>
  <c r="BH59" i="40"/>
  <c r="BI59" i="40"/>
  <c r="BG60" i="40"/>
  <c r="BH60" i="40"/>
  <c r="BI60" i="40"/>
  <c r="BG61" i="40"/>
  <c r="BH61" i="40"/>
  <c r="BI61" i="40"/>
  <c r="BG62" i="40"/>
  <c r="BH62" i="40"/>
  <c r="BI62" i="40"/>
  <c r="BG63" i="40"/>
  <c r="BH63" i="40"/>
  <c r="BI63" i="40"/>
  <c r="BG64" i="40"/>
  <c r="BH64" i="40"/>
  <c r="BI64" i="40"/>
  <c r="BG65" i="40"/>
  <c r="BH65" i="40"/>
  <c r="BI65" i="40"/>
  <c r="BG66" i="40"/>
  <c r="BH66" i="40"/>
  <c r="BI66" i="40"/>
  <c r="BG67" i="40"/>
  <c r="BH67" i="40"/>
  <c r="BI67" i="40"/>
  <c r="BG68" i="40"/>
  <c r="BH68" i="40"/>
  <c r="BI68" i="40"/>
  <c r="BG69" i="40"/>
  <c r="BH69" i="40"/>
  <c r="BI69" i="40"/>
  <c r="BG70" i="40"/>
  <c r="BH70" i="40"/>
  <c r="BI70" i="40"/>
  <c r="BG71" i="40"/>
  <c r="BH71" i="40"/>
  <c r="BI71" i="40"/>
  <c r="BG72" i="40"/>
  <c r="BH72" i="40"/>
  <c r="BI72" i="40"/>
  <c r="BG73" i="40"/>
  <c r="BH73" i="40"/>
  <c r="BI73" i="40"/>
  <c r="CM104" i="40" l="1"/>
  <c r="CL104" i="40"/>
  <c r="CK104" i="40"/>
  <c r="CJ104" i="40"/>
  <c r="CI104" i="40"/>
  <c r="CH104" i="40"/>
  <c r="CF104" i="40"/>
  <c r="CE104" i="40"/>
  <c r="CD104" i="40"/>
  <c r="CC104" i="40"/>
  <c r="CB104" i="40"/>
  <c r="CA104" i="40"/>
  <c r="BZ104" i="40"/>
  <c r="BY104" i="40"/>
  <c r="BX104" i="40"/>
  <c r="CM100" i="40"/>
  <c r="CL100" i="40"/>
  <c r="CK100" i="40"/>
  <c r="CJ100" i="40"/>
  <c r="CI100" i="40"/>
  <c r="CH100" i="40"/>
  <c r="CG100" i="40"/>
  <c r="CF100" i="40"/>
  <c r="CE100" i="40"/>
  <c r="CD100" i="40"/>
  <c r="CC100" i="40"/>
  <c r="CB100" i="40"/>
  <c r="CA100" i="40"/>
  <c r="BZ100" i="40"/>
  <c r="BY100" i="40"/>
  <c r="BX100" i="40"/>
  <c r="BF73" i="40"/>
  <c r="BE73" i="40"/>
  <c r="BD73" i="40"/>
  <c r="BC73" i="40"/>
  <c r="BB73" i="40"/>
  <c r="BA73" i="40"/>
  <c r="AZ73" i="40"/>
  <c r="AY73" i="40"/>
  <c r="AX73" i="40"/>
  <c r="AW73" i="40"/>
  <c r="AV73" i="40"/>
  <c r="AU73" i="40"/>
  <c r="AT73" i="40"/>
  <c r="AS73" i="40"/>
  <c r="AR73" i="40"/>
  <c r="AQ73" i="40"/>
  <c r="AP73" i="40"/>
  <c r="AN73" i="40"/>
  <c r="AM73" i="40"/>
  <c r="AL73" i="40"/>
  <c r="AK73" i="40"/>
  <c r="AJ73" i="40"/>
  <c r="AI73" i="40"/>
  <c r="AH73" i="40"/>
  <c r="AG73" i="40"/>
  <c r="AF73" i="40"/>
  <c r="AE73" i="40"/>
  <c r="AD73" i="40"/>
  <c r="AC73" i="40"/>
  <c r="AB73" i="40"/>
  <c r="AA73" i="40"/>
  <c r="Z73" i="40"/>
  <c r="Y73" i="40"/>
  <c r="X73" i="40"/>
  <c r="W73" i="40"/>
  <c r="V73" i="40"/>
  <c r="U73" i="40"/>
  <c r="T73" i="40"/>
  <c r="S73" i="40"/>
  <c r="R73" i="40"/>
  <c r="Q73" i="40"/>
  <c r="P73" i="40"/>
  <c r="O73" i="40"/>
  <c r="M73" i="40"/>
  <c r="L73" i="40"/>
  <c r="J73" i="40"/>
  <c r="I73" i="40"/>
  <c r="G73" i="40"/>
  <c r="F73" i="40"/>
  <c r="D73" i="40"/>
  <c r="C73" i="40"/>
  <c r="BF72" i="40"/>
  <c r="BE72" i="40"/>
  <c r="BD72" i="40"/>
  <c r="BC72" i="40"/>
  <c r="BB72" i="40"/>
  <c r="BA72" i="40"/>
  <c r="AZ72" i="40"/>
  <c r="AY72" i="40"/>
  <c r="AX72" i="40"/>
  <c r="AW72" i="40"/>
  <c r="AV72" i="40"/>
  <c r="AU72" i="40"/>
  <c r="AT72" i="40"/>
  <c r="AS72" i="40"/>
  <c r="AR72" i="40"/>
  <c r="AQ72" i="40"/>
  <c r="AP72" i="40"/>
  <c r="AN72" i="40"/>
  <c r="AM72" i="40"/>
  <c r="AL72" i="40"/>
  <c r="AK72" i="40"/>
  <c r="AJ72" i="40"/>
  <c r="AI72" i="40"/>
  <c r="AH72" i="40"/>
  <c r="AG72" i="40"/>
  <c r="AF72" i="40"/>
  <c r="AE72" i="40"/>
  <c r="AD72" i="40"/>
  <c r="AC72" i="40"/>
  <c r="AB72" i="40"/>
  <c r="AA72" i="40"/>
  <c r="Z72" i="40"/>
  <c r="Y72" i="40"/>
  <c r="X72" i="40"/>
  <c r="W72" i="40"/>
  <c r="V72" i="40"/>
  <c r="U72" i="40"/>
  <c r="T72" i="40"/>
  <c r="S72" i="40"/>
  <c r="R72" i="40"/>
  <c r="Q72" i="40"/>
  <c r="P72" i="40"/>
  <c r="O72" i="40"/>
  <c r="M72" i="40"/>
  <c r="L72" i="40"/>
  <c r="J72" i="40"/>
  <c r="I72" i="40"/>
  <c r="G72" i="40"/>
  <c r="F72" i="40"/>
  <c r="D72" i="40"/>
  <c r="C72" i="40"/>
  <c r="BF71" i="40"/>
  <c r="BE71" i="40"/>
  <c r="BD71" i="40"/>
  <c r="BC71" i="40"/>
  <c r="BB71" i="40"/>
  <c r="BA71" i="40"/>
  <c r="AZ71" i="40"/>
  <c r="AY71" i="40"/>
  <c r="AX71" i="40"/>
  <c r="AW71" i="40"/>
  <c r="AV71" i="40"/>
  <c r="AU71" i="40"/>
  <c r="AT71" i="40"/>
  <c r="AS71" i="40"/>
  <c r="AR71" i="40"/>
  <c r="AQ71" i="40"/>
  <c r="AP71" i="40"/>
  <c r="AN71" i="40"/>
  <c r="AM71" i="40"/>
  <c r="AL71" i="40"/>
  <c r="AK71" i="40"/>
  <c r="AJ71" i="40"/>
  <c r="AI71" i="40"/>
  <c r="AH71" i="40"/>
  <c r="AG71" i="40"/>
  <c r="AF71" i="40"/>
  <c r="AE71" i="40"/>
  <c r="AD71" i="40"/>
  <c r="AC71" i="40"/>
  <c r="AB71" i="40"/>
  <c r="AA71" i="40"/>
  <c r="Z71" i="40"/>
  <c r="Y71" i="40"/>
  <c r="X71" i="40"/>
  <c r="W71" i="40"/>
  <c r="V71" i="40"/>
  <c r="U71" i="40"/>
  <c r="T71" i="40"/>
  <c r="S71" i="40"/>
  <c r="R71" i="40"/>
  <c r="Q71" i="40"/>
  <c r="P71" i="40"/>
  <c r="O71" i="40"/>
  <c r="M71" i="40"/>
  <c r="L71" i="40"/>
  <c r="J71" i="40"/>
  <c r="I71" i="40"/>
  <c r="G71" i="40"/>
  <c r="F71" i="40"/>
  <c r="D71" i="40"/>
  <c r="C71" i="40"/>
  <c r="BF70" i="40"/>
  <c r="BE70" i="40"/>
  <c r="BD70" i="40"/>
  <c r="BC70" i="40"/>
  <c r="BB70" i="40"/>
  <c r="BA70" i="40"/>
  <c r="AZ70" i="40"/>
  <c r="AY70" i="40"/>
  <c r="AX70" i="40"/>
  <c r="AW70" i="40"/>
  <c r="AV70" i="40"/>
  <c r="AU70" i="40"/>
  <c r="AT70" i="40"/>
  <c r="AS70" i="40"/>
  <c r="AR70" i="40"/>
  <c r="AQ70" i="40"/>
  <c r="AP70" i="40"/>
  <c r="AN70" i="40"/>
  <c r="AM70" i="40"/>
  <c r="AL70" i="40"/>
  <c r="AK70" i="40"/>
  <c r="AJ70" i="40"/>
  <c r="AI70" i="40"/>
  <c r="AH70" i="40"/>
  <c r="AG70" i="40"/>
  <c r="AF70" i="40"/>
  <c r="AE70" i="40"/>
  <c r="AD70" i="40"/>
  <c r="AC70" i="40"/>
  <c r="AB70" i="40"/>
  <c r="AA70" i="40"/>
  <c r="Z70" i="40"/>
  <c r="Y70" i="40"/>
  <c r="X70" i="40"/>
  <c r="W70" i="40"/>
  <c r="V70" i="40"/>
  <c r="U70" i="40"/>
  <c r="T70" i="40"/>
  <c r="S70" i="40"/>
  <c r="R70" i="40"/>
  <c r="Q70" i="40"/>
  <c r="P70" i="40"/>
  <c r="O70" i="40"/>
  <c r="M70" i="40"/>
  <c r="L70" i="40"/>
  <c r="J70" i="40"/>
  <c r="I70" i="40"/>
  <c r="G70" i="40"/>
  <c r="F70" i="40"/>
  <c r="D70" i="40"/>
  <c r="C70" i="40"/>
  <c r="BF69" i="40"/>
  <c r="BE69" i="40"/>
  <c r="BD69" i="40"/>
  <c r="BC69" i="40"/>
  <c r="BB69" i="40"/>
  <c r="BA69" i="40"/>
  <c r="AZ69" i="40"/>
  <c r="AY69" i="40"/>
  <c r="AX69" i="40"/>
  <c r="AW69" i="40"/>
  <c r="AV69" i="40"/>
  <c r="AU69" i="40"/>
  <c r="AT69" i="40"/>
  <c r="AS69" i="40"/>
  <c r="AR69" i="40"/>
  <c r="AQ69" i="40"/>
  <c r="AP69" i="40"/>
  <c r="AN69" i="40"/>
  <c r="AM69" i="40"/>
  <c r="AL69" i="40"/>
  <c r="AK69" i="40"/>
  <c r="AJ69" i="40"/>
  <c r="AI69" i="40"/>
  <c r="AH69" i="40"/>
  <c r="AG69" i="40"/>
  <c r="AF69" i="40"/>
  <c r="AE69" i="40"/>
  <c r="AD69" i="40"/>
  <c r="AC69" i="40"/>
  <c r="AB69" i="40"/>
  <c r="AA69" i="40"/>
  <c r="Z69" i="40"/>
  <c r="Y69" i="40"/>
  <c r="X69" i="40"/>
  <c r="W69" i="40"/>
  <c r="V69" i="40"/>
  <c r="U69" i="40"/>
  <c r="T69" i="40"/>
  <c r="S69" i="40"/>
  <c r="R69" i="40"/>
  <c r="Q69" i="40"/>
  <c r="P69" i="40"/>
  <c r="O69" i="40"/>
  <c r="M69" i="40"/>
  <c r="L69" i="40"/>
  <c r="J69" i="40"/>
  <c r="I69" i="40"/>
  <c r="G69" i="40"/>
  <c r="F69" i="40"/>
  <c r="D69" i="40"/>
  <c r="C69" i="40"/>
  <c r="BF68" i="40"/>
  <c r="BE68" i="40"/>
  <c r="BD68" i="40"/>
  <c r="BC68" i="40"/>
  <c r="BB68" i="40"/>
  <c r="BA68" i="40"/>
  <c r="AZ68" i="40"/>
  <c r="AY68" i="40"/>
  <c r="AX68" i="40"/>
  <c r="AW68" i="40"/>
  <c r="AV68" i="40"/>
  <c r="AU68" i="40"/>
  <c r="AT68" i="40"/>
  <c r="AS68" i="40"/>
  <c r="AR68" i="40"/>
  <c r="AQ68" i="40"/>
  <c r="AP68" i="40"/>
  <c r="AN68" i="40"/>
  <c r="AM68" i="40"/>
  <c r="AL68" i="40"/>
  <c r="AK68" i="40"/>
  <c r="AJ68" i="40"/>
  <c r="AI68" i="40"/>
  <c r="AH68" i="40"/>
  <c r="AG68" i="40"/>
  <c r="AF68" i="40"/>
  <c r="AE68" i="40"/>
  <c r="AD68" i="40"/>
  <c r="AC68" i="40"/>
  <c r="AB68" i="40"/>
  <c r="AA68" i="40"/>
  <c r="Z68" i="40"/>
  <c r="Y68" i="40"/>
  <c r="X68" i="40"/>
  <c r="W68" i="40"/>
  <c r="V68" i="40"/>
  <c r="U68" i="40"/>
  <c r="T68" i="40"/>
  <c r="S68" i="40"/>
  <c r="R68" i="40"/>
  <c r="Q68" i="40"/>
  <c r="P68" i="40"/>
  <c r="O68" i="40"/>
  <c r="M68" i="40"/>
  <c r="L68" i="40"/>
  <c r="J68" i="40"/>
  <c r="I68" i="40"/>
  <c r="G68" i="40"/>
  <c r="F68" i="40"/>
  <c r="D68" i="40"/>
  <c r="C68" i="40"/>
  <c r="BF67" i="40"/>
  <c r="BE67" i="40"/>
  <c r="BD67" i="40"/>
  <c r="BC67" i="40"/>
  <c r="BB67" i="40"/>
  <c r="BA67" i="40"/>
  <c r="AZ67" i="40"/>
  <c r="AY67" i="40"/>
  <c r="AX67" i="40"/>
  <c r="AW67" i="40"/>
  <c r="AV67" i="40"/>
  <c r="AU67" i="40"/>
  <c r="AT67" i="40"/>
  <c r="AS67" i="40"/>
  <c r="AR67" i="40"/>
  <c r="AQ67" i="40"/>
  <c r="AP67" i="40"/>
  <c r="AN67" i="40"/>
  <c r="AM67" i="40"/>
  <c r="AL67" i="40"/>
  <c r="AK67" i="40"/>
  <c r="AJ67" i="40"/>
  <c r="AI67" i="40"/>
  <c r="AH67" i="40"/>
  <c r="AG67" i="40"/>
  <c r="AF67" i="40"/>
  <c r="AE67" i="40"/>
  <c r="AD67" i="40"/>
  <c r="AC67" i="40"/>
  <c r="AB67" i="40"/>
  <c r="AA67" i="40"/>
  <c r="Z67" i="40"/>
  <c r="Y67" i="40"/>
  <c r="X67" i="40"/>
  <c r="W67" i="40"/>
  <c r="V67" i="40"/>
  <c r="U67" i="40"/>
  <c r="T67" i="40"/>
  <c r="S67" i="40"/>
  <c r="R67" i="40"/>
  <c r="Q67" i="40"/>
  <c r="P67" i="40"/>
  <c r="O67" i="40"/>
  <c r="M67" i="40"/>
  <c r="L67" i="40"/>
  <c r="J67" i="40"/>
  <c r="I67" i="40"/>
  <c r="G67" i="40"/>
  <c r="F67" i="40"/>
  <c r="D67" i="40"/>
  <c r="C67" i="40"/>
  <c r="BF66" i="40"/>
  <c r="BE66" i="40"/>
  <c r="BD66" i="40"/>
  <c r="BC66" i="40"/>
  <c r="BB66" i="40"/>
  <c r="BA66" i="40"/>
  <c r="AZ66" i="40"/>
  <c r="AY66" i="40"/>
  <c r="AX66" i="40"/>
  <c r="AW66" i="40"/>
  <c r="AV66" i="40"/>
  <c r="AU66" i="40"/>
  <c r="AT66" i="40"/>
  <c r="AS66" i="40"/>
  <c r="AR66" i="40"/>
  <c r="AQ66" i="40"/>
  <c r="AP66" i="40"/>
  <c r="AN66" i="40"/>
  <c r="AM66" i="40"/>
  <c r="AL66" i="40"/>
  <c r="AK66" i="40"/>
  <c r="AJ66" i="40"/>
  <c r="AI66" i="40"/>
  <c r="AH66" i="40"/>
  <c r="AG66" i="40"/>
  <c r="AF66" i="40"/>
  <c r="AE66" i="40"/>
  <c r="AD66" i="40"/>
  <c r="AC66" i="40"/>
  <c r="AB66" i="40"/>
  <c r="AA66" i="40"/>
  <c r="Z66" i="40"/>
  <c r="Y66" i="40"/>
  <c r="X66" i="40"/>
  <c r="W66" i="40"/>
  <c r="V66" i="40"/>
  <c r="U66" i="40"/>
  <c r="T66" i="40"/>
  <c r="S66" i="40"/>
  <c r="R66" i="40"/>
  <c r="Q66" i="40"/>
  <c r="P66" i="40"/>
  <c r="O66" i="40"/>
  <c r="M66" i="40"/>
  <c r="L66" i="40"/>
  <c r="J66" i="40"/>
  <c r="I66" i="40"/>
  <c r="G66" i="40"/>
  <c r="F66" i="40"/>
  <c r="D66" i="40"/>
  <c r="C66" i="40"/>
  <c r="CM68" i="40"/>
  <c r="CL68" i="40"/>
  <c r="CK68" i="40"/>
  <c r="CJ68" i="40"/>
  <c r="CI68" i="40"/>
  <c r="CH68" i="40"/>
  <c r="CG68" i="40"/>
  <c r="CE68" i="40"/>
  <c r="CD68" i="40"/>
  <c r="CB68" i="40"/>
  <c r="CA68" i="40"/>
  <c r="BZ68" i="40"/>
  <c r="BY68" i="40"/>
  <c r="BF65" i="40"/>
  <c r="BE65" i="40"/>
  <c r="BD65" i="40"/>
  <c r="BC65" i="40"/>
  <c r="BB65" i="40"/>
  <c r="BA65" i="40"/>
  <c r="AZ65" i="40"/>
  <c r="AY65" i="40"/>
  <c r="AX65" i="40"/>
  <c r="AW65" i="40"/>
  <c r="AV65" i="40"/>
  <c r="AU65" i="40"/>
  <c r="AT65" i="40"/>
  <c r="AS65" i="40"/>
  <c r="AR65" i="40"/>
  <c r="AQ65" i="40"/>
  <c r="AP65" i="40"/>
  <c r="AN65" i="40"/>
  <c r="AM65" i="40"/>
  <c r="AL65" i="40"/>
  <c r="AK65" i="40"/>
  <c r="AJ65" i="40"/>
  <c r="AI65" i="40"/>
  <c r="AH65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U65" i="40"/>
  <c r="T65" i="40"/>
  <c r="S65" i="40"/>
  <c r="R65" i="40"/>
  <c r="Q65" i="40"/>
  <c r="P65" i="40"/>
  <c r="O65" i="40"/>
  <c r="M65" i="40"/>
  <c r="L65" i="40"/>
  <c r="J65" i="40"/>
  <c r="I65" i="40"/>
  <c r="G65" i="40"/>
  <c r="F65" i="40"/>
  <c r="D65" i="40"/>
  <c r="C65" i="40"/>
  <c r="BF64" i="40"/>
  <c r="BE64" i="40"/>
  <c r="BD64" i="40"/>
  <c r="BC64" i="40"/>
  <c r="BB64" i="40"/>
  <c r="BA64" i="40"/>
  <c r="AZ64" i="40"/>
  <c r="AY64" i="40"/>
  <c r="AX64" i="40"/>
  <c r="AW64" i="40"/>
  <c r="AV64" i="40"/>
  <c r="AU64" i="40"/>
  <c r="AT64" i="40"/>
  <c r="AS64" i="40"/>
  <c r="AR64" i="40"/>
  <c r="AQ64" i="40"/>
  <c r="AP64" i="40"/>
  <c r="AN64" i="40"/>
  <c r="AM64" i="40"/>
  <c r="AL64" i="40"/>
  <c r="AK64" i="40"/>
  <c r="AJ64" i="40"/>
  <c r="AI64" i="40"/>
  <c r="AH64" i="40"/>
  <c r="AG64" i="40"/>
  <c r="AF64" i="40"/>
  <c r="AE64" i="40"/>
  <c r="AD64" i="40"/>
  <c r="AC64" i="40"/>
  <c r="AB64" i="40"/>
  <c r="AA64" i="40"/>
  <c r="Z64" i="40"/>
  <c r="Y64" i="40"/>
  <c r="X64" i="40"/>
  <c r="W64" i="40"/>
  <c r="V64" i="40"/>
  <c r="U64" i="40"/>
  <c r="T64" i="40"/>
  <c r="S64" i="40"/>
  <c r="R64" i="40"/>
  <c r="Q64" i="40"/>
  <c r="P64" i="40"/>
  <c r="O64" i="40"/>
  <c r="M64" i="40"/>
  <c r="L64" i="40"/>
  <c r="J64" i="40"/>
  <c r="I64" i="40"/>
  <c r="G64" i="40"/>
  <c r="F64" i="40"/>
  <c r="D64" i="40"/>
  <c r="C64" i="40"/>
  <c r="BF63" i="40"/>
  <c r="BE63" i="40"/>
  <c r="BD63" i="40"/>
  <c r="BC63" i="40"/>
  <c r="BB63" i="40"/>
  <c r="BA63" i="40"/>
  <c r="AZ63" i="40"/>
  <c r="AY63" i="40"/>
  <c r="AX63" i="40"/>
  <c r="AW63" i="40"/>
  <c r="AV63" i="40"/>
  <c r="AU63" i="40"/>
  <c r="AT63" i="40"/>
  <c r="AS63" i="40"/>
  <c r="AR63" i="40"/>
  <c r="AQ63" i="40"/>
  <c r="AP63" i="40"/>
  <c r="AN63" i="40"/>
  <c r="AM63" i="40"/>
  <c r="AL63" i="40"/>
  <c r="AK63" i="40"/>
  <c r="AJ63" i="40"/>
  <c r="AI63" i="40"/>
  <c r="AH63" i="40"/>
  <c r="AG63" i="40"/>
  <c r="AF63" i="40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M63" i="40"/>
  <c r="L63" i="40"/>
  <c r="J63" i="40"/>
  <c r="I63" i="40"/>
  <c r="G63" i="40"/>
  <c r="F63" i="40"/>
  <c r="D63" i="40"/>
  <c r="C63" i="40"/>
  <c r="CM64" i="40"/>
  <c r="CL64" i="40"/>
  <c r="CK64" i="40"/>
  <c r="CJ64" i="40"/>
  <c r="CI64" i="40"/>
  <c r="CH64" i="40"/>
  <c r="CG64" i="40"/>
  <c r="CF64" i="40"/>
  <c r="CE64" i="40"/>
  <c r="CD64" i="40"/>
  <c r="CC64" i="40"/>
  <c r="CB64" i="40"/>
  <c r="CA64" i="40"/>
  <c r="BZ64" i="40"/>
  <c r="BY64" i="40"/>
  <c r="BF62" i="40"/>
  <c r="BE62" i="40"/>
  <c r="BD62" i="40"/>
  <c r="BC62" i="40"/>
  <c r="BB62" i="40"/>
  <c r="BA62" i="40"/>
  <c r="AZ62" i="40"/>
  <c r="AY62" i="40"/>
  <c r="AX62" i="40"/>
  <c r="AW62" i="40"/>
  <c r="AV62" i="40"/>
  <c r="AU62" i="40"/>
  <c r="AT62" i="40"/>
  <c r="AS62" i="40"/>
  <c r="AR62" i="40"/>
  <c r="AQ62" i="40"/>
  <c r="AP62" i="40"/>
  <c r="AN62" i="40"/>
  <c r="AM62" i="40"/>
  <c r="AL62" i="40"/>
  <c r="AK62" i="40"/>
  <c r="AJ62" i="40"/>
  <c r="AI62" i="40"/>
  <c r="AH62" i="40"/>
  <c r="AG62" i="40"/>
  <c r="AF62" i="40"/>
  <c r="AE62" i="40"/>
  <c r="AD62" i="40"/>
  <c r="AC62" i="40"/>
  <c r="AB62" i="40"/>
  <c r="AA62" i="40"/>
  <c r="Z62" i="40"/>
  <c r="Y62" i="40"/>
  <c r="X62" i="40"/>
  <c r="W62" i="40"/>
  <c r="V62" i="40"/>
  <c r="U62" i="40"/>
  <c r="T62" i="40"/>
  <c r="S62" i="40"/>
  <c r="R62" i="40"/>
  <c r="Q62" i="40"/>
  <c r="P62" i="40"/>
  <c r="O62" i="40"/>
  <c r="M62" i="40"/>
  <c r="L62" i="40"/>
  <c r="J62" i="40"/>
  <c r="I62" i="40"/>
  <c r="G62" i="40"/>
  <c r="F62" i="40"/>
  <c r="D62" i="40"/>
  <c r="C62" i="40"/>
  <c r="BF61" i="40"/>
  <c r="BE61" i="40"/>
  <c r="BD61" i="40"/>
  <c r="BC61" i="40"/>
  <c r="BB61" i="40"/>
  <c r="BA61" i="40"/>
  <c r="AZ61" i="40"/>
  <c r="AY61" i="40"/>
  <c r="AX61" i="40"/>
  <c r="AW61" i="40"/>
  <c r="AV61" i="40"/>
  <c r="AU61" i="40"/>
  <c r="AT61" i="40"/>
  <c r="AS61" i="40"/>
  <c r="AR61" i="40"/>
  <c r="AQ61" i="40"/>
  <c r="AP61" i="40"/>
  <c r="AN61" i="40"/>
  <c r="AM61" i="40"/>
  <c r="AL61" i="40"/>
  <c r="AK61" i="40"/>
  <c r="AJ61" i="40"/>
  <c r="AI61" i="40"/>
  <c r="AH61" i="40"/>
  <c r="AG61" i="40"/>
  <c r="AF61" i="40"/>
  <c r="AE61" i="40"/>
  <c r="AD61" i="40"/>
  <c r="AC61" i="40"/>
  <c r="AB61" i="40"/>
  <c r="AA61" i="40"/>
  <c r="Z61" i="40"/>
  <c r="Y61" i="40"/>
  <c r="X61" i="40"/>
  <c r="W61" i="40"/>
  <c r="V61" i="40"/>
  <c r="U61" i="40"/>
  <c r="T61" i="40"/>
  <c r="S61" i="40"/>
  <c r="R61" i="40"/>
  <c r="Q61" i="40"/>
  <c r="P61" i="40"/>
  <c r="O61" i="40"/>
  <c r="M61" i="40"/>
  <c r="L61" i="40"/>
  <c r="J61" i="40"/>
  <c r="I61" i="40"/>
  <c r="G61" i="40"/>
  <c r="F61" i="40"/>
  <c r="D61" i="40"/>
  <c r="C61" i="40"/>
  <c r="BF60" i="40"/>
  <c r="BE60" i="40"/>
  <c r="BD60" i="40"/>
  <c r="BC60" i="40"/>
  <c r="BB60" i="40"/>
  <c r="BA60" i="40"/>
  <c r="AZ60" i="40"/>
  <c r="AY60" i="40"/>
  <c r="AX60" i="40"/>
  <c r="AW60" i="40"/>
  <c r="AV60" i="40"/>
  <c r="AU60" i="40"/>
  <c r="AT60" i="40"/>
  <c r="AS60" i="40"/>
  <c r="AR60" i="40"/>
  <c r="AQ60" i="40"/>
  <c r="AP60" i="40"/>
  <c r="AN60" i="40"/>
  <c r="AM60" i="40"/>
  <c r="AL60" i="40"/>
  <c r="AK60" i="40"/>
  <c r="AJ60" i="40"/>
  <c r="AI60" i="40"/>
  <c r="AH60" i="40"/>
  <c r="AG60" i="40"/>
  <c r="AF60" i="40"/>
  <c r="AE60" i="40"/>
  <c r="AD60" i="40"/>
  <c r="AC60" i="40"/>
  <c r="AB60" i="40"/>
  <c r="AA60" i="40"/>
  <c r="Z60" i="40"/>
  <c r="Y60" i="40"/>
  <c r="X60" i="40"/>
  <c r="W60" i="40"/>
  <c r="V60" i="40"/>
  <c r="U60" i="40"/>
  <c r="T60" i="40"/>
  <c r="S60" i="40"/>
  <c r="R60" i="40"/>
  <c r="Q60" i="40"/>
  <c r="P60" i="40"/>
  <c r="O60" i="40"/>
  <c r="M60" i="40"/>
  <c r="L60" i="40"/>
  <c r="J60" i="40"/>
  <c r="I60" i="40"/>
  <c r="G60" i="40"/>
  <c r="F60" i="40"/>
  <c r="D60" i="40"/>
  <c r="C60" i="40"/>
  <c r="BF59" i="40"/>
  <c r="BE59" i="40"/>
  <c r="BD59" i="40"/>
  <c r="BC59" i="40"/>
  <c r="BB59" i="40"/>
  <c r="BA59" i="40"/>
  <c r="AZ59" i="40"/>
  <c r="AY59" i="40"/>
  <c r="AX59" i="40"/>
  <c r="AW59" i="40"/>
  <c r="AV59" i="40"/>
  <c r="AU59" i="40"/>
  <c r="AT59" i="40"/>
  <c r="AS59" i="40"/>
  <c r="AR59" i="40"/>
  <c r="AQ59" i="40"/>
  <c r="AP59" i="40"/>
  <c r="AN59" i="40"/>
  <c r="AM59" i="40"/>
  <c r="AL59" i="40"/>
  <c r="AK59" i="40"/>
  <c r="AJ59" i="40"/>
  <c r="AI59" i="40"/>
  <c r="AH59" i="40"/>
  <c r="AG59" i="40"/>
  <c r="AF59" i="40"/>
  <c r="AE59" i="40"/>
  <c r="AD59" i="40"/>
  <c r="AC59" i="40"/>
  <c r="AB59" i="40"/>
  <c r="AA59" i="40"/>
  <c r="Z59" i="40"/>
  <c r="Y59" i="40"/>
  <c r="X59" i="40"/>
  <c r="W59" i="40"/>
  <c r="V59" i="40"/>
  <c r="U59" i="40"/>
  <c r="T59" i="40"/>
  <c r="S59" i="40"/>
  <c r="R59" i="40"/>
  <c r="Q59" i="40"/>
  <c r="P59" i="40"/>
  <c r="O59" i="40"/>
  <c r="M59" i="40"/>
  <c r="L59" i="40"/>
  <c r="J59" i="40"/>
  <c r="I59" i="40"/>
  <c r="G59" i="40"/>
  <c r="F59" i="40"/>
  <c r="D59" i="40"/>
  <c r="C59" i="40"/>
  <c r="BF58" i="40"/>
  <c r="BE58" i="40"/>
  <c r="BD58" i="40"/>
  <c r="BC58" i="40"/>
  <c r="BB58" i="40"/>
  <c r="BA58" i="40"/>
  <c r="AZ58" i="40"/>
  <c r="AY58" i="40"/>
  <c r="AX58" i="40"/>
  <c r="AW58" i="40"/>
  <c r="AV58" i="40"/>
  <c r="AU58" i="40"/>
  <c r="AT58" i="40"/>
  <c r="AS58" i="40"/>
  <c r="AR58" i="40"/>
  <c r="AQ58" i="40"/>
  <c r="AP58" i="40"/>
  <c r="AN58" i="40"/>
  <c r="AM58" i="40"/>
  <c r="AL58" i="40"/>
  <c r="AK58" i="40"/>
  <c r="AJ58" i="40"/>
  <c r="AI58" i="40"/>
  <c r="AH58" i="40"/>
  <c r="AG58" i="40"/>
  <c r="AF58" i="40"/>
  <c r="AE58" i="40"/>
  <c r="AD58" i="40"/>
  <c r="AC58" i="40"/>
  <c r="AB58" i="40"/>
  <c r="AA58" i="40"/>
  <c r="Z58" i="40"/>
  <c r="Y58" i="40"/>
  <c r="X58" i="40"/>
  <c r="W58" i="40"/>
  <c r="V58" i="40"/>
  <c r="U58" i="40"/>
  <c r="T58" i="40"/>
  <c r="S58" i="40"/>
  <c r="R58" i="40"/>
  <c r="Q58" i="40"/>
  <c r="P58" i="40"/>
  <c r="O58" i="40"/>
  <c r="M58" i="40"/>
  <c r="L58" i="40"/>
  <c r="J58" i="40"/>
  <c r="I58" i="40"/>
  <c r="G58" i="40"/>
  <c r="F58" i="40"/>
  <c r="D58" i="40"/>
  <c r="C58" i="40"/>
  <c r="CC68" i="40" l="1"/>
  <c r="CF68" i="40"/>
  <c r="CG104" i="40"/>
  <c r="BP62" i="39"/>
  <c r="BQ62" i="39"/>
  <c r="BR62" i="39"/>
  <c r="BS62" i="39"/>
  <c r="BT62" i="39"/>
  <c r="BU62" i="39"/>
  <c r="BV62" i="39"/>
  <c r="BW62" i="39"/>
  <c r="BX62" i="39"/>
  <c r="BY62" i="39"/>
  <c r="BZ62" i="39"/>
  <c r="CA62" i="39"/>
  <c r="CB62" i="39"/>
  <c r="CC62" i="39"/>
  <c r="CD62" i="39"/>
  <c r="BO62" i="39"/>
  <c r="BO64" i="39" s="1"/>
  <c r="BI15" i="39"/>
  <c r="BO65" i="39"/>
  <c r="BO66" i="39"/>
  <c r="BH16" i="39"/>
  <c r="BI16" i="39"/>
  <c r="BH17" i="39"/>
  <c r="BI17" i="39"/>
  <c r="BH18" i="39"/>
  <c r="BI18" i="39"/>
  <c r="BH19" i="39"/>
  <c r="BI19" i="39"/>
  <c r="BH20" i="39"/>
  <c r="BI20" i="39"/>
  <c r="BH21" i="39"/>
  <c r="BI21" i="39"/>
  <c r="BH22" i="39"/>
  <c r="BI22" i="39"/>
  <c r="BH23" i="39"/>
  <c r="BI23" i="39"/>
  <c r="BH24" i="39"/>
  <c r="BI24" i="39"/>
  <c r="BH25" i="39"/>
  <c r="BI25" i="39"/>
  <c r="BH26" i="39"/>
  <c r="BI26" i="39"/>
  <c r="BH27" i="39"/>
  <c r="BI27" i="39"/>
  <c r="BH28" i="39"/>
  <c r="BI28" i="39"/>
  <c r="BH29" i="39"/>
  <c r="BI29" i="39"/>
  <c r="BH30" i="39"/>
  <c r="BI30" i="39"/>
  <c r="BD59" i="39"/>
  <c r="BE59" i="39"/>
  <c r="BF59" i="39"/>
  <c r="BD60" i="39"/>
  <c r="BE60" i="39"/>
  <c r="BF60" i="39"/>
  <c r="BD61" i="39"/>
  <c r="BE61" i="39"/>
  <c r="BF61" i="39"/>
  <c r="BD62" i="39"/>
  <c r="BE62" i="39"/>
  <c r="BF62" i="39"/>
  <c r="BD63" i="39"/>
  <c r="BE63" i="39"/>
  <c r="BF63" i="39"/>
  <c r="BD64" i="39"/>
  <c r="BE64" i="39"/>
  <c r="BF64" i="39"/>
  <c r="BD65" i="39"/>
  <c r="BE65" i="39"/>
  <c r="BF65" i="39"/>
  <c r="BD66" i="39"/>
  <c r="BE66" i="39"/>
  <c r="BF66" i="39"/>
  <c r="BD67" i="39"/>
  <c r="BE67" i="39"/>
  <c r="BF67" i="39"/>
  <c r="BD68" i="39"/>
  <c r="BE68" i="39"/>
  <c r="BF68" i="39"/>
  <c r="BD69" i="39"/>
  <c r="BE69" i="39"/>
  <c r="BF69" i="39"/>
  <c r="BD70" i="39"/>
  <c r="BE70" i="39"/>
  <c r="BF70" i="39"/>
  <c r="BD71" i="39"/>
  <c r="BE71" i="39"/>
  <c r="BF71" i="39"/>
  <c r="BD72" i="39"/>
  <c r="BE72" i="39"/>
  <c r="BF72" i="39"/>
  <c r="BD73" i="39"/>
  <c r="BE73" i="39"/>
  <c r="BF73" i="39"/>
  <c r="BE58" i="39"/>
  <c r="BF58" i="39"/>
  <c r="BH15" i="39"/>
  <c r="BO68" i="39" l="1"/>
  <c r="BP102" i="39"/>
  <c r="BQ102" i="39"/>
  <c r="BR102" i="39"/>
  <c r="BS102" i="39"/>
  <c r="BT102" i="39"/>
  <c r="BU102" i="39"/>
  <c r="BV102" i="39"/>
  <c r="BW102" i="39"/>
  <c r="BX102" i="39"/>
  <c r="BY102" i="39"/>
  <c r="BZ102" i="39"/>
  <c r="CA102" i="39"/>
  <c r="CB102" i="39"/>
  <c r="CC102" i="39"/>
  <c r="CD102" i="39"/>
  <c r="BO102" i="39"/>
  <c r="BO101" i="39"/>
  <c r="BP101" i="39"/>
  <c r="BQ101" i="39"/>
  <c r="BR101" i="39"/>
  <c r="BS101" i="39"/>
  <c r="BT101" i="39"/>
  <c r="BU101" i="39"/>
  <c r="BV101" i="39"/>
  <c r="BW101" i="39"/>
  <c r="BX101" i="39"/>
  <c r="BY101" i="39"/>
  <c r="BZ101" i="39"/>
  <c r="CA101" i="39"/>
  <c r="CB101" i="39"/>
  <c r="CC101" i="39"/>
  <c r="CD101" i="39"/>
  <c r="BP98" i="39"/>
  <c r="BQ98" i="39"/>
  <c r="BR98" i="39"/>
  <c r="BS98" i="39"/>
  <c r="BT98" i="39"/>
  <c r="BU98" i="39"/>
  <c r="BV98" i="39"/>
  <c r="BW98" i="39"/>
  <c r="BX98" i="39"/>
  <c r="BY98" i="39"/>
  <c r="BZ98" i="39"/>
  <c r="CA98" i="39"/>
  <c r="CB98" i="39"/>
  <c r="CC98" i="39"/>
  <c r="CD98" i="39"/>
  <c r="BO98" i="39"/>
  <c r="BP66" i="39"/>
  <c r="BQ66" i="39"/>
  <c r="BR66" i="39"/>
  <c r="BS66" i="39"/>
  <c r="BT66" i="39"/>
  <c r="BU66" i="39"/>
  <c r="BV66" i="39"/>
  <c r="BW66" i="39"/>
  <c r="BX66" i="39"/>
  <c r="BY66" i="39"/>
  <c r="BZ66" i="39"/>
  <c r="CA66" i="39"/>
  <c r="CB66" i="39"/>
  <c r="CC66" i="39"/>
  <c r="CD66" i="39"/>
  <c r="BP65" i="39"/>
  <c r="BQ65" i="39"/>
  <c r="BR65" i="39"/>
  <c r="BS65" i="39"/>
  <c r="BT65" i="39"/>
  <c r="BU65" i="39"/>
  <c r="BV65" i="39"/>
  <c r="BW65" i="39"/>
  <c r="BX65" i="39"/>
  <c r="BY65" i="39"/>
  <c r="BZ65" i="39"/>
  <c r="CA65" i="39"/>
  <c r="CB65" i="39"/>
  <c r="CC65" i="39"/>
  <c r="CD65" i="39"/>
  <c r="CD104" i="39" l="1"/>
  <c r="CB104" i="39"/>
  <c r="BZ104" i="39"/>
  <c r="BY104" i="39"/>
  <c r="BX104" i="39"/>
  <c r="BW104" i="39"/>
  <c r="BV104" i="39"/>
  <c r="BU104" i="39"/>
  <c r="BS104" i="39"/>
  <c r="BR104" i="39"/>
  <c r="BQ104" i="39"/>
  <c r="BP104" i="39"/>
  <c r="BO104" i="39"/>
  <c r="CD100" i="39"/>
  <c r="CC100" i="39"/>
  <c r="CB100" i="39"/>
  <c r="CA100" i="39"/>
  <c r="BZ100" i="39"/>
  <c r="BY100" i="39"/>
  <c r="BX100" i="39"/>
  <c r="BW100" i="39"/>
  <c r="BV100" i="39"/>
  <c r="BU100" i="39"/>
  <c r="BT100" i="39"/>
  <c r="BS100" i="39"/>
  <c r="BR100" i="39"/>
  <c r="BQ100" i="39"/>
  <c r="BP100" i="39"/>
  <c r="BO100" i="39"/>
  <c r="BC73" i="39"/>
  <c r="BB73" i="39"/>
  <c r="BA73" i="39"/>
  <c r="AZ73" i="39"/>
  <c r="AY73" i="39"/>
  <c r="AX73" i="39"/>
  <c r="AW73" i="39"/>
  <c r="AV73" i="39"/>
  <c r="AU73" i="39"/>
  <c r="AT73" i="39"/>
  <c r="AS73" i="39"/>
  <c r="AR73" i="39"/>
  <c r="AQ73" i="39"/>
  <c r="AP73" i="39"/>
  <c r="AO73" i="39"/>
  <c r="AN73" i="39"/>
  <c r="AM73" i="39"/>
  <c r="AL73" i="39"/>
  <c r="AK73" i="39"/>
  <c r="AJ73" i="39"/>
  <c r="AI73" i="39"/>
  <c r="AH73" i="39"/>
  <c r="AG73" i="39"/>
  <c r="AF73" i="39"/>
  <c r="AE73" i="39"/>
  <c r="AD73" i="39"/>
  <c r="AC73" i="39"/>
  <c r="AB73" i="39"/>
  <c r="AA73" i="39"/>
  <c r="Z73" i="39"/>
  <c r="Y73" i="39"/>
  <c r="X73" i="39"/>
  <c r="W73" i="39"/>
  <c r="V73" i="39"/>
  <c r="U73" i="39"/>
  <c r="T73" i="39"/>
  <c r="S73" i="39"/>
  <c r="R73" i="39"/>
  <c r="Q73" i="39"/>
  <c r="P73" i="39"/>
  <c r="O73" i="39"/>
  <c r="N73" i="39"/>
  <c r="M73" i="39"/>
  <c r="L73" i="39"/>
  <c r="K73" i="39"/>
  <c r="J73" i="39"/>
  <c r="I73" i="39"/>
  <c r="H73" i="39"/>
  <c r="G73" i="39"/>
  <c r="F73" i="39"/>
  <c r="E73" i="39"/>
  <c r="D73" i="39"/>
  <c r="C73" i="39"/>
  <c r="BC72" i="39"/>
  <c r="BB72" i="39"/>
  <c r="BA72" i="39"/>
  <c r="AZ72" i="39"/>
  <c r="AY72" i="39"/>
  <c r="AX72" i="39"/>
  <c r="AW72" i="39"/>
  <c r="AV72" i="39"/>
  <c r="AU72" i="39"/>
  <c r="AT72" i="39"/>
  <c r="AS72" i="39"/>
  <c r="AR72" i="39"/>
  <c r="AQ72" i="39"/>
  <c r="AP72" i="39"/>
  <c r="AO72" i="39"/>
  <c r="AN72" i="39"/>
  <c r="AM72" i="39"/>
  <c r="AL72" i="39"/>
  <c r="AK72" i="39"/>
  <c r="AJ72" i="39"/>
  <c r="AI72" i="39"/>
  <c r="AH72" i="39"/>
  <c r="AG72" i="39"/>
  <c r="AF72" i="39"/>
  <c r="AE72" i="39"/>
  <c r="AD72" i="39"/>
  <c r="AC72" i="39"/>
  <c r="AB72" i="39"/>
  <c r="AA72" i="39"/>
  <c r="Z72" i="39"/>
  <c r="Y72" i="39"/>
  <c r="X72" i="39"/>
  <c r="W72" i="39"/>
  <c r="V72" i="39"/>
  <c r="U72" i="39"/>
  <c r="T72" i="39"/>
  <c r="S72" i="39"/>
  <c r="R72" i="39"/>
  <c r="Q72" i="39"/>
  <c r="P72" i="39"/>
  <c r="O72" i="39"/>
  <c r="N72" i="39"/>
  <c r="M72" i="39"/>
  <c r="L72" i="39"/>
  <c r="K72" i="39"/>
  <c r="J72" i="39"/>
  <c r="I72" i="39"/>
  <c r="H72" i="39"/>
  <c r="G72" i="39"/>
  <c r="F72" i="39"/>
  <c r="E72" i="39"/>
  <c r="D72" i="39"/>
  <c r="C72" i="39"/>
  <c r="BC71" i="39"/>
  <c r="BB71" i="39"/>
  <c r="BA71" i="39"/>
  <c r="AZ71" i="39"/>
  <c r="AY71" i="39"/>
  <c r="AX71" i="39"/>
  <c r="AW71" i="39"/>
  <c r="AV71" i="39"/>
  <c r="AU71" i="39"/>
  <c r="AT71" i="39"/>
  <c r="AS71" i="39"/>
  <c r="AR71" i="39"/>
  <c r="AQ71" i="39"/>
  <c r="AP71" i="39"/>
  <c r="AO71" i="39"/>
  <c r="AN71" i="39"/>
  <c r="AM71" i="39"/>
  <c r="AL71" i="39"/>
  <c r="AK71" i="39"/>
  <c r="AJ71" i="39"/>
  <c r="AI71" i="39"/>
  <c r="AH71" i="39"/>
  <c r="AG71" i="39"/>
  <c r="AF71" i="39"/>
  <c r="AE71" i="39"/>
  <c r="AD71" i="39"/>
  <c r="AC71" i="39"/>
  <c r="AB71" i="39"/>
  <c r="AA71" i="39"/>
  <c r="Z71" i="39"/>
  <c r="Y71" i="39"/>
  <c r="X71" i="39"/>
  <c r="W71" i="39"/>
  <c r="V71" i="39"/>
  <c r="U71" i="39"/>
  <c r="T71" i="39"/>
  <c r="S71" i="39"/>
  <c r="R71" i="39"/>
  <c r="Q71" i="39"/>
  <c r="P71" i="39"/>
  <c r="O71" i="39"/>
  <c r="N71" i="39"/>
  <c r="M71" i="39"/>
  <c r="L71" i="39"/>
  <c r="K71" i="39"/>
  <c r="J71" i="39"/>
  <c r="I71" i="39"/>
  <c r="H71" i="39"/>
  <c r="G71" i="39"/>
  <c r="F71" i="39"/>
  <c r="E71" i="39"/>
  <c r="D71" i="39"/>
  <c r="C71" i="39"/>
  <c r="BC70" i="39"/>
  <c r="BB70" i="39"/>
  <c r="BA70" i="39"/>
  <c r="AZ70" i="39"/>
  <c r="AY70" i="39"/>
  <c r="AX70" i="39"/>
  <c r="AW70" i="39"/>
  <c r="AV70" i="39"/>
  <c r="AU70" i="39"/>
  <c r="AT70" i="39"/>
  <c r="AS70" i="39"/>
  <c r="AR70" i="39"/>
  <c r="AQ70" i="39"/>
  <c r="AP70" i="39"/>
  <c r="AO70" i="39"/>
  <c r="AN70" i="39"/>
  <c r="AM70" i="39"/>
  <c r="AL70" i="39"/>
  <c r="AK70" i="39"/>
  <c r="AJ70" i="39"/>
  <c r="AI70" i="39"/>
  <c r="AH70" i="39"/>
  <c r="AG70" i="39"/>
  <c r="AF70" i="39"/>
  <c r="AE70" i="39"/>
  <c r="AD70" i="39"/>
  <c r="AC70" i="39"/>
  <c r="AB70" i="39"/>
  <c r="AA70" i="39"/>
  <c r="Z70" i="39"/>
  <c r="Y70" i="39"/>
  <c r="X70" i="39"/>
  <c r="W70" i="39"/>
  <c r="V70" i="39"/>
  <c r="U70" i="39"/>
  <c r="T70" i="39"/>
  <c r="S70" i="39"/>
  <c r="R70" i="39"/>
  <c r="Q70" i="39"/>
  <c r="P70" i="39"/>
  <c r="O70" i="39"/>
  <c r="N70" i="39"/>
  <c r="M70" i="39"/>
  <c r="L70" i="39"/>
  <c r="K70" i="39"/>
  <c r="J70" i="39"/>
  <c r="I70" i="39"/>
  <c r="H70" i="39"/>
  <c r="G70" i="39"/>
  <c r="F70" i="39"/>
  <c r="E70" i="39"/>
  <c r="D70" i="39"/>
  <c r="C70" i="39"/>
  <c r="BC69" i="39"/>
  <c r="BB69" i="39"/>
  <c r="BA69" i="39"/>
  <c r="AZ69" i="39"/>
  <c r="AY69" i="39"/>
  <c r="AX69" i="39"/>
  <c r="AW69" i="39"/>
  <c r="AV69" i="39"/>
  <c r="AU69" i="39"/>
  <c r="AT69" i="39"/>
  <c r="AS69" i="39"/>
  <c r="AR69" i="39"/>
  <c r="AQ69" i="39"/>
  <c r="AP69" i="39"/>
  <c r="AO69" i="39"/>
  <c r="AN69" i="39"/>
  <c r="AM69" i="39"/>
  <c r="AL69" i="39"/>
  <c r="AK69" i="39"/>
  <c r="AJ69" i="39"/>
  <c r="AI69" i="39"/>
  <c r="AH69" i="39"/>
  <c r="AG69" i="39"/>
  <c r="AF69" i="39"/>
  <c r="AE69" i="39"/>
  <c r="AD69" i="39"/>
  <c r="AC69" i="39"/>
  <c r="AB69" i="39"/>
  <c r="AA69" i="39"/>
  <c r="Z69" i="39"/>
  <c r="Y69" i="39"/>
  <c r="X69" i="39"/>
  <c r="W69" i="39"/>
  <c r="V69" i="39"/>
  <c r="U69" i="39"/>
  <c r="T69" i="39"/>
  <c r="S69" i="39"/>
  <c r="R69" i="39"/>
  <c r="Q69" i="39"/>
  <c r="P69" i="39"/>
  <c r="O69" i="39"/>
  <c r="N69" i="39"/>
  <c r="M69" i="39"/>
  <c r="L69" i="39"/>
  <c r="K69" i="39"/>
  <c r="J69" i="39"/>
  <c r="I69" i="39"/>
  <c r="H69" i="39"/>
  <c r="G69" i="39"/>
  <c r="F69" i="39"/>
  <c r="E69" i="39"/>
  <c r="D69" i="39"/>
  <c r="C69" i="39"/>
  <c r="BC68" i="39"/>
  <c r="BB68" i="39"/>
  <c r="BA68" i="39"/>
  <c r="AZ68" i="39"/>
  <c r="AY68" i="39"/>
  <c r="AX68" i="39"/>
  <c r="AW68" i="39"/>
  <c r="AV68" i="39"/>
  <c r="AU68" i="39"/>
  <c r="AT68" i="39"/>
  <c r="AS68" i="39"/>
  <c r="AR68" i="39"/>
  <c r="AQ68" i="39"/>
  <c r="AP68" i="39"/>
  <c r="AO68" i="39"/>
  <c r="AN68" i="39"/>
  <c r="AM68" i="39"/>
  <c r="AL68" i="39"/>
  <c r="AK68" i="39"/>
  <c r="AJ68" i="39"/>
  <c r="AI68" i="39"/>
  <c r="AH68" i="39"/>
  <c r="AG68" i="39"/>
  <c r="AF68" i="39"/>
  <c r="AE68" i="39"/>
  <c r="AD68" i="39"/>
  <c r="AC68" i="39"/>
  <c r="AB68" i="39"/>
  <c r="AA68" i="39"/>
  <c r="Z68" i="39"/>
  <c r="Y68" i="39"/>
  <c r="X68" i="39"/>
  <c r="W68" i="39"/>
  <c r="V68" i="39"/>
  <c r="U68" i="39"/>
  <c r="T68" i="39"/>
  <c r="S68" i="39"/>
  <c r="R68" i="39"/>
  <c r="Q68" i="39"/>
  <c r="P68" i="39"/>
  <c r="O68" i="39"/>
  <c r="N68" i="39"/>
  <c r="M68" i="39"/>
  <c r="L68" i="39"/>
  <c r="K68" i="39"/>
  <c r="J68" i="39"/>
  <c r="I68" i="39"/>
  <c r="H68" i="39"/>
  <c r="G68" i="39"/>
  <c r="F68" i="39"/>
  <c r="E68" i="39"/>
  <c r="D68" i="39"/>
  <c r="C68" i="39"/>
  <c r="BC67" i="39"/>
  <c r="BB67" i="39"/>
  <c r="BA67" i="39"/>
  <c r="AZ67" i="39"/>
  <c r="AY67" i="39"/>
  <c r="AX67" i="39"/>
  <c r="AW67" i="39"/>
  <c r="AV67" i="39"/>
  <c r="AU67" i="39"/>
  <c r="AT67" i="39"/>
  <c r="AS67" i="39"/>
  <c r="AR67" i="39"/>
  <c r="AQ67" i="39"/>
  <c r="AP67" i="39"/>
  <c r="AO67" i="39"/>
  <c r="AN67" i="39"/>
  <c r="AM67" i="39"/>
  <c r="AL67" i="39"/>
  <c r="AK67" i="39"/>
  <c r="AJ67" i="39"/>
  <c r="AI67" i="39"/>
  <c r="AH67" i="39"/>
  <c r="AG67" i="39"/>
  <c r="AF67" i="39"/>
  <c r="AE67" i="39"/>
  <c r="AD67" i="39"/>
  <c r="AC67" i="39"/>
  <c r="AB67" i="39"/>
  <c r="AA67" i="39"/>
  <c r="Z67" i="39"/>
  <c r="Y67" i="39"/>
  <c r="X67" i="39"/>
  <c r="W67" i="39"/>
  <c r="V67" i="39"/>
  <c r="U67" i="39"/>
  <c r="T67" i="39"/>
  <c r="S67" i="39"/>
  <c r="R67" i="39"/>
  <c r="Q67" i="39"/>
  <c r="P67" i="39"/>
  <c r="O67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BC66" i="39"/>
  <c r="BB66" i="39"/>
  <c r="BA66" i="39"/>
  <c r="AZ66" i="39"/>
  <c r="AY66" i="39"/>
  <c r="AX66" i="39"/>
  <c r="AW66" i="39"/>
  <c r="AV66" i="39"/>
  <c r="AU66" i="39"/>
  <c r="AT66" i="39"/>
  <c r="AS66" i="39"/>
  <c r="AR66" i="39"/>
  <c r="AQ66" i="39"/>
  <c r="AP66" i="39"/>
  <c r="AO66" i="39"/>
  <c r="AN66" i="39"/>
  <c r="AM66" i="39"/>
  <c r="AL66" i="39"/>
  <c r="AK66" i="39"/>
  <c r="AJ66" i="39"/>
  <c r="AI66" i="39"/>
  <c r="AH66" i="39"/>
  <c r="AG66" i="39"/>
  <c r="AF66" i="39"/>
  <c r="AE66" i="39"/>
  <c r="AD66" i="39"/>
  <c r="AC66" i="39"/>
  <c r="AB66" i="39"/>
  <c r="AA66" i="39"/>
  <c r="Z66" i="39"/>
  <c r="Y66" i="39"/>
  <c r="X66" i="39"/>
  <c r="W66" i="39"/>
  <c r="V66" i="39"/>
  <c r="U66" i="39"/>
  <c r="T66" i="39"/>
  <c r="S66" i="39"/>
  <c r="R66" i="39"/>
  <c r="Q66" i="39"/>
  <c r="P66" i="39"/>
  <c r="O66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BC65" i="39"/>
  <c r="BB65" i="39"/>
  <c r="BA65" i="39"/>
  <c r="AZ65" i="39"/>
  <c r="AY65" i="39"/>
  <c r="AX65" i="39"/>
  <c r="AW65" i="39"/>
  <c r="AV65" i="39"/>
  <c r="AU65" i="39"/>
  <c r="AT65" i="39"/>
  <c r="AS65" i="39"/>
  <c r="AR65" i="39"/>
  <c r="AQ65" i="39"/>
  <c r="AP65" i="39"/>
  <c r="AO65" i="39"/>
  <c r="AN65" i="39"/>
  <c r="AM65" i="39"/>
  <c r="AL65" i="39"/>
  <c r="AK65" i="39"/>
  <c r="AJ65" i="39"/>
  <c r="AI65" i="39"/>
  <c r="AH65" i="39"/>
  <c r="AG65" i="39"/>
  <c r="AF65" i="39"/>
  <c r="AE65" i="39"/>
  <c r="AD65" i="39"/>
  <c r="AC65" i="39"/>
  <c r="AB65" i="39"/>
  <c r="AA65" i="39"/>
  <c r="Z65" i="39"/>
  <c r="Y65" i="39"/>
  <c r="X65" i="39"/>
  <c r="W65" i="39"/>
  <c r="V65" i="39"/>
  <c r="U65" i="39"/>
  <c r="T65" i="39"/>
  <c r="S65" i="39"/>
  <c r="R65" i="39"/>
  <c r="Q65" i="39"/>
  <c r="P65" i="39"/>
  <c r="O65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BC64" i="39"/>
  <c r="BB64" i="39"/>
  <c r="BA64" i="39"/>
  <c r="AZ64" i="39"/>
  <c r="AY64" i="39"/>
  <c r="AX64" i="39"/>
  <c r="AW64" i="39"/>
  <c r="AV64" i="39"/>
  <c r="AU64" i="39"/>
  <c r="AT64" i="39"/>
  <c r="AS64" i="39"/>
  <c r="AR64" i="39"/>
  <c r="AQ64" i="39"/>
  <c r="AP64" i="39"/>
  <c r="AO64" i="39"/>
  <c r="AN64" i="39"/>
  <c r="AM64" i="39"/>
  <c r="AL64" i="39"/>
  <c r="AK64" i="39"/>
  <c r="AJ64" i="39"/>
  <c r="AI64" i="39"/>
  <c r="AH64" i="39"/>
  <c r="AG64" i="39"/>
  <c r="AF64" i="39"/>
  <c r="AE64" i="39"/>
  <c r="AD64" i="39"/>
  <c r="AC64" i="39"/>
  <c r="AB64" i="39"/>
  <c r="AA64" i="39"/>
  <c r="Z64" i="39"/>
  <c r="Y64" i="39"/>
  <c r="X64" i="39"/>
  <c r="W64" i="39"/>
  <c r="V64" i="39"/>
  <c r="U64" i="39"/>
  <c r="T64" i="39"/>
  <c r="S64" i="39"/>
  <c r="R64" i="39"/>
  <c r="Q64" i="39"/>
  <c r="P64" i="39"/>
  <c r="O64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BC63" i="39"/>
  <c r="BB63" i="39"/>
  <c r="BA63" i="39"/>
  <c r="AZ63" i="39"/>
  <c r="AY63" i="39"/>
  <c r="AX63" i="39"/>
  <c r="AW63" i="39"/>
  <c r="AV63" i="39"/>
  <c r="AU63" i="39"/>
  <c r="AT63" i="39"/>
  <c r="AS63" i="39"/>
  <c r="AR63" i="39"/>
  <c r="AQ63" i="39"/>
  <c r="AP63" i="39"/>
  <c r="AO63" i="39"/>
  <c r="AN63" i="39"/>
  <c r="AM63" i="39"/>
  <c r="AL63" i="39"/>
  <c r="AK63" i="39"/>
  <c r="AJ63" i="39"/>
  <c r="AI63" i="39"/>
  <c r="AH63" i="39"/>
  <c r="AG63" i="39"/>
  <c r="AF63" i="39"/>
  <c r="AE63" i="39"/>
  <c r="AD63" i="39"/>
  <c r="AC63" i="39"/>
  <c r="AB63" i="39"/>
  <c r="AA63" i="39"/>
  <c r="Z63" i="39"/>
  <c r="Y63" i="39"/>
  <c r="X63" i="39"/>
  <c r="W63" i="39"/>
  <c r="V63" i="39"/>
  <c r="U63" i="39"/>
  <c r="T63" i="39"/>
  <c r="S63" i="39"/>
  <c r="R63" i="39"/>
  <c r="Q63" i="39"/>
  <c r="P63" i="39"/>
  <c r="O63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CD64" i="39"/>
  <c r="CC64" i="39"/>
  <c r="CB64" i="39"/>
  <c r="CA64" i="39"/>
  <c r="BZ64" i="39"/>
  <c r="BY64" i="39"/>
  <c r="BX64" i="39"/>
  <c r="BW64" i="39"/>
  <c r="BV64" i="39"/>
  <c r="BU64" i="39"/>
  <c r="BT64" i="39"/>
  <c r="BS64" i="39"/>
  <c r="BR64" i="39"/>
  <c r="BQ64" i="39"/>
  <c r="BP64" i="39"/>
  <c r="BC62" i="39"/>
  <c r="BB62" i="39"/>
  <c r="BA62" i="39"/>
  <c r="AZ62" i="39"/>
  <c r="AY62" i="39"/>
  <c r="AX62" i="39"/>
  <c r="AW62" i="39"/>
  <c r="AV62" i="39"/>
  <c r="AU62" i="39"/>
  <c r="AT62" i="39"/>
  <c r="AS62" i="39"/>
  <c r="AR62" i="39"/>
  <c r="AQ62" i="39"/>
  <c r="AP62" i="39"/>
  <c r="AO62" i="39"/>
  <c r="AN62" i="39"/>
  <c r="AM62" i="39"/>
  <c r="AL62" i="39"/>
  <c r="AK62" i="39"/>
  <c r="AJ62" i="39"/>
  <c r="AI62" i="39"/>
  <c r="AH62" i="39"/>
  <c r="AG62" i="39"/>
  <c r="AF62" i="39"/>
  <c r="AE62" i="39"/>
  <c r="AD62" i="39"/>
  <c r="AC62" i="39"/>
  <c r="AB62" i="39"/>
  <c r="AA62" i="39"/>
  <c r="Z62" i="39"/>
  <c r="Y62" i="39"/>
  <c r="X62" i="39"/>
  <c r="W62" i="39"/>
  <c r="V62" i="39"/>
  <c r="U62" i="39"/>
  <c r="T62" i="39"/>
  <c r="S62" i="39"/>
  <c r="R62" i="39"/>
  <c r="Q62" i="39"/>
  <c r="P62" i="39"/>
  <c r="O62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BC61" i="39"/>
  <c r="BB61" i="39"/>
  <c r="BA61" i="39"/>
  <c r="AZ61" i="39"/>
  <c r="AY61" i="39"/>
  <c r="AX61" i="39"/>
  <c r="AW61" i="39"/>
  <c r="AV61" i="39"/>
  <c r="AU61" i="39"/>
  <c r="AT61" i="39"/>
  <c r="AS61" i="39"/>
  <c r="AR61" i="39"/>
  <c r="AQ61" i="39"/>
  <c r="AP61" i="39"/>
  <c r="AO61" i="39"/>
  <c r="AN61" i="39"/>
  <c r="AM61" i="39"/>
  <c r="AL61" i="39"/>
  <c r="AK61" i="39"/>
  <c r="AJ61" i="39"/>
  <c r="AI61" i="39"/>
  <c r="AH61" i="39"/>
  <c r="AG61" i="39"/>
  <c r="AF61" i="39"/>
  <c r="AE61" i="39"/>
  <c r="AD61" i="39"/>
  <c r="AC61" i="39"/>
  <c r="AB61" i="39"/>
  <c r="AA61" i="39"/>
  <c r="Z61" i="39"/>
  <c r="Y61" i="39"/>
  <c r="X61" i="39"/>
  <c r="W61" i="39"/>
  <c r="V61" i="39"/>
  <c r="U61" i="39"/>
  <c r="T61" i="39"/>
  <c r="S61" i="39"/>
  <c r="R61" i="39"/>
  <c r="Q61" i="39"/>
  <c r="P61" i="39"/>
  <c r="O61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BC60" i="39"/>
  <c r="BB60" i="39"/>
  <c r="BA60" i="39"/>
  <c r="AZ60" i="39"/>
  <c r="AY60" i="39"/>
  <c r="AX60" i="39"/>
  <c r="AW60" i="39"/>
  <c r="AV60" i="39"/>
  <c r="AU60" i="39"/>
  <c r="AT60" i="39"/>
  <c r="AS60" i="39"/>
  <c r="AR60" i="39"/>
  <c r="AQ60" i="39"/>
  <c r="AP60" i="39"/>
  <c r="AO60" i="39"/>
  <c r="AN60" i="39"/>
  <c r="AM60" i="39"/>
  <c r="AL60" i="39"/>
  <c r="AK60" i="39"/>
  <c r="AJ60" i="39"/>
  <c r="AI60" i="39"/>
  <c r="AH60" i="39"/>
  <c r="AG60" i="39"/>
  <c r="AF60" i="39"/>
  <c r="AE60" i="39"/>
  <c r="AD60" i="39"/>
  <c r="AC60" i="39"/>
  <c r="AB60" i="39"/>
  <c r="AA60" i="39"/>
  <c r="Z60" i="39"/>
  <c r="Y60" i="39"/>
  <c r="X60" i="39"/>
  <c r="W60" i="39"/>
  <c r="V60" i="39"/>
  <c r="U60" i="39"/>
  <c r="T60" i="39"/>
  <c r="S60" i="39"/>
  <c r="R60" i="39"/>
  <c r="Q60" i="39"/>
  <c r="P60" i="39"/>
  <c r="O60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BC59" i="39"/>
  <c r="BB59" i="39"/>
  <c r="BA59" i="39"/>
  <c r="AZ59" i="39"/>
  <c r="AY59" i="39"/>
  <c r="AX59" i="39"/>
  <c r="AW59" i="39"/>
  <c r="AV59" i="39"/>
  <c r="AU59" i="39"/>
  <c r="AT59" i="39"/>
  <c r="AS59" i="39"/>
  <c r="AR59" i="39"/>
  <c r="AQ59" i="39"/>
  <c r="AP59" i="39"/>
  <c r="AO59" i="39"/>
  <c r="AN59" i="39"/>
  <c r="AM59" i="39"/>
  <c r="AL59" i="39"/>
  <c r="AK59" i="39"/>
  <c r="AJ59" i="39"/>
  <c r="AI59" i="39"/>
  <c r="AH59" i="39"/>
  <c r="AG59" i="39"/>
  <c r="AF59" i="39"/>
  <c r="AE59" i="39"/>
  <c r="AD59" i="39"/>
  <c r="AC59" i="39"/>
  <c r="AB59" i="39"/>
  <c r="AA59" i="39"/>
  <c r="Z59" i="39"/>
  <c r="Y59" i="39"/>
  <c r="X59" i="39"/>
  <c r="W59" i="39"/>
  <c r="V59" i="39"/>
  <c r="U59" i="39"/>
  <c r="T59" i="39"/>
  <c r="S59" i="39"/>
  <c r="R59" i="39"/>
  <c r="Q59" i="39"/>
  <c r="P59" i="39"/>
  <c r="O59" i="39"/>
  <c r="N59" i="39"/>
  <c r="M59" i="39"/>
  <c r="L59" i="39"/>
  <c r="K59" i="39"/>
  <c r="J59" i="39"/>
  <c r="I59" i="39"/>
  <c r="H59" i="39"/>
  <c r="G59" i="39"/>
  <c r="F59" i="39"/>
  <c r="E59" i="39"/>
  <c r="D59" i="39"/>
  <c r="C59" i="39"/>
  <c r="BD58" i="39"/>
  <c r="BC58" i="39"/>
  <c r="BB58" i="39"/>
  <c r="BA58" i="39"/>
  <c r="AZ58" i="39"/>
  <c r="AY58" i="39"/>
  <c r="AX58" i="39"/>
  <c r="AW58" i="39"/>
  <c r="AV58" i="39"/>
  <c r="AU58" i="39"/>
  <c r="AT58" i="39"/>
  <c r="AS58" i="39"/>
  <c r="AR58" i="39"/>
  <c r="AQ58" i="39"/>
  <c r="AP58" i="39"/>
  <c r="AO58" i="39"/>
  <c r="AN58" i="39"/>
  <c r="AM58" i="39"/>
  <c r="AL58" i="39"/>
  <c r="AK58" i="39"/>
  <c r="AJ58" i="39"/>
  <c r="AI58" i="39"/>
  <c r="AH58" i="39"/>
  <c r="AG58" i="39"/>
  <c r="AF58" i="39"/>
  <c r="AE58" i="39"/>
  <c r="AD58" i="39"/>
  <c r="AC58" i="39"/>
  <c r="AB58" i="39"/>
  <c r="AA58" i="39"/>
  <c r="Z58" i="39"/>
  <c r="Y58" i="39"/>
  <c r="X58" i="39"/>
  <c r="W58" i="39"/>
  <c r="V58" i="39"/>
  <c r="U58" i="39"/>
  <c r="T58" i="39"/>
  <c r="S58" i="39"/>
  <c r="R58" i="39"/>
  <c r="Q58" i="39"/>
  <c r="P58" i="39"/>
  <c r="O58" i="39"/>
  <c r="N58" i="39"/>
  <c r="M58" i="39"/>
  <c r="L58" i="39"/>
  <c r="K58" i="39"/>
  <c r="J58" i="39"/>
  <c r="I58" i="39"/>
  <c r="H58" i="39"/>
  <c r="G58" i="39"/>
  <c r="F58" i="39"/>
  <c r="E58" i="39"/>
  <c r="D58" i="39"/>
  <c r="C58" i="39"/>
  <c r="CA104" i="39" l="1"/>
  <c r="BT104" i="39"/>
  <c r="CC104" i="39"/>
  <c r="BT68" i="39"/>
  <c r="CB68" i="39"/>
  <c r="BQ68" i="39"/>
  <c r="BU68" i="39"/>
  <c r="BY68" i="39"/>
  <c r="CC68" i="39"/>
  <c r="BP68" i="39"/>
  <c r="BX68" i="39"/>
  <c r="BS68" i="39"/>
  <c r="BW68" i="39"/>
  <c r="CA68" i="39"/>
  <c r="BR68" i="39"/>
  <c r="BV68" i="39"/>
  <c r="BZ68" i="39"/>
  <c r="CD68" i="39"/>
  <c r="BN16" i="38"/>
  <c r="BO16" i="38"/>
  <c r="BN17" i="38"/>
  <c r="BO17" i="38"/>
  <c r="BN18" i="38"/>
  <c r="BO18" i="38"/>
  <c r="BN19" i="38"/>
  <c r="BO19" i="38"/>
  <c r="BN20" i="38"/>
  <c r="BO20" i="38"/>
  <c r="BN21" i="38"/>
  <c r="BO21" i="38"/>
  <c r="BN22" i="38"/>
  <c r="BO22" i="38"/>
  <c r="BN23" i="38"/>
  <c r="BO23" i="38"/>
  <c r="BN24" i="38"/>
  <c r="BO24" i="38"/>
  <c r="BN25" i="38"/>
  <c r="BO25" i="38"/>
  <c r="BN26" i="38"/>
  <c r="BO26" i="38"/>
  <c r="BN27" i="38"/>
  <c r="BO27" i="38"/>
  <c r="BN28" i="38"/>
  <c r="BO28" i="38"/>
  <c r="BN29" i="38"/>
  <c r="BO29" i="38"/>
  <c r="BN30" i="38"/>
  <c r="BO30" i="38"/>
  <c r="BV102" i="38"/>
  <c r="BW102" i="38"/>
  <c r="BX102" i="38"/>
  <c r="BY102" i="38"/>
  <c r="BZ102" i="38"/>
  <c r="CA102" i="38"/>
  <c r="CB102" i="38"/>
  <c r="CC102" i="38"/>
  <c r="CD102" i="38"/>
  <c r="CE102" i="38"/>
  <c r="CF102" i="38"/>
  <c r="CG102" i="38"/>
  <c r="CH102" i="38"/>
  <c r="CI102" i="38"/>
  <c r="CJ102" i="38"/>
  <c r="BU102" i="38"/>
  <c r="BV101" i="38"/>
  <c r="BW101" i="38"/>
  <c r="BX101" i="38"/>
  <c r="BY101" i="38"/>
  <c r="BZ101" i="38"/>
  <c r="CA101" i="38"/>
  <c r="CB101" i="38"/>
  <c r="CC101" i="38"/>
  <c r="CD101" i="38"/>
  <c r="CE101" i="38"/>
  <c r="CF101" i="38"/>
  <c r="CG101" i="38"/>
  <c r="CH101" i="38"/>
  <c r="CI101" i="38"/>
  <c r="CJ101" i="38"/>
  <c r="BU101" i="38"/>
  <c r="BV98" i="38"/>
  <c r="BW98" i="38"/>
  <c r="BX98" i="38"/>
  <c r="BY98" i="38"/>
  <c r="BZ98" i="38"/>
  <c r="CA98" i="38"/>
  <c r="CB98" i="38"/>
  <c r="CC98" i="38"/>
  <c r="CD98" i="38"/>
  <c r="CE98" i="38"/>
  <c r="CF98" i="38"/>
  <c r="CG98" i="38"/>
  <c r="CH98" i="38"/>
  <c r="CI98" i="38"/>
  <c r="CJ98" i="38"/>
  <c r="BU98" i="38"/>
  <c r="BV66" i="38"/>
  <c r="BW66" i="38"/>
  <c r="BX66" i="38"/>
  <c r="BY66" i="38"/>
  <c r="BZ66" i="38"/>
  <c r="CA66" i="38"/>
  <c r="CB66" i="38"/>
  <c r="CC66" i="38"/>
  <c r="CD66" i="38"/>
  <c r="CE66" i="38"/>
  <c r="CF66" i="38"/>
  <c r="CG66" i="38"/>
  <c r="CH66" i="38"/>
  <c r="CI66" i="38"/>
  <c r="CJ66" i="38"/>
  <c r="BU66" i="38"/>
  <c r="BV65" i="38"/>
  <c r="BW65" i="38"/>
  <c r="BX65" i="38"/>
  <c r="BY65" i="38"/>
  <c r="BZ65" i="38"/>
  <c r="CA65" i="38"/>
  <c r="CB65" i="38"/>
  <c r="CC65" i="38"/>
  <c r="CD65" i="38"/>
  <c r="CE65" i="38"/>
  <c r="CF65" i="38"/>
  <c r="CG65" i="38"/>
  <c r="CH65" i="38"/>
  <c r="CI65" i="38"/>
  <c r="CJ65" i="38"/>
  <c r="BU65" i="38"/>
  <c r="BV62" i="38"/>
  <c r="BW62" i="38"/>
  <c r="BX62" i="38"/>
  <c r="BY62" i="38"/>
  <c r="BZ62" i="38"/>
  <c r="CA62" i="38"/>
  <c r="CB62" i="38"/>
  <c r="CC62" i="38"/>
  <c r="CD62" i="38"/>
  <c r="CE62" i="38"/>
  <c r="CF62" i="38"/>
  <c r="CG62" i="38"/>
  <c r="CH62" i="38"/>
  <c r="CI62" i="38"/>
  <c r="CJ62" i="38"/>
  <c r="BU62" i="38"/>
  <c r="BO15" i="38"/>
  <c r="BN15" i="38"/>
  <c r="D58" i="38"/>
  <c r="E58" i="38"/>
  <c r="F58" i="38"/>
  <c r="G58" i="38"/>
  <c r="H58" i="38"/>
  <c r="I58" i="38"/>
  <c r="J58" i="38"/>
  <c r="K58" i="38"/>
  <c r="L58" i="38"/>
  <c r="M58" i="38"/>
  <c r="N58" i="38"/>
  <c r="O58" i="38"/>
  <c r="P58" i="38"/>
  <c r="Q58" i="38"/>
  <c r="R58" i="38"/>
  <c r="S58" i="38"/>
  <c r="T58" i="38"/>
  <c r="U58" i="38"/>
  <c r="V58" i="38"/>
  <c r="W58" i="38"/>
  <c r="X58" i="38"/>
  <c r="Y58" i="38"/>
  <c r="Z58" i="38"/>
  <c r="AA58" i="38"/>
  <c r="AB58" i="38"/>
  <c r="AC58" i="38"/>
  <c r="AD58" i="38"/>
  <c r="AE58" i="38"/>
  <c r="AF58" i="38"/>
  <c r="AG58" i="38"/>
  <c r="AH58" i="38"/>
  <c r="AI58" i="38"/>
  <c r="AJ58" i="38"/>
  <c r="AK58" i="38"/>
  <c r="AL58" i="38"/>
  <c r="AM58" i="38"/>
  <c r="AN58" i="38"/>
  <c r="AO58" i="38"/>
  <c r="AP58" i="38"/>
  <c r="AQ58" i="38"/>
  <c r="AR58" i="38"/>
  <c r="AS58" i="38"/>
  <c r="AT58" i="38"/>
  <c r="AU58" i="38"/>
  <c r="AV58" i="38"/>
  <c r="AW58" i="38"/>
  <c r="AX58" i="38"/>
  <c r="AY58" i="38"/>
  <c r="AZ58" i="38"/>
  <c r="BA58" i="38"/>
  <c r="BB58" i="38"/>
  <c r="BC58" i="38"/>
  <c r="BD58" i="38"/>
  <c r="BE58" i="38"/>
  <c r="BF58" i="38"/>
  <c r="BG58" i="38"/>
  <c r="BH58" i="38"/>
  <c r="BI58" i="38"/>
  <c r="D59" i="38"/>
  <c r="E59" i="38"/>
  <c r="F59" i="38"/>
  <c r="G59" i="38"/>
  <c r="H59" i="38"/>
  <c r="I59" i="38"/>
  <c r="J59" i="38"/>
  <c r="K59" i="38"/>
  <c r="L59" i="38"/>
  <c r="M59" i="38"/>
  <c r="N59" i="38"/>
  <c r="O59" i="38"/>
  <c r="P59" i="38"/>
  <c r="Q59" i="38"/>
  <c r="R59" i="38"/>
  <c r="S59" i="38"/>
  <c r="T59" i="38"/>
  <c r="U59" i="38"/>
  <c r="V59" i="38"/>
  <c r="W59" i="38"/>
  <c r="X59" i="38"/>
  <c r="Y59" i="38"/>
  <c r="Z59" i="38"/>
  <c r="AA59" i="38"/>
  <c r="AB59" i="38"/>
  <c r="AC59" i="38"/>
  <c r="AD59" i="38"/>
  <c r="AE59" i="38"/>
  <c r="AF59" i="38"/>
  <c r="AG59" i="38"/>
  <c r="AH59" i="38"/>
  <c r="AI59" i="38"/>
  <c r="AJ59" i="38"/>
  <c r="AK59" i="38"/>
  <c r="AL59" i="38"/>
  <c r="AM59" i="38"/>
  <c r="AN59" i="38"/>
  <c r="AO59" i="38"/>
  <c r="AP59" i="38"/>
  <c r="AQ59" i="38"/>
  <c r="AR59" i="38"/>
  <c r="AS59" i="38"/>
  <c r="AT59" i="38"/>
  <c r="AU59" i="38"/>
  <c r="AV59" i="38"/>
  <c r="AW59" i="38"/>
  <c r="AX59" i="38"/>
  <c r="AY59" i="38"/>
  <c r="AZ59" i="38"/>
  <c r="BA59" i="38"/>
  <c r="BB59" i="38"/>
  <c r="BC59" i="38"/>
  <c r="BD59" i="38"/>
  <c r="BE59" i="38"/>
  <c r="BF59" i="38"/>
  <c r="BG59" i="38"/>
  <c r="BH59" i="38"/>
  <c r="BI59" i="38"/>
  <c r="D60" i="38"/>
  <c r="E60" i="38"/>
  <c r="F60" i="38"/>
  <c r="G60" i="38"/>
  <c r="H60" i="38"/>
  <c r="I60" i="38"/>
  <c r="J60" i="38"/>
  <c r="K60" i="38"/>
  <c r="L60" i="38"/>
  <c r="M60" i="38"/>
  <c r="N60" i="38"/>
  <c r="O60" i="38"/>
  <c r="P60" i="38"/>
  <c r="Q60" i="38"/>
  <c r="R60" i="38"/>
  <c r="S60" i="38"/>
  <c r="T60" i="38"/>
  <c r="U60" i="38"/>
  <c r="V60" i="38"/>
  <c r="W60" i="38"/>
  <c r="X60" i="38"/>
  <c r="Y60" i="38"/>
  <c r="Z60" i="38"/>
  <c r="AA60" i="38"/>
  <c r="AB60" i="38"/>
  <c r="AC60" i="38"/>
  <c r="AD60" i="38"/>
  <c r="AE60" i="38"/>
  <c r="AF60" i="38"/>
  <c r="AG60" i="38"/>
  <c r="AH60" i="38"/>
  <c r="AI60" i="38"/>
  <c r="AJ60" i="38"/>
  <c r="AK60" i="38"/>
  <c r="AL60" i="38"/>
  <c r="AM60" i="38"/>
  <c r="AN60" i="38"/>
  <c r="AO60" i="38"/>
  <c r="AP60" i="38"/>
  <c r="AQ60" i="38"/>
  <c r="AR60" i="38"/>
  <c r="AS60" i="38"/>
  <c r="AT60" i="38"/>
  <c r="AU60" i="38"/>
  <c r="AV60" i="38"/>
  <c r="AW60" i="38"/>
  <c r="AX60" i="38"/>
  <c r="AY60" i="38"/>
  <c r="AZ60" i="38"/>
  <c r="BA60" i="38"/>
  <c r="BB60" i="38"/>
  <c r="BC60" i="38"/>
  <c r="BD60" i="38"/>
  <c r="BE60" i="38"/>
  <c r="BF60" i="38"/>
  <c r="BG60" i="38"/>
  <c r="BH60" i="38"/>
  <c r="BI60" i="38"/>
  <c r="D61" i="38"/>
  <c r="E61" i="38"/>
  <c r="F61" i="38"/>
  <c r="G61" i="38"/>
  <c r="H61" i="38"/>
  <c r="I61" i="38"/>
  <c r="J61" i="38"/>
  <c r="K61" i="38"/>
  <c r="L61" i="38"/>
  <c r="M61" i="38"/>
  <c r="N61" i="38"/>
  <c r="O61" i="38"/>
  <c r="P61" i="38"/>
  <c r="Q61" i="38"/>
  <c r="R61" i="38"/>
  <c r="S61" i="38"/>
  <c r="T61" i="38"/>
  <c r="U61" i="38"/>
  <c r="V61" i="38"/>
  <c r="W61" i="38"/>
  <c r="X61" i="38"/>
  <c r="Y61" i="38"/>
  <c r="Z61" i="38"/>
  <c r="AA61" i="38"/>
  <c r="AB61" i="38"/>
  <c r="AC61" i="38"/>
  <c r="AD61" i="38"/>
  <c r="AE61" i="38"/>
  <c r="AF61" i="38"/>
  <c r="AG61" i="38"/>
  <c r="AH61" i="38"/>
  <c r="AI61" i="38"/>
  <c r="AJ61" i="38"/>
  <c r="AK61" i="38"/>
  <c r="AL61" i="38"/>
  <c r="AM61" i="38"/>
  <c r="AN61" i="38"/>
  <c r="AO61" i="38"/>
  <c r="AP61" i="38"/>
  <c r="AQ61" i="38"/>
  <c r="AR61" i="38"/>
  <c r="AS61" i="38"/>
  <c r="AT61" i="38"/>
  <c r="AU61" i="38"/>
  <c r="AV61" i="38"/>
  <c r="AW61" i="38"/>
  <c r="AX61" i="38"/>
  <c r="AY61" i="38"/>
  <c r="AZ61" i="38"/>
  <c r="BA61" i="38"/>
  <c r="BB61" i="38"/>
  <c r="BC61" i="38"/>
  <c r="BD61" i="38"/>
  <c r="BE61" i="38"/>
  <c r="BF61" i="38"/>
  <c r="BG61" i="38"/>
  <c r="BH61" i="38"/>
  <c r="BI61" i="38"/>
  <c r="D62" i="38"/>
  <c r="E62" i="38"/>
  <c r="F62" i="38"/>
  <c r="G62" i="38"/>
  <c r="H62" i="38"/>
  <c r="I62" i="38"/>
  <c r="J62" i="38"/>
  <c r="K62" i="38"/>
  <c r="L62" i="38"/>
  <c r="M62" i="38"/>
  <c r="N62" i="38"/>
  <c r="O62" i="38"/>
  <c r="P62" i="38"/>
  <c r="Q62" i="38"/>
  <c r="R62" i="38"/>
  <c r="S62" i="38"/>
  <c r="T62" i="38"/>
  <c r="U62" i="38"/>
  <c r="V62" i="38"/>
  <c r="W62" i="38"/>
  <c r="X62" i="38"/>
  <c r="Y62" i="38"/>
  <c r="Z62" i="38"/>
  <c r="AA62" i="38"/>
  <c r="AB62" i="38"/>
  <c r="AC62" i="38"/>
  <c r="AD62" i="38"/>
  <c r="AE62" i="38"/>
  <c r="AF62" i="38"/>
  <c r="AG62" i="38"/>
  <c r="AH62" i="38"/>
  <c r="AI62" i="38"/>
  <c r="AJ62" i="38"/>
  <c r="AK62" i="38"/>
  <c r="AL62" i="38"/>
  <c r="AM62" i="38"/>
  <c r="AN62" i="38"/>
  <c r="AO62" i="38"/>
  <c r="AP62" i="38"/>
  <c r="AQ62" i="38"/>
  <c r="AR62" i="38"/>
  <c r="AS62" i="38"/>
  <c r="AT62" i="38"/>
  <c r="AU62" i="38"/>
  <c r="AV62" i="38"/>
  <c r="AW62" i="38"/>
  <c r="AX62" i="38"/>
  <c r="AY62" i="38"/>
  <c r="AZ62" i="38"/>
  <c r="BA62" i="38"/>
  <c r="BB62" i="38"/>
  <c r="BC62" i="38"/>
  <c r="BD62" i="38"/>
  <c r="BE62" i="38"/>
  <c r="BF62" i="38"/>
  <c r="BG62" i="38"/>
  <c r="BH62" i="38"/>
  <c r="BI62" i="38"/>
  <c r="D63" i="38"/>
  <c r="E63" i="38"/>
  <c r="F63" i="38"/>
  <c r="G63" i="38"/>
  <c r="H63" i="38"/>
  <c r="I63" i="38"/>
  <c r="J63" i="38"/>
  <c r="K63" i="38"/>
  <c r="L63" i="38"/>
  <c r="M63" i="38"/>
  <c r="N63" i="38"/>
  <c r="O63" i="38"/>
  <c r="P63" i="38"/>
  <c r="Q63" i="38"/>
  <c r="R63" i="38"/>
  <c r="S63" i="38"/>
  <c r="T63" i="38"/>
  <c r="U63" i="38"/>
  <c r="V63" i="38"/>
  <c r="W63" i="38"/>
  <c r="X63" i="38"/>
  <c r="Y63" i="38"/>
  <c r="Z63" i="38"/>
  <c r="AA63" i="38"/>
  <c r="AB63" i="38"/>
  <c r="AC63" i="38"/>
  <c r="AD63" i="38"/>
  <c r="AE63" i="38"/>
  <c r="AF63" i="38"/>
  <c r="AG63" i="38"/>
  <c r="AH63" i="38"/>
  <c r="AI63" i="38"/>
  <c r="AJ63" i="38"/>
  <c r="AK63" i="38"/>
  <c r="AL63" i="38"/>
  <c r="AM63" i="38"/>
  <c r="AN63" i="38"/>
  <c r="AO63" i="38"/>
  <c r="AP63" i="38"/>
  <c r="AQ63" i="38"/>
  <c r="AR63" i="38"/>
  <c r="AS63" i="38"/>
  <c r="AT63" i="38"/>
  <c r="AU63" i="38"/>
  <c r="AV63" i="38"/>
  <c r="AW63" i="38"/>
  <c r="AX63" i="38"/>
  <c r="AY63" i="38"/>
  <c r="AZ63" i="38"/>
  <c r="BA63" i="38"/>
  <c r="BB63" i="38"/>
  <c r="BC63" i="38"/>
  <c r="BD63" i="38"/>
  <c r="BE63" i="38"/>
  <c r="BF63" i="38"/>
  <c r="BG63" i="38"/>
  <c r="BH63" i="38"/>
  <c r="BI63" i="38"/>
  <c r="D64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Q64" i="38"/>
  <c r="R64" i="38"/>
  <c r="S64" i="38"/>
  <c r="T64" i="38"/>
  <c r="U64" i="38"/>
  <c r="V64" i="38"/>
  <c r="W64" i="38"/>
  <c r="X64" i="38"/>
  <c r="Y64" i="38"/>
  <c r="Z64" i="38"/>
  <c r="AA64" i="38"/>
  <c r="AB64" i="38"/>
  <c r="AC64" i="38"/>
  <c r="AD64" i="38"/>
  <c r="AE64" i="38"/>
  <c r="AF64" i="38"/>
  <c r="AG64" i="38"/>
  <c r="AH64" i="38"/>
  <c r="AI64" i="38"/>
  <c r="AJ64" i="38"/>
  <c r="AK64" i="38"/>
  <c r="AL64" i="38"/>
  <c r="AM64" i="38"/>
  <c r="AN64" i="38"/>
  <c r="AO64" i="38"/>
  <c r="AP64" i="38"/>
  <c r="AQ64" i="38"/>
  <c r="AR64" i="38"/>
  <c r="AS64" i="38"/>
  <c r="AT64" i="38"/>
  <c r="AU64" i="38"/>
  <c r="AV64" i="38"/>
  <c r="AW64" i="38"/>
  <c r="AX64" i="38"/>
  <c r="AY64" i="38"/>
  <c r="AZ64" i="38"/>
  <c r="BA64" i="38"/>
  <c r="BB64" i="38"/>
  <c r="BC64" i="38"/>
  <c r="BD64" i="38"/>
  <c r="BE64" i="38"/>
  <c r="BF64" i="38"/>
  <c r="BG64" i="38"/>
  <c r="BH64" i="38"/>
  <c r="BI64" i="38"/>
  <c r="D65" i="38"/>
  <c r="E65" i="38"/>
  <c r="F65" i="38"/>
  <c r="G65" i="38"/>
  <c r="H65" i="38"/>
  <c r="I65" i="38"/>
  <c r="J65" i="38"/>
  <c r="K65" i="38"/>
  <c r="L65" i="38"/>
  <c r="M65" i="38"/>
  <c r="N65" i="38"/>
  <c r="O65" i="38"/>
  <c r="P65" i="38"/>
  <c r="Q65" i="38"/>
  <c r="R65" i="38"/>
  <c r="S65" i="38"/>
  <c r="T65" i="38"/>
  <c r="U65" i="38"/>
  <c r="V65" i="38"/>
  <c r="W65" i="38"/>
  <c r="X65" i="38"/>
  <c r="Y65" i="38"/>
  <c r="Z65" i="38"/>
  <c r="AA65" i="38"/>
  <c r="AB65" i="38"/>
  <c r="AC65" i="38"/>
  <c r="AD65" i="38"/>
  <c r="AE65" i="38"/>
  <c r="AF65" i="38"/>
  <c r="AG65" i="38"/>
  <c r="AH65" i="38"/>
  <c r="AI65" i="38"/>
  <c r="AJ65" i="38"/>
  <c r="AK65" i="38"/>
  <c r="AL65" i="38"/>
  <c r="AM65" i="38"/>
  <c r="AN65" i="38"/>
  <c r="AO65" i="38"/>
  <c r="AP65" i="38"/>
  <c r="AQ65" i="38"/>
  <c r="AR65" i="38"/>
  <c r="AS65" i="38"/>
  <c r="AT65" i="38"/>
  <c r="AU65" i="38"/>
  <c r="AV65" i="38"/>
  <c r="AW65" i="38"/>
  <c r="AX65" i="38"/>
  <c r="AY65" i="38"/>
  <c r="AZ65" i="38"/>
  <c r="BA65" i="38"/>
  <c r="BB65" i="38"/>
  <c r="BC65" i="38"/>
  <c r="BD65" i="38"/>
  <c r="BE65" i="38"/>
  <c r="BF65" i="38"/>
  <c r="BG65" i="38"/>
  <c r="BH65" i="38"/>
  <c r="BI65" i="38"/>
  <c r="D66" i="38"/>
  <c r="E66" i="38"/>
  <c r="F66" i="38"/>
  <c r="G66" i="38"/>
  <c r="H66" i="38"/>
  <c r="I66" i="38"/>
  <c r="J66" i="38"/>
  <c r="K66" i="38"/>
  <c r="L66" i="38"/>
  <c r="M66" i="38"/>
  <c r="N66" i="38"/>
  <c r="O66" i="38"/>
  <c r="P66" i="38"/>
  <c r="Q66" i="38"/>
  <c r="R66" i="38"/>
  <c r="S66" i="38"/>
  <c r="T66" i="38"/>
  <c r="U66" i="38"/>
  <c r="V66" i="38"/>
  <c r="W66" i="38"/>
  <c r="X66" i="38"/>
  <c r="Y66" i="38"/>
  <c r="Z66" i="38"/>
  <c r="AA66" i="38"/>
  <c r="AB66" i="38"/>
  <c r="AC66" i="38"/>
  <c r="AD66" i="38"/>
  <c r="AE66" i="38"/>
  <c r="AF66" i="38"/>
  <c r="AG66" i="38"/>
  <c r="AH66" i="38"/>
  <c r="AI66" i="38"/>
  <c r="AJ66" i="38"/>
  <c r="AK66" i="38"/>
  <c r="AL66" i="38"/>
  <c r="AM66" i="38"/>
  <c r="AN66" i="38"/>
  <c r="AO66" i="38"/>
  <c r="AP66" i="38"/>
  <c r="AQ66" i="38"/>
  <c r="AR66" i="38"/>
  <c r="AS66" i="38"/>
  <c r="AT66" i="38"/>
  <c r="AU66" i="38"/>
  <c r="AV66" i="38"/>
  <c r="AW66" i="38"/>
  <c r="AX66" i="38"/>
  <c r="AY66" i="38"/>
  <c r="AZ66" i="38"/>
  <c r="BA66" i="38"/>
  <c r="BB66" i="38"/>
  <c r="BC66" i="38"/>
  <c r="BD66" i="38"/>
  <c r="BE66" i="38"/>
  <c r="BF66" i="38"/>
  <c r="BG66" i="38"/>
  <c r="BH66" i="38"/>
  <c r="BI66" i="38"/>
  <c r="D67" i="38"/>
  <c r="E67" i="38"/>
  <c r="F67" i="38"/>
  <c r="G67" i="38"/>
  <c r="H67" i="38"/>
  <c r="I67" i="38"/>
  <c r="J67" i="38"/>
  <c r="K67" i="38"/>
  <c r="L67" i="38"/>
  <c r="M67" i="38"/>
  <c r="N67" i="38"/>
  <c r="O67" i="38"/>
  <c r="P67" i="38"/>
  <c r="Q67" i="38"/>
  <c r="R67" i="38"/>
  <c r="S67" i="38"/>
  <c r="T67" i="38"/>
  <c r="U67" i="38"/>
  <c r="V67" i="38"/>
  <c r="W67" i="38"/>
  <c r="X67" i="38"/>
  <c r="Y67" i="38"/>
  <c r="Z67" i="38"/>
  <c r="AA67" i="38"/>
  <c r="AB67" i="38"/>
  <c r="AC67" i="38"/>
  <c r="AD67" i="38"/>
  <c r="AE67" i="38"/>
  <c r="AF67" i="38"/>
  <c r="AG67" i="38"/>
  <c r="AH67" i="38"/>
  <c r="AI67" i="38"/>
  <c r="AJ67" i="38"/>
  <c r="AK67" i="38"/>
  <c r="AL67" i="38"/>
  <c r="AM67" i="38"/>
  <c r="AN67" i="38"/>
  <c r="AO67" i="38"/>
  <c r="AP67" i="38"/>
  <c r="AQ67" i="38"/>
  <c r="AR67" i="38"/>
  <c r="AS67" i="38"/>
  <c r="AT67" i="38"/>
  <c r="AU67" i="38"/>
  <c r="AV67" i="38"/>
  <c r="AW67" i="38"/>
  <c r="AX67" i="38"/>
  <c r="AY67" i="38"/>
  <c r="AZ67" i="38"/>
  <c r="BA67" i="38"/>
  <c r="BB67" i="38"/>
  <c r="BC67" i="38"/>
  <c r="BD67" i="38"/>
  <c r="BE67" i="38"/>
  <c r="BF67" i="38"/>
  <c r="BG67" i="38"/>
  <c r="BH67" i="38"/>
  <c r="BI67" i="38"/>
  <c r="D68" i="38"/>
  <c r="E68" i="38"/>
  <c r="F68" i="38"/>
  <c r="G68" i="38"/>
  <c r="H68" i="38"/>
  <c r="I68" i="38"/>
  <c r="J68" i="38"/>
  <c r="K68" i="38"/>
  <c r="L68" i="38"/>
  <c r="M68" i="38"/>
  <c r="N68" i="38"/>
  <c r="O68" i="38"/>
  <c r="P68" i="38"/>
  <c r="Q68" i="38"/>
  <c r="R68" i="38"/>
  <c r="S68" i="38"/>
  <c r="T68" i="38"/>
  <c r="U68" i="38"/>
  <c r="V68" i="38"/>
  <c r="W68" i="38"/>
  <c r="X68" i="38"/>
  <c r="Y68" i="38"/>
  <c r="Z68" i="38"/>
  <c r="AA68" i="38"/>
  <c r="AB68" i="38"/>
  <c r="AC68" i="38"/>
  <c r="AD68" i="38"/>
  <c r="AE68" i="38"/>
  <c r="AF68" i="38"/>
  <c r="AG68" i="38"/>
  <c r="AH68" i="38"/>
  <c r="AI68" i="38"/>
  <c r="AJ68" i="38"/>
  <c r="AK68" i="38"/>
  <c r="AL68" i="38"/>
  <c r="AM68" i="38"/>
  <c r="AN68" i="38"/>
  <c r="AO68" i="38"/>
  <c r="AP68" i="38"/>
  <c r="AQ68" i="38"/>
  <c r="AR68" i="38"/>
  <c r="AS68" i="38"/>
  <c r="AT68" i="38"/>
  <c r="AU68" i="38"/>
  <c r="AV68" i="38"/>
  <c r="AW68" i="38"/>
  <c r="AX68" i="38"/>
  <c r="AY68" i="38"/>
  <c r="AZ68" i="38"/>
  <c r="BA68" i="38"/>
  <c r="BB68" i="38"/>
  <c r="BC68" i="38"/>
  <c r="BD68" i="38"/>
  <c r="BE68" i="38"/>
  <c r="BF68" i="38"/>
  <c r="BG68" i="38"/>
  <c r="BH68" i="38"/>
  <c r="BI68" i="38"/>
  <c r="D69" i="38"/>
  <c r="E69" i="38"/>
  <c r="F69" i="38"/>
  <c r="G69" i="38"/>
  <c r="H69" i="38"/>
  <c r="I69" i="38"/>
  <c r="J69" i="38"/>
  <c r="K69" i="38"/>
  <c r="L69" i="38"/>
  <c r="M69" i="38"/>
  <c r="N69" i="38"/>
  <c r="O69" i="38"/>
  <c r="P69" i="38"/>
  <c r="Q69" i="38"/>
  <c r="R69" i="38"/>
  <c r="S69" i="38"/>
  <c r="T69" i="38"/>
  <c r="U69" i="38"/>
  <c r="V69" i="38"/>
  <c r="W69" i="38"/>
  <c r="X69" i="38"/>
  <c r="Y69" i="38"/>
  <c r="Z69" i="38"/>
  <c r="AA69" i="38"/>
  <c r="AB69" i="38"/>
  <c r="AC69" i="38"/>
  <c r="AD69" i="38"/>
  <c r="AE69" i="38"/>
  <c r="AF69" i="38"/>
  <c r="AG69" i="38"/>
  <c r="AH69" i="38"/>
  <c r="AI69" i="38"/>
  <c r="AJ69" i="38"/>
  <c r="AK69" i="38"/>
  <c r="AL69" i="38"/>
  <c r="AM69" i="38"/>
  <c r="AN69" i="38"/>
  <c r="AO69" i="38"/>
  <c r="AP69" i="38"/>
  <c r="AQ69" i="38"/>
  <c r="AR69" i="38"/>
  <c r="AS69" i="38"/>
  <c r="AT69" i="38"/>
  <c r="AU69" i="38"/>
  <c r="AV69" i="38"/>
  <c r="AW69" i="38"/>
  <c r="AX69" i="38"/>
  <c r="AY69" i="38"/>
  <c r="AZ69" i="38"/>
  <c r="BA69" i="38"/>
  <c r="BB69" i="38"/>
  <c r="BC69" i="38"/>
  <c r="BD69" i="38"/>
  <c r="BE69" i="38"/>
  <c r="BF69" i="38"/>
  <c r="BG69" i="38"/>
  <c r="BH69" i="38"/>
  <c r="BI69" i="38"/>
  <c r="D70" i="38"/>
  <c r="E70" i="38"/>
  <c r="F70" i="38"/>
  <c r="G70" i="38"/>
  <c r="H70" i="38"/>
  <c r="I70" i="38"/>
  <c r="J70" i="38"/>
  <c r="K70" i="38"/>
  <c r="L70" i="38"/>
  <c r="M70" i="38"/>
  <c r="N70" i="38"/>
  <c r="O70" i="38"/>
  <c r="P70" i="38"/>
  <c r="Q70" i="38"/>
  <c r="R70" i="38"/>
  <c r="S70" i="38"/>
  <c r="T70" i="38"/>
  <c r="U70" i="38"/>
  <c r="V70" i="38"/>
  <c r="W70" i="38"/>
  <c r="X70" i="38"/>
  <c r="Y70" i="38"/>
  <c r="Z70" i="38"/>
  <c r="AA70" i="38"/>
  <c r="AB70" i="38"/>
  <c r="AC70" i="38"/>
  <c r="AD70" i="38"/>
  <c r="AE70" i="38"/>
  <c r="AF70" i="38"/>
  <c r="AG70" i="38"/>
  <c r="AH70" i="38"/>
  <c r="AI70" i="38"/>
  <c r="AJ70" i="38"/>
  <c r="AK70" i="38"/>
  <c r="AL70" i="38"/>
  <c r="AM70" i="38"/>
  <c r="AN70" i="38"/>
  <c r="AO70" i="38"/>
  <c r="AP70" i="38"/>
  <c r="AQ70" i="38"/>
  <c r="AR70" i="38"/>
  <c r="AS70" i="38"/>
  <c r="AT70" i="38"/>
  <c r="AU70" i="38"/>
  <c r="AV70" i="38"/>
  <c r="AW70" i="38"/>
  <c r="AX70" i="38"/>
  <c r="AY70" i="38"/>
  <c r="AZ70" i="38"/>
  <c r="BA70" i="38"/>
  <c r="BB70" i="38"/>
  <c r="BC70" i="38"/>
  <c r="BD70" i="38"/>
  <c r="BE70" i="38"/>
  <c r="BF70" i="38"/>
  <c r="BG70" i="38"/>
  <c r="BH70" i="38"/>
  <c r="BI70" i="38"/>
  <c r="D71" i="38"/>
  <c r="E71" i="38"/>
  <c r="F71" i="38"/>
  <c r="G71" i="38"/>
  <c r="H71" i="38"/>
  <c r="I71" i="38"/>
  <c r="J71" i="38"/>
  <c r="K71" i="38"/>
  <c r="L71" i="38"/>
  <c r="M71" i="38"/>
  <c r="N71" i="38"/>
  <c r="O71" i="38"/>
  <c r="P71" i="38"/>
  <c r="Q71" i="38"/>
  <c r="R71" i="38"/>
  <c r="S71" i="38"/>
  <c r="T71" i="38"/>
  <c r="U71" i="38"/>
  <c r="V71" i="38"/>
  <c r="W71" i="38"/>
  <c r="X71" i="38"/>
  <c r="Y71" i="38"/>
  <c r="Z71" i="38"/>
  <c r="AA71" i="38"/>
  <c r="AB71" i="38"/>
  <c r="AC71" i="38"/>
  <c r="AD71" i="38"/>
  <c r="AE71" i="38"/>
  <c r="AF71" i="38"/>
  <c r="AG71" i="38"/>
  <c r="AH71" i="38"/>
  <c r="AI71" i="38"/>
  <c r="AJ71" i="38"/>
  <c r="AK71" i="38"/>
  <c r="AL71" i="38"/>
  <c r="AM71" i="38"/>
  <c r="AN71" i="38"/>
  <c r="AO71" i="38"/>
  <c r="AP71" i="38"/>
  <c r="AQ71" i="38"/>
  <c r="AR71" i="38"/>
  <c r="AS71" i="38"/>
  <c r="AT71" i="38"/>
  <c r="AU71" i="38"/>
  <c r="AV71" i="38"/>
  <c r="AW71" i="38"/>
  <c r="AX71" i="38"/>
  <c r="AY71" i="38"/>
  <c r="AZ71" i="38"/>
  <c r="BA71" i="38"/>
  <c r="BB71" i="38"/>
  <c r="BC71" i="38"/>
  <c r="BD71" i="38"/>
  <c r="BE71" i="38"/>
  <c r="BF71" i="38"/>
  <c r="BG71" i="38"/>
  <c r="BH71" i="38"/>
  <c r="BI71" i="38"/>
  <c r="D72" i="38"/>
  <c r="E72" i="38"/>
  <c r="F72" i="38"/>
  <c r="G72" i="38"/>
  <c r="H72" i="38"/>
  <c r="I72" i="38"/>
  <c r="J72" i="38"/>
  <c r="K72" i="38"/>
  <c r="L72" i="38"/>
  <c r="M72" i="38"/>
  <c r="N72" i="38"/>
  <c r="O72" i="38"/>
  <c r="P72" i="38"/>
  <c r="Q72" i="38"/>
  <c r="R72" i="38"/>
  <c r="S72" i="38"/>
  <c r="T72" i="38"/>
  <c r="U72" i="38"/>
  <c r="V72" i="38"/>
  <c r="W72" i="38"/>
  <c r="X72" i="38"/>
  <c r="Y72" i="38"/>
  <c r="Z72" i="38"/>
  <c r="AA72" i="38"/>
  <c r="AB72" i="38"/>
  <c r="AC72" i="38"/>
  <c r="AD72" i="38"/>
  <c r="AE72" i="38"/>
  <c r="AF72" i="38"/>
  <c r="AG72" i="38"/>
  <c r="AH72" i="38"/>
  <c r="AI72" i="38"/>
  <c r="AJ72" i="38"/>
  <c r="AK72" i="38"/>
  <c r="AL72" i="38"/>
  <c r="AM72" i="38"/>
  <c r="AN72" i="38"/>
  <c r="AO72" i="38"/>
  <c r="AP72" i="38"/>
  <c r="AQ72" i="38"/>
  <c r="AR72" i="38"/>
  <c r="AS72" i="38"/>
  <c r="AT72" i="38"/>
  <c r="AU72" i="38"/>
  <c r="AV72" i="38"/>
  <c r="AW72" i="38"/>
  <c r="AX72" i="38"/>
  <c r="AY72" i="38"/>
  <c r="AZ72" i="38"/>
  <c r="BA72" i="38"/>
  <c r="BB72" i="38"/>
  <c r="BC72" i="38"/>
  <c r="BD72" i="38"/>
  <c r="BE72" i="38"/>
  <c r="BF72" i="38"/>
  <c r="BG72" i="38"/>
  <c r="BH72" i="38"/>
  <c r="BI72" i="38"/>
  <c r="D73" i="38"/>
  <c r="E73" i="38"/>
  <c r="F73" i="38"/>
  <c r="G73" i="38"/>
  <c r="H73" i="38"/>
  <c r="I73" i="38"/>
  <c r="J73" i="38"/>
  <c r="K73" i="38"/>
  <c r="L73" i="38"/>
  <c r="M73" i="38"/>
  <c r="N73" i="38"/>
  <c r="O73" i="38"/>
  <c r="P73" i="38"/>
  <c r="Q73" i="38"/>
  <c r="R73" i="38"/>
  <c r="S73" i="38"/>
  <c r="T73" i="38"/>
  <c r="U73" i="38"/>
  <c r="V73" i="38"/>
  <c r="W73" i="38"/>
  <c r="X73" i="38"/>
  <c r="Y73" i="38"/>
  <c r="Z73" i="38"/>
  <c r="AA73" i="38"/>
  <c r="AB73" i="38"/>
  <c r="AC73" i="38"/>
  <c r="AD73" i="38"/>
  <c r="AE73" i="38"/>
  <c r="AF73" i="38"/>
  <c r="AG73" i="38"/>
  <c r="AH73" i="38"/>
  <c r="AI73" i="38"/>
  <c r="AJ73" i="38"/>
  <c r="AK73" i="38"/>
  <c r="AL73" i="38"/>
  <c r="AM73" i="38"/>
  <c r="AN73" i="38"/>
  <c r="AO73" i="38"/>
  <c r="AP73" i="38"/>
  <c r="AQ73" i="38"/>
  <c r="AR73" i="38"/>
  <c r="AS73" i="38"/>
  <c r="AT73" i="38"/>
  <c r="AU73" i="38"/>
  <c r="AV73" i="38"/>
  <c r="AW73" i="38"/>
  <c r="AX73" i="38"/>
  <c r="AY73" i="38"/>
  <c r="AZ73" i="38"/>
  <c r="BA73" i="38"/>
  <c r="BB73" i="38"/>
  <c r="BC73" i="38"/>
  <c r="BD73" i="38"/>
  <c r="BE73" i="38"/>
  <c r="BF73" i="38"/>
  <c r="BG73" i="38"/>
  <c r="BH73" i="38"/>
  <c r="BI73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58" i="38"/>
  <c r="CJ64" i="38" l="1"/>
  <c r="BU64" i="38"/>
  <c r="BV64" i="38"/>
  <c r="BW64" i="38"/>
  <c r="BX64" i="38"/>
  <c r="BY64" i="38"/>
  <c r="BZ64" i="38"/>
  <c r="CA64" i="38"/>
  <c r="CB64" i="38"/>
  <c r="CC64" i="38"/>
  <c r="CD64" i="38"/>
  <c r="CE64" i="38"/>
  <c r="CF64" i="38"/>
  <c r="CG64" i="38"/>
  <c r="CH64" i="38"/>
  <c r="CI64" i="38"/>
  <c r="BU68" i="38"/>
  <c r="BV68" i="38"/>
  <c r="BW68" i="38"/>
  <c r="BX68" i="38"/>
  <c r="BY68" i="38"/>
  <c r="BZ68" i="38"/>
  <c r="CA68" i="38"/>
  <c r="CB68" i="38"/>
  <c r="CC68" i="38"/>
  <c r="CD68" i="38"/>
  <c r="CE68" i="38"/>
  <c r="CF68" i="38"/>
  <c r="CG68" i="38"/>
  <c r="CH68" i="38"/>
  <c r="CI68" i="38"/>
  <c r="CJ68" i="38"/>
  <c r="BU100" i="38" l="1"/>
  <c r="BU104" i="38" l="1"/>
  <c r="CJ100" i="38"/>
  <c r="CI100" i="38"/>
  <c r="CH100" i="38"/>
  <c r="CG100" i="38"/>
  <c r="CF100" i="38"/>
  <c r="CE100" i="38"/>
  <c r="CD100" i="38"/>
  <c r="CC100" i="38"/>
  <c r="CB100" i="38"/>
  <c r="CA100" i="38"/>
  <c r="BZ100" i="38"/>
  <c r="BY100" i="38"/>
  <c r="BX100" i="38"/>
  <c r="BW100" i="38"/>
  <c r="BV100" i="38"/>
  <c r="BX104" i="38" l="1"/>
  <c r="CB104" i="38"/>
  <c r="CF104" i="38"/>
  <c r="CJ104" i="38"/>
  <c r="BY104" i="38"/>
  <c r="CC104" i="38"/>
  <c r="CG104" i="38"/>
  <c r="BV104" i="38"/>
  <c r="BZ104" i="38"/>
  <c r="CD104" i="38"/>
  <c r="CH104" i="38"/>
  <c r="BW104" i="38"/>
  <c r="CA104" i="38"/>
  <c r="CE104" i="38"/>
  <c r="CI104" i="38"/>
  <c r="BN16" i="37"/>
  <c r="BO16" i="37"/>
  <c r="BN17" i="37"/>
  <c r="BO17" i="37"/>
  <c r="BN18" i="37"/>
  <c r="BO18" i="37"/>
  <c r="BN19" i="37"/>
  <c r="BO19" i="37"/>
  <c r="BN20" i="37"/>
  <c r="BO20" i="37"/>
  <c r="BN21" i="37"/>
  <c r="BO21" i="37"/>
  <c r="BN22" i="37"/>
  <c r="BO22" i="37"/>
  <c r="BN23" i="37"/>
  <c r="BO23" i="37"/>
  <c r="BN24" i="37"/>
  <c r="BO24" i="37"/>
  <c r="BN25" i="37"/>
  <c r="BO25" i="37"/>
  <c r="BN26" i="37"/>
  <c r="BO26" i="37"/>
  <c r="BN27" i="37"/>
  <c r="BO27" i="37"/>
  <c r="BN28" i="37"/>
  <c r="BO28" i="37"/>
  <c r="BN29" i="37"/>
  <c r="BO29" i="37"/>
  <c r="BN30" i="37" l="1"/>
  <c r="BO30" i="37"/>
  <c r="BN15" i="37" l="1"/>
  <c r="BO15" i="37"/>
  <c r="CJ102" i="37" l="1"/>
  <c r="CI102" i="37"/>
  <c r="CH102" i="37"/>
  <c r="CG102" i="37"/>
  <c r="CF102" i="37"/>
  <c r="CE102" i="37"/>
  <c r="CD102" i="37"/>
  <c r="CC102" i="37"/>
  <c r="CB102" i="37"/>
  <c r="CA102" i="37"/>
  <c r="BZ102" i="37"/>
  <c r="BY102" i="37"/>
  <c r="BX102" i="37"/>
  <c r="BW102" i="37"/>
  <c r="BV102" i="37"/>
  <c r="BU102" i="37"/>
  <c r="CJ101" i="37"/>
  <c r="CJ104" i="37" s="1"/>
  <c r="CI101" i="37"/>
  <c r="CI104" i="37" s="1"/>
  <c r="CH101" i="37"/>
  <c r="CH104" i="37" s="1"/>
  <c r="CG101" i="37"/>
  <c r="CG104" i="37" s="1"/>
  <c r="CF101" i="37"/>
  <c r="CF104" i="37" s="1"/>
  <c r="CE101" i="37"/>
  <c r="CE104" i="37" s="1"/>
  <c r="CD101" i="37"/>
  <c r="CD104" i="37" s="1"/>
  <c r="CC101" i="37"/>
  <c r="CC104" i="37" s="1"/>
  <c r="CB101" i="37"/>
  <c r="CB104" i="37" s="1"/>
  <c r="CA101" i="37"/>
  <c r="CA104" i="37" s="1"/>
  <c r="BZ101" i="37"/>
  <c r="BZ104" i="37" s="1"/>
  <c r="BY101" i="37"/>
  <c r="BY104" i="37" s="1"/>
  <c r="BX101" i="37"/>
  <c r="BX104" i="37" s="1"/>
  <c r="BW101" i="37"/>
  <c r="BW104" i="37" s="1"/>
  <c r="BV101" i="37"/>
  <c r="BV104" i="37" s="1"/>
  <c r="BU101" i="37"/>
  <c r="BU104" i="37" s="1"/>
  <c r="CJ98" i="37"/>
  <c r="CJ100" i="37" s="1"/>
  <c r="CI98" i="37"/>
  <c r="CI100" i="37" s="1"/>
  <c r="CH98" i="37"/>
  <c r="CH100" i="37" s="1"/>
  <c r="CG98" i="37"/>
  <c r="CG100" i="37" s="1"/>
  <c r="CF98" i="37"/>
  <c r="CF100" i="37" s="1"/>
  <c r="CE98" i="37"/>
  <c r="CE100" i="37" s="1"/>
  <c r="CD98" i="37"/>
  <c r="CD100" i="37" s="1"/>
  <c r="CC98" i="37"/>
  <c r="CC100" i="37" s="1"/>
  <c r="CB98" i="37"/>
  <c r="CB100" i="37" s="1"/>
  <c r="CA98" i="37"/>
  <c r="CA100" i="37" s="1"/>
  <c r="BZ98" i="37"/>
  <c r="BZ100" i="37" s="1"/>
  <c r="BY98" i="37"/>
  <c r="BY100" i="37" s="1"/>
  <c r="BX98" i="37"/>
  <c r="BX100" i="37" s="1"/>
  <c r="BW98" i="37"/>
  <c r="BW100" i="37" s="1"/>
  <c r="BV98" i="37"/>
  <c r="BV100" i="37" s="1"/>
  <c r="BU98" i="37"/>
  <c r="BU100" i="37" s="1"/>
  <c r="CJ66" i="37"/>
  <c r="CI66" i="37"/>
  <c r="CH66" i="37"/>
  <c r="CG66" i="37"/>
  <c r="CF66" i="37"/>
  <c r="CE66" i="37"/>
  <c r="CD66" i="37"/>
  <c r="CC66" i="37"/>
  <c r="CB66" i="37"/>
  <c r="CA66" i="37"/>
  <c r="BZ66" i="37"/>
  <c r="BY66" i="37"/>
  <c r="BX66" i="37"/>
  <c r="BW66" i="37"/>
  <c r="BV66" i="37"/>
  <c r="BU66" i="37"/>
  <c r="CJ65" i="37"/>
  <c r="CJ68" i="37" s="1"/>
  <c r="CI65" i="37"/>
  <c r="CI68" i="37" s="1"/>
  <c r="CH65" i="37"/>
  <c r="CH68" i="37" s="1"/>
  <c r="CG65" i="37"/>
  <c r="CG68" i="37" s="1"/>
  <c r="CF65" i="37"/>
  <c r="CF68" i="37" s="1"/>
  <c r="CE65" i="37"/>
  <c r="CE68" i="37" s="1"/>
  <c r="CD65" i="37"/>
  <c r="CD68" i="37" s="1"/>
  <c r="CC65" i="37"/>
  <c r="CC68" i="37" s="1"/>
  <c r="CB65" i="37"/>
  <c r="CB68" i="37" s="1"/>
  <c r="CA65" i="37"/>
  <c r="CA68" i="37" s="1"/>
  <c r="BZ65" i="37"/>
  <c r="BZ68" i="37" s="1"/>
  <c r="BY65" i="37"/>
  <c r="BY68" i="37" s="1"/>
  <c r="BX65" i="37"/>
  <c r="BX68" i="37" s="1"/>
  <c r="BW65" i="37"/>
  <c r="BW68" i="37" s="1"/>
  <c r="BV65" i="37"/>
  <c r="BV68" i="37" s="1"/>
  <c r="BU65" i="37"/>
  <c r="BU68" i="37" s="1"/>
  <c r="CJ62" i="37"/>
  <c r="CJ64" i="37" s="1"/>
  <c r="CI62" i="37"/>
  <c r="CI64" i="37" s="1"/>
  <c r="CH62" i="37"/>
  <c r="CH64" i="37" s="1"/>
  <c r="CG62" i="37"/>
  <c r="CG64" i="37" s="1"/>
  <c r="CF62" i="37"/>
  <c r="CF64" i="37" s="1"/>
  <c r="CE62" i="37"/>
  <c r="CE64" i="37" s="1"/>
  <c r="CD62" i="37"/>
  <c r="CD64" i="37" s="1"/>
  <c r="CC62" i="37"/>
  <c r="CC64" i="37" s="1"/>
  <c r="CB62" i="37"/>
  <c r="CB64" i="37" s="1"/>
  <c r="CA62" i="37"/>
  <c r="CA64" i="37" s="1"/>
  <c r="BZ62" i="37"/>
  <c r="BZ64" i="37" s="1"/>
  <c r="BY62" i="37"/>
  <c r="BY64" i="37" s="1"/>
  <c r="BX62" i="37"/>
  <c r="BX64" i="37" s="1"/>
  <c r="BW62" i="37"/>
  <c r="BW64" i="37" s="1"/>
  <c r="BV62" i="37"/>
  <c r="BV64" i="37" s="1"/>
  <c r="BU62" i="37"/>
  <c r="BU64" i="37" s="1"/>
  <c r="BL16" i="36" l="1"/>
  <c r="BM16" i="36"/>
  <c r="BL17" i="36"/>
  <c r="BM17" i="36"/>
  <c r="BL18" i="36"/>
  <c r="BM18" i="36"/>
  <c r="BL19" i="36"/>
  <c r="BM19" i="36"/>
  <c r="BL20" i="36"/>
  <c r="BM20" i="36"/>
  <c r="BL21" i="36"/>
  <c r="BM21" i="36"/>
  <c r="BL22" i="36"/>
  <c r="BM22" i="36"/>
  <c r="BL23" i="36"/>
  <c r="BM23" i="36"/>
  <c r="BL24" i="36"/>
  <c r="BM24" i="36"/>
  <c r="BL25" i="36"/>
  <c r="BM25" i="36"/>
  <c r="BL26" i="36"/>
  <c r="BM26" i="36"/>
  <c r="BL27" i="36"/>
  <c r="BM27" i="36"/>
  <c r="BL28" i="36"/>
  <c r="BM28" i="36"/>
  <c r="BM29" i="36" l="1"/>
  <c r="BM30" i="36"/>
  <c r="BL29" i="36"/>
  <c r="BL30" i="36"/>
  <c r="BM15" i="36"/>
  <c r="BL15" i="36"/>
  <c r="CH102" i="36" l="1"/>
  <c r="CG102" i="36"/>
  <c r="CF102" i="36"/>
  <c r="CE102" i="36"/>
  <c r="CD102" i="36"/>
  <c r="CC102" i="36"/>
  <c r="CB102" i="36"/>
  <c r="CA102" i="36"/>
  <c r="BZ102" i="36"/>
  <c r="BY102" i="36"/>
  <c r="BX102" i="36"/>
  <c r="BW102" i="36"/>
  <c r="BV102" i="36"/>
  <c r="BU102" i="36"/>
  <c r="BT102" i="36"/>
  <c r="BS102" i="36"/>
  <c r="CH101" i="36"/>
  <c r="CH104" i="36" s="1"/>
  <c r="CG101" i="36"/>
  <c r="CG104" i="36" s="1"/>
  <c r="CF101" i="36"/>
  <c r="CF104" i="36" s="1"/>
  <c r="CE101" i="36"/>
  <c r="CE104" i="36" s="1"/>
  <c r="CD101" i="36"/>
  <c r="CD104" i="36" s="1"/>
  <c r="CC101" i="36"/>
  <c r="CC104" i="36" s="1"/>
  <c r="CB101" i="36"/>
  <c r="CB104" i="36" s="1"/>
  <c r="CA101" i="36"/>
  <c r="CA104" i="36" s="1"/>
  <c r="BZ101" i="36"/>
  <c r="BZ104" i="36" s="1"/>
  <c r="BY101" i="36"/>
  <c r="BY104" i="36" s="1"/>
  <c r="BX101" i="36"/>
  <c r="BX104" i="36" s="1"/>
  <c r="BW101" i="36"/>
  <c r="BW104" i="36" s="1"/>
  <c r="BV101" i="36"/>
  <c r="BV104" i="36" s="1"/>
  <c r="BU101" i="36"/>
  <c r="BU104" i="36" s="1"/>
  <c r="BT101" i="36"/>
  <c r="BT104" i="36" s="1"/>
  <c r="BS101" i="36"/>
  <c r="BS104" i="36" s="1"/>
  <c r="CH98" i="36"/>
  <c r="CH100" i="36" s="1"/>
  <c r="CG98" i="36"/>
  <c r="CG100" i="36" s="1"/>
  <c r="CF98" i="36"/>
  <c r="CF100" i="36" s="1"/>
  <c r="CE98" i="36"/>
  <c r="CE100" i="36" s="1"/>
  <c r="CD98" i="36"/>
  <c r="CD100" i="36" s="1"/>
  <c r="CC98" i="36"/>
  <c r="CC100" i="36" s="1"/>
  <c r="CB98" i="36"/>
  <c r="CB100" i="36" s="1"/>
  <c r="CA98" i="36"/>
  <c r="CA100" i="36" s="1"/>
  <c r="BZ98" i="36"/>
  <c r="BZ100" i="36" s="1"/>
  <c r="BY98" i="36"/>
  <c r="BY100" i="36" s="1"/>
  <c r="BX98" i="36"/>
  <c r="BX100" i="36" s="1"/>
  <c r="BW98" i="36"/>
  <c r="BW100" i="36" s="1"/>
  <c r="BV98" i="36"/>
  <c r="BV100" i="36" s="1"/>
  <c r="BU98" i="36"/>
  <c r="BU100" i="36" s="1"/>
  <c r="BT98" i="36"/>
  <c r="BT100" i="36" s="1"/>
  <c r="BS98" i="36"/>
  <c r="BS100" i="36" s="1"/>
  <c r="CH66" i="36"/>
  <c r="CG66" i="36"/>
  <c r="CF66" i="36"/>
  <c r="CE66" i="36"/>
  <c r="CD66" i="36"/>
  <c r="CC66" i="36"/>
  <c r="CB66" i="36"/>
  <c r="CA66" i="36"/>
  <c r="BZ66" i="36"/>
  <c r="BY66" i="36"/>
  <c r="BX66" i="36"/>
  <c r="BW66" i="36"/>
  <c r="BV66" i="36"/>
  <c r="BU66" i="36"/>
  <c r="BT66" i="36"/>
  <c r="BS66" i="36"/>
  <c r="CH65" i="36"/>
  <c r="CH68" i="36" s="1"/>
  <c r="CG65" i="36"/>
  <c r="CG68" i="36" s="1"/>
  <c r="CF65" i="36"/>
  <c r="CF68" i="36" s="1"/>
  <c r="CE65" i="36"/>
  <c r="CE68" i="36" s="1"/>
  <c r="CD65" i="36"/>
  <c r="CD68" i="36" s="1"/>
  <c r="CC65" i="36"/>
  <c r="CC68" i="36" s="1"/>
  <c r="CB65" i="36"/>
  <c r="CB68" i="36" s="1"/>
  <c r="CA65" i="36"/>
  <c r="CA68" i="36" s="1"/>
  <c r="BZ65" i="36"/>
  <c r="BZ68" i="36" s="1"/>
  <c r="BY65" i="36"/>
  <c r="BY68" i="36" s="1"/>
  <c r="BX65" i="36"/>
  <c r="BX68" i="36" s="1"/>
  <c r="BW65" i="36"/>
  <c r="BW68" i="36" s="1"/>
  <c r="BV65" i="36"/>
  <c r="BV68" i="36" s="1"/>
  <c r="BU65" i="36"/>
  <c r="BU68" i="36" s="1"/>
  <c r="BT65" i="36"/>
  <c r="BT68" i="36" s="1"/>
  <c r="BS65" i="36"/>
  <c r="BS68" i="36" s="1"/>
  <c r="CH62" i="36"/>
  <c r="CH64" i="36" s="1"/>
  <c r="CG62" i="36"/>
  <c r="CG64" i="36" s="1"/>
  <c r="CF62" i="36"/>
  <c r="CF64" i="36" s="1"/>
  <c r="CE62" i="36"/>
  <c r="CE64" i="36" s="1"/>
  <c r="CD62" i="36"/>
  <c r="CD64" i="36" s="1"/>
  <c r="CC62" i="36"/>
  <c r="CC64" i="36" s="1"/>
  <c r="CB62" i="36"/>
  <c r="CB64" i="36" s="1"/>
  <c r="CA62" i="36"/>
  <c r="CA64" i="36" s="1"/>
  <c r="BZ62" i="36"/>
  <c r="BZ64" i="36" s="1"/>
  <c r="BY62" i="36"/>
  <c r="BY64" i="36" s="1"/>
  <c r="BX62" i="36"/>
  <c r="BX64" i="36" s="1"/>
  <c r="BW62" i="36"/>
  <c r="BW64" i="36" s="1"/>
  <c r="BV62" i="36"/>
  <c r="BV64" i="36" s="1"/>
  <c r="BU62" i="36"/>
  <c r="BU64" i="36" s="1"/>
  <c r="BT62" i="36"/>
  <c r="BT64" i="36" s="1"/>
  <c r="BS62" i="36"/>
  <c r="BS64" i="36" s="1"/>
  <c r="BH16" i="35" l="1"/>
  <c r="BI16" i="35"/>
  <c r="BH17" i="35"/>
  <c r="BI17" i="35"/>
  <c r="BH18" i="35"/>
  <c r="BI18" i="35"/>
  <c r="BH19" i="35"/>
  <c r="BI19" i="35"/>
  <c r="BH20" i="35"/>
  <c r="BI20" i="35"/>
  <c r="BH21" i="35"/>
  <c r="BI21" i="35"/>
  <c r="BH22" i="35"/>
  <c r="BI22" i="35"/>
  <c r="BH23" i="35"/>
  <c r="BI23" i="35"/>
  <c r="BH24" i="35"/>
  <c r="BI24" i="35"/>
  <c r="BH25" i="35"/>
  <c r="BI25" i="35"/>
  <c r="BH26" i="35"/>
  <c r="BI26" i="35"/>
  <c r="BH27" i="35"/>
  <c r="BI27" i="35"/>
  <c r="BH28" i="35"/>
  <c r="BI28" i="35"/>
  <c r="BH29" i="35"/>
  <c r="BI29" i="35"/>
  <c r="BH30" i="35"/>
  <c r="BI30" i="35"/>
  <c r="BI15" i="35" l="1"/>
  <c r="BH15" i="35"/>
  <c r="BO62" i="35" l="1"/>
  <c r="BP102" i="35"/>
  <c r="BQ102" i="35"/>
  <c r="BR102" i="35"/>
  <c r="BS102" i="35"/>
  <c r="BT102" i="35"/>
  <c r="BU102" i="35"/>
  <c r="BV102" i="35"/>
  <c r="BW102" i="35"/>
  <c r="BX102" i="35"/>
  <c r="BY102" i="35"/>
  <c r="BZ102" i="35"/>
  <c r="CA102" i="35"/>
  <c r="CB102" i="35"/>
  <c r="CC102" i="35"/>
  <c r="CD102" i="35"/>
  <c r="BO102" i="35"/>
  <c r="BP101" i="35"/>
  <c r="BQ101" i="35"/>
  <c r="BR101" i="35"/>
  <c r="BS101" i="35"/>
  <c r="BT101" i="35"/>
  <c r="BU101" i="35"/>
  <c r="BV101" i="35"/>
  <c r="BW101" i="35"/>
  <c r="BX101" i="35"/>
  <c r="BY101" i="35"/>
  <c r="BZ101" i="35"/>
  <c r="CA101" i="35"/>
  <c r="CB101" i="35"/>
  <c r="CC101" i="35"/>
  <c r="CD101" i="35"/>
  <c r="BO101" i="35"/>
  <c r="BP98" i="35"/>
  <c r="BP100" i="35" s="1"/>
  <c r="BQ98" i="35"/>
  <c r="BQ100" i="35" s="1"/>
  <c r="BR98" i="35"/>
  <c r="BR100" i="35" s="1"/>
  <c r="BS98" i="35"/>
  <c r="BT98" i="35"/>
  <c r="BU98" i="35"/>
  <c r="BV98" i="35"/>
  <c r="BW98" i="35"/>
  <c r="BX98" i="35"/>
  <c r="BY98" i="35"/>
  <c r="BZ98" i="35"/>
  <c r="CA98" i="35"/>
  <c r="CB98" i="35"/>
  <c r="CC98" i="35"/>
  <c r="CD98" i="35"/>
  <c r="BO98" i="35"/>
  <c r="BP66" i="35"/>
  <c r="BQ66" i="35"/>
  <c r="BR66" i="35"/>
  <c r="BS66" i="35"/>
  <c r="BT66" i="35"/>
  <c r="BU66" i="35"/>
  <c r="BV66" i="35"/>
  <c r="BW66" i="35"/>
  <c r="BX66" i="35"/>
  <c r="BY66" i="35"/>
  <c r="BZ66" i="35"/>
  <c r="CA66" i="35"/>
  <c r="CB66" i="35"/>
  <c r="CC66" i="35"/>
  <c r="CD66" i="35"/>
  <c r="BO66" i="35"/>
  <c r="BP65" i="35"/>
  <c r="BQ65" i="35"/>
  <c r="BR65" i="35"/>
  <c r="BS65" i="35"/>
  <c r="BT65" i="35"/>
  <c r="BU65" i="35"/>
  <c r="BV65" i="35"/>
  <c r="BW65" i="35"/>
  <c r="BX65" i="35"/>
  <c r="BY65" i="35"/>
  <c r="BZ65" i="35"/>
  <c r="CA65" i="35"/>
  <c r="CB65" i="35"/>
  <c r="CC65" i="35"/>
  <c r="CD65" i="35"/>
  <c r="BO65" i="35"/>
  <c r="BP62" i="35"/>
  <c r="BQ62" i="35"/>
  <c r="BR62" i="35"/>
  <c r="BS62" i="35"/>
  <c r="BT62" i="35"/>
  <c r="BU62" i="35"/>
  <c r="BV62" i="35"/>
  <c r="BW62" i="35"/>
  <c r="BX62" i="35"/>
  <c r="BY62" i="35"/>
  <c r="BZ62" i="35"/>
  <c r="CA62" i="35"/>
  <c r="CB62" i="35"/>
  <c r="CC62" i="35"/>
  <c r="CD62" i="35"/>
  <c r="BO100" i="35"/>
  <c r="CD100" i="35" l="1"/>
  <c r="CD104" i="35" l="1"/>
  <c r="CD68" i="35"/>
  <c r="CD64" i="35"/>
  <c r="BO64" i="35" l="1"/>
  <c r="BO68" i="35" l="1"/>
  <c r="BO104" i="35" l="1"/>
  <c r="CC100" i="35" l="1"/>
  <c r="CB100" i="35"/>
  <c r="CA100" i="35"/>
  <c r="BZ100" i="35"/>
  <c r="BY100" i="35"/>
  <c r="BX100" i="35"/>
  <c r="BW100" i="35"/>
  <c r="BV100" i="35"/>
  <c r="BU100" i="35"/>
  <c r="BT100" i="35"/>
  <c r="BS100" i="35"/>
  <c r="CC64" i="35"/>
  <c r="CB64" i="35"/>
  <c r="CA64" i="35"/>
  <c r="BZ64" i="35"/>
  <c r="BY64" i="35"/>
  <c r="BX64" i="35"/>
  <c r="BW64" i="35"/>
  <c r="BV64" i="35"/>
  <c r="BU64" i="35"/>
  <c r="BT64" i="35"/>
  <c r="BS64" i="35"/>
  <c r="BR64" i="35"/>
  <c r="BQ64" i="35"/>
  <c r="BP64" i="35"/>
  <c r="BR68" i="35" l="1"/>
  <c r="BV68" i="35"/>
  <c r="BZ68" i="35"/>
  <c r="CC104" i="35"/>
  <c r="BP68" i="35"/>
  <c r="BT68" i="35"/>
  <c r="BX68" i="35"/>
  <c r="CB68" i="35"/>
  <c r="BU104" i="35"/>
  <c r="BY104" i="35"/>
  <c r="BQ104" i="35"/>
  <c r="BR104" i="35"/>
  <c r="BV104" i="35"/>
  <c r="BZ104" i="35"/>
  <c r="BQ68" i="35"/>
  <c r="BU68" i="35"/>
  <c r="BY68" i="35"/>
  <c r="CC68" i="35"/>
  <c r="BS68" i="35"/>
  <c r="BW68" i="35"/>
  <c r="CA68" i="35"/>
  <c r="BS104" i="35"/>
  <c r="BW104" i="35"/>
  <c r="CA104" i="35"/>
  <c r="BP104" i="35"/>
  <c r="BT104" i="35"/>
  <c r="BX104" i="35"/>
  <c r="CB104" i="35"/>
</calcChain>
</file>

<file path=xl/sharedStrings.xml><?xml version="1.0" encoding="utf-8"?>
<sst xmlns="http://schemas.openxmlformats.org/spreadsheetml/2006/main" count="3621" uniqueCount="403">
  <si>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</si>
  <si>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</si>
  <si>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</si>
  <si>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</si>
  <si>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</si>
  <si>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</si>
  <si>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</si>
  <si>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</si>
  <si>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</si>
  <si>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</si>
  <si>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</si>
  <si>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</si>
  <si>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</si>
  <si>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</si>
  <si>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</si>
  <si>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</si>
  <si>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</si>
  <si>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</si>
  <si>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</si>
  <si>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Lek për njësi </t>
  </si>
  <si>
    <t>Monedhat e huaja</t>
  </si>
  <si>
    <t xml:space="preserve"> të monedhës</t>
  </si>
  <si>
    <t xml:space="preserve"> së huaj</t>
  </si>
  <si>
    <t>Kundrejt  një USD</t>
  </si>
  <si>
    <t>Kundrejt një USD</t>
  </si>
  <si>
    <t>Dollari Australian (AUD)</t>
  </si>
  <si>
    <t>Dollari Kanadez (CAD)</t>
  </si>
  <si>
    <t>Spec. Drawing RIGHTS (SDR)</t>
  </si>
  <si>
    <t>lek</t>
  </si>
  <si>
    <t>max</t>
  </si>
  <si>
    <t>min</t>
  </si>
  <si>
    <t xml:space="preserve">    Kurset e Këmbimit</t>
  </si>
  <si>
    <t>Juani Kinez (onshore) CNY</t>
  </si>
  <si>
    <t>Juani Kinez (offshore) CNH</t>
  </si>
  <si>
    <t>Lira turke (TRY)</t>
  </si>
  <si>
    <t>14.01.2019</t>
  </si>
  <si>
    <t>15.01.2019</t>
  </si>
  <si>
    <t>16.01.2019</t>
  </si>
  <si>
    <t>17.01.2019</t>
  </si>
  <si>
    <t>21.01.2019</t>
  </si>
  <si>
    <t>22.01.2019</t>
  </si>
  <si>
    <t>23.01.2019</t>
  </si>
  <si>
    <t>24.01.2019</t>
  </si>
  <si>
    <t>28.01.2019</t>
  </si>
  <si>
    <t>29.01.2019</t>
  </si>
  <si>
    <t>30.01.2019</t>
  </si>
  <si>
    <t>31.01.2019</t>
  </si>
  <si>
    <t>06.01.2020</t>
  </si>
  <si>
    <t>07.01.2020</t>
  </si>
  <si>
    <t>08.01.2020</t>
  </si>
  <si>
    <t>09.01.2020</t>
  </si>
  <si>
    <t>10.01.2020</t>
  </si>
  <si>
    <t>13.01.2019</t>
  </si>
  <si>
    <t>17.01.2020</t>
  </si>
  <si>
    <t>16.01.2020</t>
  </si>
  <si>
    <t>20.01.2019</t>
  </si>
  <si>
    <t>27.01.2019</t>
  </si>
  <si>
    <t>Janar' 2021</t>
  </si>
  <si>
    <t xml:space="preserve">    DT.14.01.2021</t>
  </si>
  <si>
    <t xml:space="preserve">    DT.22.01.2021</t>
  </si>
  <si>
    <t xml:space="preserve">    DT.28.01.2021</t>
  </si>
  <si>
    <t xml:space="preserve">    DT.29.01.2021</t>
  </si>
  <si>
    <t xml:space="preserve">    DT. 05.01.2021</t>
  </si>
  <si>
    <t xml:space="preserve">    DT. 06.01.2021</t>
  </si>
  <si>
    <t xml:space="preserve">    DT. 07.01.2021</t>
  </si>
  <si>
    <t xml:space="preserve">    DT.08.01.2021</t>
  </si>
  <si>
    <t xml:space="preserve">    DT.11.01.2021</t>
  </si>
  <si>
    <t xml:space="preserve">    DT. 12.01.2021</t>
  </si>
  <si>
    <t xml:space="preserve">    DT.13.01.2021</t>
  </si>
  <si>
    <t xml:space="preserve">    DT. 15.01.2021</t>
  </si>
  <si>
    <t xml:space="preserve">    DT.18.01.2021</t>
  </si>
  <si>
    <t xml:space="preserve">    DT.19.01.2021</t>
  </si>
  <si>
    <t xml:space="preserve">    DT.20.01.2021</t>
  </si>
  <si>
    <t xml:space="preserve">    DT.21.01.2021</t>
  </si>
  <si>
    <t xml:space="preserve">    DT.25.01.2021</t>
  </si>
  <si>
    <t xml:space="preserve">    DT.26.01.2021</t>
  </si>
  <si>
    <t xml:space="preserve">    DT.27.01.2021</t>
  </si>
  <si>
    <t>Shkurt' 2021</t>
  </si>
  <si>
    <t xml:space="preserve">    DT. 01.02.2021</t>
  </si>
  <si>
    <t xml:space="preserve">    DT. 02.02.2021</t>
  </si>
  <si>
    <t xml:space="preserve">    DT.25.02.2021</t>
  </si>
  <si>
    <t xml:space="preserve">    DT.26.02.2021</t>
  </si>
  <si>
    <t xml:space="preserve">    DT. 03.02.2021</t>
  </si>
  <si>
    <t xml:space="preserve">    DT.04.02.2021</t>
  </si>
  <si>
    <t xml:space="preserve">    DT.05.02.2021</t>
  </si>
  <si>
    <t xml:space="preserve">    DT.08.02.2021</t>
  </si>
  <si>
    <t xml:space="preserve">    DT.09.02.2021</t>
  </si>
  <si>
    <t xml:space="preserve">    DT.10.02.2021</t>
  </si>
  <si>
    <t xml:space="preserve">    DT. 11.02.2021</t>
  </si>
  <si>
    <t xml:space="preserve">    DT.12.02.2021</t>
  </si>
  <si>
    <t xml:space="preserve">    DT.15.02.2021</t>
  </si>
  <si>
    <t xml:space="preserve">    DT.16.02.2021</t>
  </si>
  <si>
    <t xml:space="preserve">    DT.17.02.2021</t>
  </si>
  <si>
    <t xml:space="preserve">    DT.18.02.2021</t>
  </si>
  <si>
    <t xml:space="preserve">    DT.19.02.2021</t>
  </si>
  <si>
    <t xml:space="preserve">    DT.22.02.2021</t>
  </si>
  <si>
    <t xml:space="preserve">    DT.23.02.2021</t>
  </si>
  <si>
    <t xml:space="preserve">    DT.24.02.2021</t>
  </si>
  <si>
    <t>Mars' 2021</t>
  </si>
  <si>
    <t xml:space="preserve">    DT. 01.03.2021</t>
  </si>
  <si>
    <t xml:space="preserve">    DT. 02.03.2021</t>
  </si>
  <si>
    <t xml:space="preserve">    DT. 03.03.2021</t>
  </si>
  <si>
    <t xml:space="preserve">    DT.04.03.2021</t>
  </si>
  <si>
    <t xml:space="preserve">    DT.05.03.2021</t>
  </si>
  <si>
    <t xml:space="preserve">    DT.08.03.2021</t>
  </si>
  <si>
    <t xml:space="preserve">    DT.09.03.2021</t>
  </si>
  <si>
    <t xml:space="preserve">    DT.10.03.2021</t>
  </si>
  <si>
    <t xml:space="preserve">    DT. 11.03.2021</t>
  </si>
  <si>
    <t xml:space="preserve">    DT.12.03.2021</t>
  </si>
  <si>
    <t xml:space="preserve">    DT.16.03.2021</t>
  </si>
  <si>
    <t xml:space="preserve">    DT.17.03.2021</t>
  </si>
  <si>
    <t xml:space="preserve">    DT.18.03.2021</t>
  </si>
  <si>
    <t xml:space="preserve">    DT.19.03.2021</t>
  </si>
  <si>
    <t xml:space="preserve">    DT.23.03.2021</t>
  </si>
  <si>
    <t xml:space="preserve">    DT.24.03.2021</t>
  </si>
  <si>
    <t xml:space="preserve">    DT.25.03.2021</t>
  </si>
  <si>
    <t xml:space="preserve">    DT.26.03.2021</t>
  </si>
  <si>
    <t xml:space="preserve">    DT.29.03.2021</t>
  </si>
  <si>
    <t xml:space="preserve">    DT.30.03.2021</t>
  </si>
  <si>
    <t xml:space="preserve">    DT.31.03.2021</t>
  </si>
  <si>
    <t>Prill ' 2021</t>
  </si>
  <si>
    <t xml:space="preserve">    DT. 01.04.2021</t>
  </si>
  <si>
    <t xml:space="preserve">    DT. 02.04.2021</t>
  </si>
  <si>
    <t xml:space="preserve">    DT. 06.04.2021</t>
  </si>
  <si>
    <t xml:space="preserve">    DT.07.04.2021</t>
  </si>
  <si>
    <t xml:space="preserve">    DT.08.04.2021</t>
  </si>
  <si>
    <t xml:space="preserve">    DT.09.04.2021</t>
  </si>
  <si>
    <t xml:space="preserve">    DT.12.04.2021</t>
  </si>
  <si>
    <t xml:space="preserve">    DT.13.04.2021</t>
  </si>
  <si>
    <t xml:space="preserve">    DT. 14.04.2021</t>
  </si>
  <si>
    <t xml:space="preserve">    DT.15.04.2021</t>
  </si>
  <si>
    <t>01.04.2021</t>
  </si>
  <si>
    <t>06.04.2021</t>
  </si>
  <si>
    <t>02.04.2021</t>
  </si>
  <si>
    <t>07.04.2021</t>
  </si>
  <si>
    <t>08.04.2021</t>
  </si>
  <si>
    <t>09.04.2021</t>
  </si>
  <si>
    <t>15.04.2021</t>
  </si>
  <si>
    <t>14.04.2021</t>
  </si>
  <si>
    <t>13.04.2021</t>
  </si>
  <si>
    <t>12.01.2021</t>
  </si>
  <si>
    <t>16.04.2021</t>
  </si>
  <si>
    <t>19.04.2021</t>
  </si>
  <si>
    <t xml:space="preserve">    DT.20.04.2021</t>
  </si>
  <si>
    <t xml:space="preserve">    DT.19.04.2021</t>
  </si>
  <si>
    <t xml:space="preserve">    DT.16.04.2021</t>
  </si>
  <si>
    <t>20.04.2021</t>
  </si>
  <si>
    <t xml:space="preserve">    DT.21.04.2021</t>
  </si>
  <si>
    <t xml:space="preserve">    DT.22.04.2021</t>
  </si>
  <si>
    <t>21.04.2021</t>
  </si>
  <si>
    <t>22.04.2021</t>
  </si>
  <si>
    <t>21.04.2019</t>
  </si>
  <si>
    <t>22.04.2020</t>
  </si>
  <si>
    <t>23.04.2021</t>
  </si>
  <si>
    <t>26.04.2021</t>
  </si>
  <si>
    <t xml:space="preserve">    DT.23.04.2021</t>
  </si>
  <si>
    <t xml:space="preserve">    DT.26.04.2021</t>
  </si>
  <si>
    <t xml:space="preserve">    DT.27.04.2021</t>
  </si>
  <si>
    <t>27.04.2021</t>
  </si>
  <si>
    <t>27.04.201</t>
  </si>
  <si>
    <t>28.04.2021</t>
  </si>
  <si>
    <t xml:space="preserve">    DT.28.04.2021</t>
  </si>
  <si>
    <t xml:space="preserve">    DT.29.04.2021</t>
  </si>
  <si>
    <t>29.04.2021</t>
  </si>
  <si>
    <t>30.04.2022</t>
  </si>
  <si>
    <t xml:space="preserve">    DT.30.04.2021</t>
  </si>
  <si>
    <t>Maj  2021</t>
  </si>
  <si>
    <t xml:space="preserve">    DT. 04.05.2021</t>
  </si>
  <si>
    <t xml:space="preserve">    DT. 05.05.2021</t>
  </si>
  <si>
    <t xml:space="preserve">    DT. 06.05.2021</t>
  </si>
  <si>
    <t xml:space="preserve">    DT.07.05.2021</t>
  </si>
  <si>
    <t xml:space="preserve">    DT.10.05.2021</t>
  </si>
  <si>
    <t>04.05.2021</t>
  </si>
  <si>
    <t>05.05.2021</t>
  </si>
  <si>
    <t>06.05.2021</t>
  </si>
  <si>
    <t>07.05.2021</t>
  </si>
  <si>
    <t>10.05.2021</t>
  </si>
  <si>
    <t>11.05.2021</t>
  </si>
  <si>
    <t xml:space="preserve">    DT.11.05.2021</t>
  </si>
  <si>
    <t>12.05.2021</t>
  </si>
  <si>
    <t>14.05.2021</t>
  </si>
  <si>
    <t xml:space="preserve">    DT.12.05.2021</t>
  </si>
  <si>
    <t xml:space="preserve">    DT.14.05.2021</t>
  </si>
  <si>
    <t xml:space="preserve">    DT. 17.05.2021</t>
  </si>
  <si>
    <t>18.05.2021</t>
  </si>
  <si>
    <t>17.05.2021</t>
  </si>
  <si>
    <t xml:space="preserve">    DT.18.05.2021</t>
  </si>
  <si>
    <t xml:space="preserve">    DT.19.05.2021</t>
  </si>
  <si>
    <t>19.05.2021</t>
  </si>
  <si>
    <t xml:space="preserve">    DT.20.05.2021</t>
  </si>
  <si>
    <t>20.05.2021</t>
  </si>
  <si>
    <t>21.05.2021</t>
  </si>
  <si>
    <t xml:space="preserve">    DT.21.05.2021</t>
  </si>
  <si>
    <t xml:space="preserve">    DT.24.05.2021</t>
  </si>
  <si>
    <t>24.05.2021</t>
  </si>
  <si>
    <t xml:space="preserve">    DT.25.05.2021</t>
  </si>
  <si>
    <t>25.05.2021</t>
  </si>
  <si>
    <t xml:space="preserve">    DT.26.05.2021</t>
  </si>
  <si>
    <t>26.05.2021</t>
  </si>
  <si>
    <t xml:space="preserve">    DT.27.05.2021</t>
  </si>
  <si>
    <t xml:space="preserve">    DT.28.05.2021</t>
  </si>
  <si>
    <t>27.05.2021</t>
  </si>
  <si>
    <t>28.05.2021</t>
  </si>
  <si>
    <t xml:space="preserve">    DT.31.05.2021</t>
  </si>
  <si>
    <t>31.05.2021</t>
  </si>
  <si>
    <t>Qershor  2021</t>
  </si>
  <si>
    <t>01.06.2021</t>
  </si>
  <si>
    <t xml:space="preserve">    DT. 01.06.2021</t>
  </si>
  <si>
    <t>02.06.2021</t>
  </si>
  <si>
    <t xml:space="preserve">    DT. 02.06.2021</t>
  </si>
  <si>
    <t xml:space="preserve">    DT. 03.06.2021</t>
  </si>
  <si>
    <t>03.06.2021</t>
  </si>
  <si>
    <t xml:space="preserve">    DT.04.06.2021</t>
  </si>
  <si>
    <t>04.06.2021</t>
  </si>
  <si>
    <t xml:space="preserve">    DT.7.06.2021</t>
  </si>
  <si>
    <t>07.06.2021</t>
  </si>
  <si>
    <t>08.06.2021</t>
  </si>
  <si>
    <t xml:space="preserve">    DT.08.06.2021</t>
  </si>
  <si>
    <t>09.06.2021</t>
  </si>
  <si>
    <t xml:space="preserve">    DT.09.06.2021</t>
  </si>
  <si>
    <t xml:space="preserve">    DT.10.06.2021</t>
  </si>
  <si>
    <t>10.06.2021</t>
  </si>
  <si>
    <t>11.06.2021</t>
  </si>
  <si>
    <t xml:space="preserve">    DT. 11.06.2021</t>
  </si>
  <si>
    <t xml:space="preserve">    DT.14.06.2021</t>
  </si>
  <si>
    <t>14.06.2021</t>
  </si>
  <si>
    <t xml:space="preserve">    DT.15.06.2021</t>
  </si>
  <si>
    <t>15.06.2021</t>
  </si>
  <si>
    <t xml:space="preserve">    DT.16.06.2021</t>
  </si>
  <si>
    <t>16.06.2021</t>
  </si>
  <si>
    <t xml:space="preserve">    DT.17.06.2021</t>
  </si>
  <si>
    <t>17.06.2021</t>
  </si>
  <si>
    <t xml:space="preserve">    DT.18.06.2021</t>
  </si>
  <si>
    <t>18.06.2021</t>
  </si>
  <si>
    <t xml:space="preserve">    DT.21.06.2021</t>
  </si>
  <si>
    <t>21.06.2021</t>
  </si>
  <si>
    <t xml:space="preserve">    DT.22.06.2021</t>
  </si>
  <si>
    <t>22.06.2021</t>
  </si>
  <si>
    <t xml:space="preserve">    DT.23.06.2021</t>
  </si>
  <si>
    <t>23.06.2021</t>
  </si>
  <si>
    <t>24.06.2021</t>
  </si>
  <si>
    <t xml:space="preserve">    DT.24.06.2021</t>
  </si>
  <si>
    <t xml:space="preserve">    DT.25.06.2021</t>
  </si>
  <si>
    <t>25.06.2021</t>
  </si>
  <si>
    <t xml:space="preserve">    DT.28.06.2021</t>
  </si>
  <si>
    <t>28.06.2021</t>
  </si>
  <si>
    <t xml:space="preserve">    DT.29.06.2021</t>
  </si>
  <si>
    <t>29.06.2021</t>
  </si>
  <si>
    <t xml:space="preserve">    DT.30.06.2021</t>
  </si>
  <si>
    <t>30.06.2021</t>
  </si>
  <si>
    <t xml:space="preserve">    DT. 02.07.2021</t>
  </si>
  <si>
    <t>Korrik  2021</t>
  </si>
  <si>
    <t xml:space="preserve">    DT.7.07.2021</t>
  </si>
  <si>
    <t xml:space="preserve">    DT.08.07.2021</t>
  </si>
  <si>
    <t xml:space="preserve">    DT.09.07.2021</t>
  </si>
  <si>
    <t xml:space="preserve">    DT.14.07.2021</t>
  </si>
  <si>
    <t xml:space="preserve">    DT.15.07.2021</t>
  </si>
  <si>
    <t xml:space="preserve">    DT.16.07.2021</t>
  </si>
  <si>
    <t xml:space="preserve">    DT.21.07.2021</t>
  </si>
  <si>
    <t xml:space="preserve">    DT.22.07.2021</t>
  </si>
  <si>
    <t xml:space="preserve">    DT.23.07.2021</t>
  </si>
  <si>
    <t xml:space="preserve">    DT.28.07.2021</t>
  </si>
  <si>
    <t xml:space="preserve">    DT.29.07.2021</t>
  </si>
  <si>
    <t xml:space="preserve">    DT.30.07.2021</t>
  </si>
  <si>
    <t xml:space="preserve">    DT. 05.07.2021</t>
  </si>
  <si>
    <t xml:space="preserve">    DT.06.07.2021</t>
  </si>
  <si>
    <t xml:space="preserve">    DT.12.07.2021</t>
  </si>
  <si>
    <t xml:space="preserve">    DT. 13.07.2021</t>
  </si>
  <si>
    <t xml:space="preserve">    DT.19.07.2021</t>
  </si>
  <si>
    <t xml:space="preserve">    DT.26.07.2021</t>
  </si>
  <si>
    <t xml:space="preserve">    DT.27.07.2021</t>
  </si>
  <si>
    <t>Gusht  2021</t>
  </si>
  <si>
    <t xml:space="preserve">    DT. 02.08.2021</t>
  </si>
  <si>
    <t xml:space="preserve">    DT.09.08.2021</t>
  </si>
  <si>
    <t xml:space="preserve">    DT.16.08.2021</t>
  </si>
  <si>
    <t xml:space="preserve">    DT.23.08.2021</t>
  </si>
  <si>
    <t xml:space="preserve">    DT.30.08.2021</t>
  </si>
  <si>
    <t xml:space="preserve">    DT. 03.08.2021</t>
  </si>
  <si>
    <t xml:space="preserve">    DT. 04.08.2021</t>
  </si>
  <si>
    <t xml:space="preserve">    DT.05.08.2021</t>
  </si>
  <si>
    <t xml:space="preserve">    DT.06.08.2021</t>
  </si>
  <si>
    <t xml:space="preserve">    DT.10.08.2021</t>
  </si>
  <si>
    <t xml:space="preserve">    DT.11.08.2021</t>
  </si>
  <si>
    <t xml:space="preserve">    DT. 12.08.2021</t>
  </si>
  <si>
    <t xml:space="preserve">    DT.13.08.2021</t>
  </si>
  <si>
    <t xml:space="preserve">    DT.17.08.2021</t>
  </si>
  <si>
    <t xml:space="preserve">    DT.18.08.2021</t>
  </si>
  <si>
    <t xml:space="preserve">    DT.19.08.2021</t>
  </si>
  <si>
    <t xml:space="preserve">    DT.20.08.2021</t>
  </si>
  <si>
    <t xml:space="preserve">    DT.25.08.2021</t>
  </si>
  <si>
    <t xml:space="preserve">    DT.24.08.2021</t>
  </si>
  <si>
    <t xml:space="preserve">    DT.27.08.2021</t>
  </si>
  <si>
    <t xml:space="preserve">    DT.26.08.2021</t>
  </si>
  <si>
    <t xml:space="preserve">    DT.31.08.2021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</si>
  <si>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</si>
  <si>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</si>
  <si>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</si>
  <si>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</si>
  <si>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</si>
  <si>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</si>
  <si>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</si>
  <si>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</si>
  <si>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12.08.2021</t>
  </si>
  <si>
    <t>13.08.2021</t>
  </si>
  <si>
    <t>16.08.2021</t>
  </si>
  <si>
    <t>17.08.2021</t>
  </si>
  <si>
    <t>18.08.2021</t>
  </si>
  <si>
    <t>19.08.2021</t>
  </si>
  <si>
    <t>20.08.2021</t>
  </si>
  <si>
    <t>23.08.2021</t>
  </si>
  <si>
    <t>24.08.2021</t>
  </si>
  <si>
    <t>25.08.2021</t>
  </si>
  <si>
    <t>26.08.2021</t>
  </si>
  <si>
    <t>27.08.2021</t>
  </si>
  <si>
    <t>30.08.2021</t>
  </si>
  <si>
    <t>31.08.2021</t>
  </si>
  <si>
    <t xml:space="preserve">    DT.30.09.2021</t>
  </si>
  <si>
    <t xml:space="preserve">    DT.27.09.2021</t>
  </si>
  <si>
    <t xml:space="preserve">    DT.24.09.2021</t>
  </si>
  <si>
    <t xml:space="preserve">    DT.23.09.2021</t>
  </si>
  <si>
    <t xml:space="preserve">    DT.20.09.2021</t>
  </si>
  <si>
    <t xml:space="preserve">    DT.17.09.2021</t>
  </si>
  <si>
    <t xml:space="preserve">    DT.16.09.2021</t>
  </si>
  <si>
    <t xml:space="preserve">    DT.13.09.2021</t>
  </si>
  <si>
    <t xml:space="preserve">    DT.10.09.2021</t>
  </si>
  <si>
    <t xml:space="preserve">    DT.09.09.2021</t>
  </si>
  <si>
    <t xml:space="preserve">    DT. 01.09.2021</t>
  </si>
  <si>
    <t>Shtator  2021</t>
  </si>
  <si>
    <t xml:space="preserve">    DT. 02.09.2021</t>
  </si>
  <si>
    <t xml:space="preserve">    DT. 03.09.2021</t>
  </si>
  <si>
    <t xml:space="preserve">    DT.07.09.2021</t>
  </si>
  <si>
    <t xml:space="preserve">    DT.08.09.2021</t>
  </si>
  <si>
    <t xml:space="preserve">    DT. 14.09.2021</t>
  </si>
  <si>
    <t xml:space="preserve">    DT.15.09.2021</t>
  </si>
  <si>
    <t xml:space="preserve">    DT.21.09.2021</t>
  </si>
  <si>
    <t xml:space="preserve">    DT.22.09.2021</t>
  </si>
  <si>
    <t xml:space="preserve">    DT.28.09.2021</t>
  </si>
  <si>
    <t xml:space="preserve">    DT.29.09.2021</t>
  </si>
  <si>
    <t>Tetor  2021</t>
  </si>
  <si>
    <t xml:space="preserve">    DT. 01.10.2021</t>
  </si>
  <si>
    <t xml:space="preserve">    DT.07.10.2021</t>
  </si>
  <si>
    <t xml:space="preserve">    DT.08.10.2021</t>
  </si>
  <si>
    <t xml:space="preserve">    DT.28.10.2021</t>
  </si>
  <si>
    <t xml:space="preserve">    DT.29.10.2021</t>
  </si>
  <si>
    <t xml:space="preserve">    DT. 04.10.2021</t>
  </si>
  <si>
    <t xml:space="preserve">    DT. 05.10.2021</t>
  </si>
  <si>
    <t xml:space="preserve">    DT.06.10.2021</t>
  </si>
  <si>
    <t xml:space="preserve">    DT.11.10.2021</t>
  </si>
  <si>
    <t xml:space="preserve">    DT. 13.10.2021</t>
  </si>
  <si>
    <t xml:space="preserve">    DT.12.10.2021</t>
  </si>
  <si>
    <t xml:space="preserve">    DT.14.10.2021</t>
  </si>
  <si>
    <t xml:space="preserve">    DT.15.10.2021</t>
  </si>
  <si>
    <t xml:space="preserve">    DT.18.10.2021</t>
  </si>
  <si>
    <t xml:space="preserve">    DT.19.10.2021</t>
  </si>
  <si>
    <t xml:space="preserve">    DT.20.10.2021</t>
  </si>
  <si>
    <t xml:space="preserve">    DT.21.10.2021</t>
  </si>
  <si>
    <t xml:space="preserve">    DT.22.10.2021</t>
  </si>
  <si>
    <t xml:space="preserve">    DT.25.10.2021</t>
  </si>
  <si>
    <t xml:space="preserve">    DT.26.10.2021</t>
  </si>
  <si>
    <t xml:space="preserve">    DT.27.10.2021</t>
  </si>
  <si>
    <t>Nëntor  2021</t>
  </si>
  <si>
    <t xml:space="preserve">    DT. 01.11.2021</t>
  </si>
  <si>
    <t xml:space="preserve">    DT.08.11.2021</t>
  </si>
  <si>
    <t xml:space="preserve">    DT.15.11.2021</t>
  </si>
  <si>
    <t xml:space="preserve">    DT.22.11.2021</t>
  </si>
  <si>
    <t xml:space="preserve">    DT.25.11.2021</t>
  </si>
  <si>
    <t xml:space="preserve">    DT.26.11.2021</t>
  </si>
  <si>
    <t xml:space="preserve">    DT. 02.11.2021</t>
  </si>
  <si>
    <t xml:space="preserve">    DT. 03.11.2021</t>
  </si>
  <si>
    <t xml:space="preserve">    DT.04.11.2021</t>
  </si>
  <si>
    <t xml:space="preserve">    DT.05.11.2021</t>
  </si>
  <si>
    <t xml:space="preserve">    DT.09.11.2021</t>
  </si>
  <si>
    <t xml:space="preserve">    DT.10.11.2021</t>
  </si>
  <si>
    <t xml:space="preserve">    DT. 11.11.2021</t>
  </si>
  <si>
    <t xml:space="preserve">    DT.12.11.2021</t>
  </si>
  <si>
    <t xml:space="preserve">    DT.16.11.2021</t>
  </si>
  <si>
    <t xml:space="preserve">    DT.17.11.2021</t>
  </si>
  <si>
    <t xml:space="preserve">    DT.18.11.2021</t>
  </si>
  <si>
    <t xml:space="preserve">    DT.19.11.2021</t>
  </si>
  <si>
    <t xml:space="preserve">    DT.23.11.2021</t>
  </si>
  <si>
    <t xml:space="preserve">    DT.24.11.2021</t>
  </si>
  <si>
    <t>Dhjetor  2021</t>
  </si>
  <si>
    <t xml:space="preserve">    DT.24.12.2021</t>
  </si>
  <si>
    <t xml:space="preserve">    DT.23.12.2021</t>
  </si>
  <si>
    <t xml:space="preserve">    DT.22.12.2021</t>
  </si>
  <si>
    <t xml:space="preserve">    DT.17.12.2021</t>
  </si>
  <si>
    <t xml:space="preserve">    DT.16.12.2021</t>
  </si>
  <si>
    <t xml:space="preserve">    DT.15.12.2021</t>
  </si>
  <si>
    <t xml:space="preserve">    DT.10.12.2021</t>
  </si>
  <si>
    <t xml:space="preserve">    DT.09.12.2021</t>
  </si>
  <si>
    <t xml:space="preserve">    DT. 03.12.2021</t>
  </si>
  <si>
    <t xml:space="preserve">    DT. 02.12.2021</t>
  </si>
  <si>
    <t xml:space="preserve">    DT. 01.12.2021</t>
  </si>
  <si>
    <t xml:space="preserve">    DT.06.12.2021</t>
  </si>
  <si>
    <t xml:space="preserve">    DT.07.12.2021</t>
  </si>
  <si>
    <t xml:space="preserve">    DT.13.12.2021</t>
  </si>
  <si>
    <t xml:space="preserve">    DT. 14.12.2021</t>
  </si>
  <si>
    <t xml:space="preserve">    DT.20.12.2021</t>
  </si>
  <si>
    <t xml:space="preserve">    DT.21.12.2021</t>
  </si>
  <si>
    <t xml:space="preserve">    DT.28.12.2021</t>
  </si>
  <si>
    <t xml:space="preserve">    DT.29.12.2021</t>
  </si>
  <si>
    <t xml:space="preserve">    DT.30.12.2021</t>
  </si>
  <si>
    <t xml:space="preserve">    DT.31.12.2021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</si>
</sst>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_(* #,##0_);_(* \(#,##0\);_(* &quot;-&quot;??_);_(@_)"/>
    <numFmt numFmtId="168" formatCode="#,##0.0000_);\(#,##0.0000\)"/>
    <numFmt numFmtId="169" formatCode="#,##0.00000_);\(#,##0.00000\)"/>
    <numFmt numFmtId="170" formatCode="0.0000_)"/>
    <numFmt numFmtId="171" formatCode="0.00_)"/>
  </numFmts>
  <fonts count="2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167" fontId="2" fillId="0" borderId="0" xfId="1" applyNumberFormat="1" applyFont="1" applyFill="1"/>
    <xf numFmtId="164" fontId="2" fillId="0" borderId="0" xfId="5" applyNumberFormat="1" applyFont="1" applyFill="1"/>
    <xf numFmtId="164" fontId="2" fillId="0" borderId="0" xfId="5" applyNumberFormat="1" applyFont="1" applyFill="1" applyBorder="1"/>
    <xf numFmtId="164" fontId="3" fillId="0" borderId="0" xfId="5" applyNumberFormat="1" applyFont="1" applyFill="1"/>
    <xf numFmtId="164" fontId="2" fillId="0" borderId="1" xfId="5" applyNumberFormat="1" applyFont="1" applyFill="1" applyBorder="1"/>
    <xf numFmtId="164" fontId="2" fillId="0" borderId="3" xfId="5" applyNumberFormat="1" applyFont="1" applyFill="1" applyBorder="1"/>
    <xf numFmtId="164" fontId="3" fillId="0" borderId="0" xfId="5" applyNumberFormat="1" applyFont="1" applyFill="1" applyBorder="1"/>
    <xf numFmtId="164" fontId="2" fillId="0" borderId="4" xfId="5" applyNumberFormat="1" applyFont="1" applyFill="1" applyBorder="1"/>
    <xf numFmtId="164" fontId="2" fillId="0" borderId="0" xfId="5" applyNumberFormat="1" applyFont="1" applyFill="1" applyAlignment="1"/>
    <xf numFmtId="164" fontId="2" fillId="0" borderId="0" xfId="5" applyNumberFormat="1" applyFont="1" applyFill="1" applyBorder="1" applyAlignment="1"/>
    <xf numFmtId="164" fontId="7" fillId="0" borderId="0" xfId="5" applyNumberFormat="1" applyFont="1" applyFill="1" applyBorder="1" applyAlignment="1" applyProtection="1">
      <alignment horizontal="left"/>
    </xf>
    <xf numFmtId="164" fontId="7" fillId="0" borderId="0" xfId="5" applyNumberFormat="1" applyFont="1" applyFill="1" applyBorder="1" applyAlignment="1" applyProtection="1">
      <alignment horizontal="center"/>
    </xf>
    <xf numFmtId="164" fontId="2" fillId="0" borderId="0" xfId="5" applyNumberFormat="1" applyFont="1" applyFill="1" applyBorder="1" applyAlignment="1" applyProtection="1">
      <alignment horizontal="center"/>
    </xf>
    <xf numFmtId="43" fontId="2" fillId="0" borderId="0" xfId="1" applyNumberFormat="1" applyFont="1" applyFill="1" applyBorder="1" applyProtection="1"/>
    <xf numFmtId="164" fontId="6" fillId="0" borderId="0" xfId="5" applyNumberFormat="1" applyFont="1" applyFill="1" applyBorder="1"/>
    <xf numFmtId="43" fontId="6" fillId="0" borderId="0" xfId="1" applyFont="1" applyFill="1" applyBorder="1"/>
    <xf numFmtId="166" fontId="6" fillId="0" borderId="0" xfId="1" applyNumberFormat="1" applyFont="1" applyFill="1" applyBorder="1"/>
    <xf numFmtId="164" fontId="6" fillId="0" borderId="0" xfId="5" applyNumberFormat="1" applyFont="1" applyFill="1" applyBorder="1" applyProtection="1"/>
    <xf numFmtId="164" fontId="8" fillId="0" borderId="0" xfId="5" applyNumberFormat="1" applyFont="1" applyFill="1" applyBorder="1" applyAlignment="1" applyProtection="1">
      <alignment horizontal="left"/>
    </xf>
    <xf numFmtId="164" fontId="6" fillId="0" borderId="0" xfId="5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/>
    <xf numFmtId="164" fontId="6" fillId="0" borderId="0" xfId="5" applyNumberFormat="1" applyFont="1" applyFill="1" applyBorder="1" applyAlignment="1"/>
    <xf numFmtId="166" fontId="6" fillId="0" borderId="0" xfId="1" applyNumberFormat="1" applyFont="1" applyFill="1" applyBorder="1" applyAlignment="1"/>
    <xf numFmtId="43" fontId="6" fillId="0" borderId="0" xfId="1" applyFont="1" applyFill="1" applyBorder="1" applyProtection="1"/>
    <xf numFmtId="164" fontId="6" fillId="0" borderId="0" xfId="1" applyNumberFormat="1" applyFont="1" applyFill="1" applyBorder="1" applyProtection="1"/>
    <xf numFmtId="164" fontId="6" fillId="0" borderId="0" xfId="5" applyNumberFormat="1" applyFont="1" applyFill="1" applyBorder="1" applyAlignment="1" applyProtection="1">
      <alignment horizontal="right"/>
    </xf>
    <xf numFmtId="39" fontId="6" fillId="0" borderId="0" xfId="1" applyNumberFormat="1" applyFont="1" applyFill="1" applyBorder="1" applyProtection="1"/>
    <xf numFmtId="39" fontId="6" fillId="0" borderId="0" xfId="1" applyNumberFormat="1" applyFont="1" applyFill="1" applyBorder="1" applyProtection="1"/>
    <xf numFmtId="164" fontId="6" fillId="0" borderId="0" xfId="5" applyNumberFormat="1" applyFont="1" applyFill="1"/>
    <xf numFmtId="164" fontId="6" fillId="0" borderId="0" xfId="5" applyNumberFormat="1" applyFont="1" applyFill="1" applyBorder="1" applyAlignment="1">
      <alignment horizontal="center"/>
    </xf>
    <xf numFmtId="164" fontId="9" fillId="0" borderId="0" xfId="5" applyNumberFormat="1" applyFont="1" applyFill="1" applyBorder="1" applyProtection="1"/>
    <xf numFmtId="164" fontId="9" fillId="0" borderId="0" xfId="5" applyNumberFormat="1" applyFont="1" applyFill="1" applyBorder="1"/>
    <xf numFmtId="164" fontId="9" fillId="0" borderId="0" xfId="1" applyNumberFormat="1" applyFont="1" applyFill="1" applyBorder="1" applyProtection="1"/>
    <xf numFmtId="43" fontId="9" fillId="0" borderId="0" xfId="1" applyFont="1" applyFill="1" applyBorder="1"/>
    <xf numFmtId="166" fontId="9" fillId="0" borderId="0" xfId="1" applyNumberFormat="1" applyFont="1" applyFill="1" applyBorder="1"/>
    <xf numFmtId="164" fontId="9" fillId="0" borderId="0" xfId="5" applyNumberFormat="1" applyFont="1" applyFill="1"/>
    <xf numFmtId="167" fontId="10" fillId="0" borderId="0" xfId="1" applyNumberFormat="1" applyFont="1" applyFill="1" applyBorder="1" applyProtection="1"/>
    <xf numFmtId="164" fontId="10" fillId="0" borderId="0" xfId="5" applyNumberFormat="1" applyFont="1" applyFill="1" applyBorder="1" applyAlignment="1" applyProtection="1">
      <alignment horizontal="left"/>
    </xf>
    <xf numFmtId="43" fontId="9" fillId="0" borderId="0" xfId="1" applyFont="1" applyFill="1" applyBorder="1" applyProtection="1"/>
    <xf numFmtId="166" fontId="9" fillId="0" borderId="0" xfId="1" applyNumberFormat="1" applyFont="1" applyFill="1" applyBorder="1" applyProtection="1"/>
    <xf numFmtId="167" fontId="9" fillId="0" borderId="0" xfId="1" applyNumberFormat="1" applyFont="1" applyFill="1"/>
    <xf numFmtId="164" fontId="9" fillId="0" borderId="1" xfId="5" applyNumberFormat="1" applyFont="1" applyFill="1" applyBorder="1"/>
    <xf numFmtId="167" fontId="8" fillId="0" borderId="0" xfId="1" applyNumberFormat="1" applyFont="1" applyFill="1" applyBorder="1" applyProtection="1"/>
    <xf numFmtId="1" fontId="6" fillId="0" borderId="0" xfId="5" applyNumberFormat="1" applyFont="1"/>
    <xf numFmtId="164" fontId="8" fillId="0" borderId="1" xfId="5" applyNumberFormat="1" applyFont="1" applyFill="1" applyBorder="1" applyAlignment="1" applyProtection="1">
      <alignment horizontal="left"/>
    </xf>
    <xf numFmtId="0" fontId="6" fillId="0" borderId="0" xfId="5" applyFont="1"/>
    <xf numFmtId="0" fontId="6" fillId="0" borderId="0" xfId="5" applyFont="1" applyFill="1" applyBorder="1"/>
    <xf numFmtId="0" fontId="6" fillId="0" borderId="0" xfId="5" applyFont="1" applyFill="1"/>
    <xf numFmtId="166" fontId="6" fillId="0" borderId="0" xfId="1" applyNumberFormat="1" applyFont="1" applyFill="1"/>
    <xf numFmtId="43" fontId="6" fillId="0" borderId="0" xfId="1" applyFont="1" applyFill="1"/>
    <xf numFmtId="166" fontId="6" fillId="0" borderId="0" xfId="1" applyNumberFormat="1" applyFont="1" applyFill="1" applyBorder="1" applyProtection="1"/>
    <xf numFmtId="164" fontId="6" fillId="0" borderId="0" xfId="5" applyNumberFormat="1" applyFont="1" applyFill="1" applyBorder="1" applyAlignment="1" applyProtection="1">
      <alignment wrapText="1"/>
    </xf>
    <xf numFmtId="1" fontId="8" fillId="0" borderId="0" xfId="1" applyNumberFormat="1" applyFont="1" applyFill="1" applyBorder="1" applyProtection="1"/>
    <xf numFmtId="165" fontId="8" fillId="0" borderId="0" xfId="5" applyNumberFormat="1" applyFont="1" applyFill="1" applyBorder="1" applyAlignment="1" applyProtection="1">
      <alignment horizontal="left"/>
    </xf>
    <xf numFmtId="165" fontId="6" fillId="0" borderId="0" xfId="5" applyNumberFormat="1" applyFont="1" applyFill="1" applyBorder="1" applyProtection="1"/>
    <xf numFmtId="1" fontId="6" fillId="0" borderId="0" xfId="5" applyNumberFormat="1" applyFont="1" applyFill="1"/>
    <xf numFmtId="1" fontId="6" fillId="0" borderId="0" xfId="1" applyNumberFormat="1" applyFont="1" applyFill="1" applyBorder="1" applyProtection="1"/>
    <xf numFmtId="43" fontId="6" fillId="0" borderId="0" xfId="1" applyFont="1" applyFill="1" applyBorder="1" applyAlignment="1" applyProtection="1">
      <alignment horizontal="right"/>
    </xf>
    <xf numFmtId="165" fontId="6" fillId="0" borderId="0" xfId="5" applyNumberFormat="1" applyFont="1" applyFill="1" applyBorder="1"/>
    <xf numFmtId="165" fontId="6" fillId="0" borderId="0" xfId="5" applyNumberFormat="1" applyFont="1" applyFill="1"/>
    <xf numFmtId="1" fontId="6" fillId="0" borderId="0" xfId="1" applyNumberFormat="1" applyFont="1" applyFill="1" applyBorder="1"/>
    <xf numFmtId="1" fontId="6" fillId="0" borderId="0" xfId="1" applyNumberFormat="1" applyFont="1" applyFill="1"/>
    <xf numFmtId="165" fontId="6" fillId="0" borderId="0" xfId="1" applyNumberFormat="1" applyFont="1" applyFill="1"/>
    <xf numFmtId="43" fontId="6" fillId="0" borderId="0" xfId="1" applyNumberFormat="1" applyFont="1" applyFill="1" applyBorder="1" applyProtection="1"/>
    <xf numFmtId="168" fontId="6" fillId="0" borderId="0" xfId="1" applyNumberFormat="1" applyFont="1" applyFill="1" applyBorder="1" applyProtection="1"/>
    <xf numFmtId="166" fontId="6" fillId="0" borderId="0" xfId="1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39" fontId="6" fillId="0" borderId="0" xfId="1" applyNumberFormat="1" applyFont="1" applyFill="1"/>
    <xf numFmtId="39" fontId="6" fillId="0" borderId="0" xfId="1" applyNumberFormat="1" applyFont="1" applyFill="1" applyBorder="1"/>
    <xf numFmtId="39" fontId="6" fillId="0" borderId="0" xfId="1" applyNumberFormat="1" applyFont="1" applyFill="1" applyBorder="1" applyAlignment="1" applyProtection="1">
      <alignment horizontal="center"/>
    </xf>
    <xf numFmtId="43" fontId="6" fillId="0" borderId="1" xfId="1" applyFont="1" applyFill="1" applyBorder="1"/>
    <xf numFmtId="167" fontId="6" fillId="0" borderId="0" xfId="1" applyNumberFormat="1" applyFont="1" applyFill="1"/>
    <xf numFmtId="164" fontId="6" fillId="0" borderId="1" xfId="5" applyNumberFormat="1" applyFont="1" applyFill="1" applyBorder="1"/>
    <xf numFmtId="2" fontId="6" fillId="0" borderId="0" xfId="5" applyNumberFormat="1" applyFont="1" applyFill="1"/>
    <xf numFmtId="2" fontId="6" fillId="0" borderId="0" xfId="5" applyNumberFormat="1" applyFont="1" applyFill="1" applyBorder="1"/>
    <xf numFmtId="169" fontId="6" fillId="0" borderId="0" xfId="1" applyNumberFormat="1" applyFont="1" applyFill="1" applyBorder="1" applyProtection="1"/>
    <xf numFmtId="167" fontId="11" fillId="0" borderId="0" xfId="1" applyNumberFormat="1" applyFont="1" applyFill="1" applyBorder="1" applyAlignment="1" applyProtection="1">
      <alignment horizontal="left"/>
    </xf>
    <xf numFmtId="164" fontId="11" fillId="0" borderId="0" xfId="5" applyNumberFormat="1" applyFont="1" applyFill="1" applyBorder="1" applyProtection="1"/>
    <xf numFmtId="164" fontId="12" fillId="0" borderId="0" xfId="5" applyNumberFormat="1" applyFont="1" applyFill="1" applyBorder="1" applyProtection="1"/>
    <xf numFmtId="164" fontId="12" fillId="0" borderId="0" xfId="5" applyNumberFormat="1" applyFont="1" applyFill="1" applyBorder="1" applyAlignment="1" applyProtection="1">
      <alignment horizontal="left"/>
    </xf>
    <xf numFmtId="170" fontId="12" fillId="0" borderId="0" xfId="5" applyNumberFormat="1" applyFont="1" applyFill="1" applyBorder="1"/>
    <xf numFmtId="164" fontId="12" fillId="0" borderId="0" xfId="5" applyNumberFormat="1" applyFont="1" applyFill="1" applyBorder="1"/>
    <xf numFmtId="167" fontId="12" fillId="0" borderId="0" xfId="1" applyNumberFormat="1" applyFont="1" applyFill="1" applyBorder="1" applyProtection="1"/>
    <xf numFmtId="164" fontId="13" fillId="0" borderId="0" xfId="5" quotePrefix="1" applyNumberFormat="1" applyFont="1" applyFill="1" applyBorder="1" applyAlignment="1" applyProtection="1">
      <alignment horizontal="right"/>
    </xf>
    <xf numFmtId="170" fontId="11" fillId="0" borderId="0" xfId="5" applyNumberFormat="1" applyFont="1" applyFill="1" applyBorder="1" applyAlignment="1" applyProtection="1">
      <alignment horizontal="left"/>
    </xf>
    <xf numFmtId="164" fontId="11" fillId="0" borderId="0" xfId="5" applyNumberFormat="1" applyFont="1" applyFill="1" applyBorder="1" applyAlignment="1" applyProtection="1">
      <alignment horizontal="left"/>
    </xf>
    <xf numFmtId="167" fontId="12" fillId="0" borderId="3" xfId="1" applyNumberFormat="1" applyFont="1" applyFill="1" applyBorder="1" applyAlignment="1" applyProtection="1">
      <alignment horizontal="left"/>
    </xf>
    <xf numFmtId="164" fontId="12" fillId="0" borderId="3" xfId="5" applyNumberFormat="1" applyFont="1" applyFill="1" applyBorder="1" applyProtection="1"/>
    <xf numFmtId="164" fontId="11" fillId="0" borderId="3" xfId="5" applyNumberFormat="1" applyFont="1" applyFill="1" applyBorder="1" applyProtection="1"/>
    <xf numFmtId="164" fontId="11" fillId="0" borderId="3" xfId="5" applyNumberFormat="1" applyFont="1" applyFill="1" applyBorder="1" applyAlignment="1" applyProtection="1">
      <alignment horizontal="left"/>
    </xf>
    <xf numFmtId="164" fontId="12" fillId="0" borderId="1" xfId="5" applyNumberFormat="1" applyFont="1" applyFill="1" applyBorder="1" applyProtection="1"/>
    <xf numFmtId="170" fontId="12" fillId="0" borderId="0" xfId="5" applyNumberFormat="1" applyFont="1" applyFill="1" applyBorder="1" applyAlignment="1" applyProtection="1">
      <alignment horizontal="center"/>
    </xf>
    <xf numFmtId="164" fontId="12" fillId="0" borderId="0" xfId="5" applyNumberFormat="1" applyFont="1" applyFill="1" applyBorder="1" applyAlignment="1" applyProtection="1">
      <alignment horizontal="center"/>
    </xf>
    <xf numFmtId="167" fontId="11" fillId="0" borderId="0" xfId="1" applyNumberFormat="1" applyFont="1" applyFill="1" applyBorder="1" applyProtection="1"/>
    <xf numFmtId="164" fontId="11" fillId="0" borderId="1" xfId="5" applyNumberFormat="1" applyFont="1" applyFill="1" applyBorder="1" applyAlignment="1" applyProtection="1">
      <alignment horizontal="center"/>
    </xf>
    <xf numFmtId="167" fontId="12" fillId="0" borderId="0" xfId="1" applyNumberFormat="1" applyFont="1" applyFill="1" applyBorder="1" applyAlignment="1" applyProtection="1"/>
    <xf numFmtId="164" fontId="12" fillId="0" borderId="1" xfId="5" applyNumberFormat="1" applyFont="1" applyFill="1" applyBorder="1" applyAlignment="1" applyProtection="1"/>
    <xf numFmtId="167" fontId="12" fillId="0" borderId="4" xfId="1" applyNumberFormat="1" applyFont="1" applyFill="1" applyBorder="1" applyProtection="1"/>
    <xf numFmtId="164" fontId="12" fillId="0" borderId="5" xfId="5" applyNumberFormat="1" applyFont="1" applyFill="1" applyBorder="1" applyProtection="1"/>
    <xf numFmtId="164" fontId="12" fillId="0" borderId="4" xfId="5" applyNumberFormat="1" applyFont="1" applyFill="1" applyBorder="1" applyProtection="1"/>
    <xf numFmtId="170" fontId="12" fillId="0" borderId="4" xfId="5" applyNumberFormat="1" applyFont="1" applyFill="1" applyBorder="1" applyProtection="1"/>
    <xf numFmtId="164" fontId="12" fillId="0" borderId="4" xfId="5" applyNumberFormat="1" applyFont="1" applyFill="1" applyBorder="1" applyAlignment="1" applyProtection="1">
      <alignment horizontal="center"/>
    </xf>
    <xf numFmtId="167" fontId="12" fillId="0" borderId="0" xfId="1" applyNumberFormat="1" applyFont="1" applyFill="1" applyBorder="1" applyAlignment="1" applyProtection="1">
      <alignment horizontal="left"/>
    </xf>
    <xf numFmtId="170" fontId="12" fillId="0" borderId="0" xfId="1" applyNumberFormat="1" applyFont="1" applyFill="1" applyBorder="1" applyProtection="1"/>
    <xf numFmtId="43" fontId="12" fillId="0" borderId="0" xfId="1" applyNumberFormat="1" applyFont="1" applyFill="1" applyBorder="1" applyProtection="1"/>
    <xf numFmtId="164" fontId="11" fillId="0" borderId="1" xfId="5" applyNumberFormat="1" applyFont="1" applyFill="1" applyBorder="1" applyAlignment="1" applyProtection="1">
      <alignment horizontal="left"/>
    </xf>
    <xf numFmtId="166" fontId="12" fillId="0" borderId="0" xfId="1" applyNumberFormat="1" applyFont="1" applyFill="1" applyBorder="1" applyProtection="1"/>
    <xf numFmtId="43" fontId="12" fillId="0" borderId="0" xfId="1" applyFont="1" applyFill="1" applyBorder="1" applyProtection="1"/>
    <xf numFmtId="170" fontId="12" fillId="0" borderId="0" xfId="5" applyNumberFormat="1" applyFont="1" applyFill="1" applyBorder="1" applyProtection="1"/>
    <xf numFmtId="171" fontId="12" fillId="0" borderId="0" xfId="5" applyNumberFormat="1" applyFont="1" applyFill="1" applyBorder="1" applyProtection="1"/>
    <xf numFmtId="43" fontId="12" fillId="0" borderId="0" xfId="1" applyFont="1" applyFill="1" applyBorder="1" applyAlignment="1" applyProtection="1">
      <alignment horizontal="right"/>
    </xf>
    <xf numFmtId="166" fontId="12" fillId="0" borderId="0" xfId="1" applyNumberFormat="1" applyFont="1" applyFill="1" applyBorder="1" applyAlignment="1" applyProtection="1">
      <alignment horizontal="right"/>
    </xf>
    <xf numFmtId="171" fontId="12" fillId="0" borderId="0" xfId="1" applyNumberFormat="1" applyFont="1" applyFill="1" applyBorder="1" applyProtection="1"/>
    <xf numFmtId="167" fontId="11" fillId="0" borderId="3" xfId="1" applyNumberFormat="1" applyFont="1" applyFill="1" applyBorder="1" applyProtection="1"/>
    <xf numFmtId="164" fontId="11" fillId="0" borderId="2" xfId="5" applyNumberFormat="1" applyFont="1" applyFill="1" applyBorder="1" applyAlignment="1" applyProtection="1">
      <alignment horizontal="left"/>
    </xf>
    <xf numFmtId="166" fontId="12" fillId="0" borderId="3" xfId="1" applyNumberFormat="1" applyFont="1" applyFill="1" applyBorder="1" applyProtection="1"/>
    <xf numFmtId="43" fontId="12" fillId="0" borderId="3" xfId="1" applyFont="1" applyFill="1" applyBorder="1" applyProtection="1"/>
    <xf numFmtId="170" fontId="12" fillId="0" borderId="3" xfId="1" applyNumberFormat="1" applyFont="1" applyFill="1" applyBorder="1" applyProtection="1"/>
    <xf numFmtId="171" fontId="12" fillId="0" borderId="3" xfId="1" applyNumberFormat="1" applyFont="1" applyFill="1" applyBorder="1" applyProtection="1"/>
    <xf numFmtId="43" fontId="12" fillId="0" borderId="3" xfId="1" applyNumberFormat="1" applyFont="1" applyFill="1" applyBorder="1" applyProtection="1"/>
    <xf numFmtId="164" fontId="11" fillId="0" borderId="3" xfId="5" applyNumberFormat="1" applyFont="1" applyFill="1" applyBorder="1" applyAlignment="1" applyProtection="1">
      <alignment horizontal="center"/>
    </xf>
    <xf numFmtId="164" fontId="11" fillId="0" borderId="3" xfId="5" applyNumberFormat="1" applyFont="1" applyFill="1" applyBorder="1" applyAlignment="1" applyProtection="1">
      <alignment horizontal="center"/>
    </xf>
    <xf numFmtId="167" fontId="14" fillId="0" borderId="0" xfId="1" applyNumberFormat="1" applyFont="1" applyFill="1"/>
    <xf numFmtId="164" fontId="14" fillId="0" borderId="0" xfId="5" applyNumberFormat="1" applyFont="1" applyFill="1" applyBorder="1"/>
    <xf numFmtId="164" fontId="14" fillId="0" borderId="0" xfId="5" applyNumberFormat="1" applyFont="1" applyFill="1"/>
    <xf numFmtId="170" fontId="14" fillId="0" borderId="0" xfId="5" applyNumberFormat="1" applyFont="1" applyFill="1"/>
    <xf numFmtId="164" fontId="15" fillId="0" borderId="0" xfId="5" applyNumberFormat="1" applyFont="1" applyFill="1"/>
    <xf numFmtId="164" fontId="15" fillId="0" borderId="0" xfId="5" applyNumberFormat="1" applyFont="1" applyFill="1" applyBorder="1"/>
    <xf numFmtId="43" fontId="15" fillId="0" borderId="0" xfId="1" applyFont="1" applyFill="1" applyBorder="1"/>
    <xf numFmtId="166" fontId="15" fillId="0" borderId="0" xfId="1" applyNumberFormat="1" applyFont="1" applyFill="1" applyBorder="1"/>
    <xf numFmtId="164" fontId="16" fillId="0" borderId="0" xfId="5" applyNumberFormat="1" applyFont="1" applyFill="1" applyBorder="1"/>
    <xf numFmtId="164" fontId="17" fillId="0" borderId="0" xfId="5" applyNumberFormat="1" applyFont="1" applyFill="1" applyBorder="1" applyAlignment="1" applyProtection="1">
      <alignment horizontal="left"/>
    </xf>
    <xf numFmtId="164" fontId="18" fillId="0" borderId="0" xfId="5" applyNumberFormat="1" applyFont="1" applyFill="1" applyBorder="1" applyAlignment="1" applyProtection="1">
      <alignment horizontal="left"/>
    </xf>
    <xf numFmtId="164" fontId="15" fillId="0" borderId="0" xfId="5" applyNumberFormat="1" applyFont="1" applyFill="1" applyBorder="1" applyProtection="1"/>
    <xf numFmtId="164" fontId="17" fillId="0" borderId="0" xfId="5" applyNumberFormat="1" applyFont="1" applyFill="1" applyBorder="1" applyAlignment="1" applyProtection="1">
      <alignment horizontal="center"/>
    </xf>
    <xf numFmtId="164" fontId="15" fillId="0" borderId="0" xfId="5" applyNumberFormat="1" applyFont="1" applyFill="1" applyBorder="1" applyAlignment="1">
      <alignment horizontal="center"/>
    </xf>
    <xf numFmtId="164" fontId="14" fillId="0" borderId="3" xfId="5" applyNumberFormat="1" applyFont="1" applyFill="1" applyBorder="1"/>
    <xf numFmtId="164" fontId="14" fillId="0" borderId="0" xfId="5" applyNumberFormat="1" applyFont="1" applyFill="1" applyBorder="1" applyAlignment="1" applyProtection="1">
      <alignment horizontal="center"/>
    </xf>
    <xf numFmtId="164" fontId="15" fillId="0" borderId="0" xfId="5" applyNumberFormat="1" applyFont="1" applyFill="1" applyBorder="1" applyAlignment="1" applyProtection="1">
      <alignment horizontal="center"/>
    </xf>
    <xf numFmtId="43" fontId="15" fillId="0" borderId="0" xfId="1" applyFont="1" applyFill="1" applyBorder="1" applyAlignment="1"/>
    <xf numFmtId="164" fontId="15" fillId="0" borderId="0" xfId="5" applyNumberFormat="1" applyFont="1" applyFill="1" applyBorder="1" applyAlignment="1"/>
    <xf numFmtId="166" fontId="15" fillId="0" borderId="0" xfId="1" applyNumberFormat="1" applyFont="1" applyFill="1" applyBorder="1" applyAlignment="1"/>
    <xf numFmtId="164" fontId="14" fillId="0" borderId="0" xfId="5" applyNumberFormat="1" applyFont="1" applyFill="1" applyBorder="1" applyAlignment="1"/>
    <xf numFmtId="164" fontId="14" fillId="0" borderId="0" xfId="5" applyNumberFormat="1" applyFont="1" applyFill="1" applyAlignment="1"/>
    <xf numFmtId="43" fontId="15" fillId="0" borderId="0" xfId="1" applyFont="1" applyFill="1" applyBorder="1" applyProtection="1"/>
    <xf numFmtId="164" fontId="14" fillId="0" borderId="4" xfId="5" applyNumberFormat="1" applyFont="1" applyFill="1" applyBorder="1"/>
    <xf numFmtId="43" fontId="14" fillId="0" borderId="0" xfId="1" applyNumberFormat="1" applyFont="1" applyFill="1" applyBorder="1" applyProtection="1"/>
    <xf numFmtId="43" fontId="19" fillId="0" borderId="0" xfId="1" applyNumberFormat="1" applyFont="1" applyFill="1" applyBorder="1" applyProtection="1"/>
    <xf numFmtId="39" fontId="14" fillId="0" borderId="0" xfId="1" applyNumberFormat="1" applyFont="1" applyFill="1" applyBorder="1" applyProtection="1"/>
    <xf numFmtId="39" fontId="15" fillId="0" borderId="0" xfId="1" applyNumberFormat="1" applyFont="1" applyFill="1" applyBorder="1" applyProtection="1"/>
    <xf numFmtId="164" fontId="15" fillId="0" borderId="0" xfId="1" applyNumberFormat="1" applyFont="1" applyFill="1" applyBorder="1" applyProtection="1"/>
    <xf numFmtId="39" fontId="19" fillId="0" borderId="0" xfId="1" applyNumberFormat="1" applyFont="1" applyFill="1" applyBorder="1" applyProtection="1"/>
    <xf numFmtId="164" fontId="15" fillId="0" borderId="0" xfId="5" applyNumberFormat="1" applyFont="1" applyFill="1" applyBorder="1" applyAlignment="1" applyProtection="1">
      <alignment horizontal="right"/>
    </xf>
    <xf numFmtId="164" fontId="14" fillId="0" borderId="0" xfId="5" applyNumberFormat="1" applyFont="1" applyFill="1" applyBorder="1" applyProtection="1"/>
    <xf numFmtId="167" fontId="17" fillId="0" borderId="0" xfId="1" applyNumberFormat="1" applyFont="1" applyFill="1" applyBorder="1" applyProtection="1"/>
    <xf numFmtId="43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43" fontId="14" fillId="0" borderId="0" xfId="1" applyFont="1" applyFill="1" applyBorder="1"/>
    <xf numFmtId="166" fontId="14" fillId="0" borderId="0" xfId="1" applyNumberFormat="1" applyFont="1" applyFill="1" applyBorder="1"/>
    <xf numFmtId="167" fontId="18" fillId="0" borderId="0" xfId="1" applyNumberFormat="1" applyFont="1" applyFill="1" applyBorder="1" applyProtection="1"/>
    <xf numFmtId="0" fontId="14" fillId="0" borderId="0" xfId="5" applyFont="1" applyFill="1" applyBorder="1"/>
    <xf numFmtId="0" fontId="14" fillId="0" borderId="0" xfId="5" applyFont="1" applyFill="1"/>
    <xf numFmtId="166" fontId="14" fillId="0" borderId="0" xfId="1" applyNumberFormat="1" applyFont="1" applyFill="1"/>
    <xf numFmtId="43" fontId="14" fillId="0" borderId="0" xfId="1" applyFont="1" applyFill="1"/>
    <xf numFmtId="165" fontId="14" fillId="0" borderId="0" xfId="5" applyNumberFormat="1" applyFont="1" applyFill="1" applyBorder="1"/>
    <xf numFmtId="1" fontId="14" fillId="0" borderId="0" xfId="1" applyNumberFormat="1" applyFont="1" applyFill="1" applyBorder="1" applyProtection="1"/>
    <xf numFmtId="164" fontId="14" fillId="0" borderId="1" xfId="5" applyNumberFormat="1" applyFont="1" applyFill="1" applyBorder="1"/>
    <xf numFmtId="168" fontId="14" fillId="0" borderId="0" xfId="1" applyNumberFormat="1" applyFont="1" applyFill="1" applyBorder="1" applyProtection="1"/>
    <xf numFmtId="170" fontId="16" fillId="0" borderId="0" xfId="5" applyNumberFormat="1" applyFont="1" applyFill="1"/>
    <xf numFmtId="164" fontId="16" fillId="0" borderId="0" xfId="5" applyNumberFormat="1" applyFont="1" applyFill="1"/>
    <xf numFmtId="1" fontId="15" fillId="0" borderId="0" xfId="5" applyNumberFormat="1" applyFont="1" applyFill="1"/>
    <xf numFmtId="0" fontId="15" fillId="0" borderId="0" xfId="5" applyFont="1" applyFill="1" applyBorder="1"/>
    <xf numFmtId="0" fontId="15" fillId="0" borderId="0" xfId="5" applyFont="1" applyFill="1"/>
    <xf numFmtId="170" fontId="15" fillId="0" borderId="0" xfId="5" applyNumberFormat="1" applyFont="1" applyFill="1"/>
    <xf numFmtId="166" fontId="15" fillId="0" borderId="0" xfId="1" applyNumberFormat="1" applyFont="1" applyFill="1"/>
    <xf numFmtId="43" fontId="15" fillId="0" borderId="0" xfId="1" applyFont="1" applyFill="1"/>
    <xf numFmtId="164" fontId="15" fillId="0" borderId="0" xfId="5" applyNumberFormat="1" applyFont="1" applyFill="1" applyBorder="1" applyAlignment="1" applyProtection="1">
      <alignment wrapText="1"/>
    </xf>
    <xf numFmtId="1" fontId="18" fillId="0" borderId="0" xfId="1" applyNumberFormat="1" applyFont="1" applyFill="1" applyBorder="1" applyProtection="1"/>
    <xf numFmtId="165" fontId="18" fillId="0" borderId="0" xfId="5" applyNumberFormat="1" applyFont="1" applyFill="1" applyBorder="1" applyAlignment="1" applyProtection="1">
      <alignment horizontal="left"/>
    </xf>
    <xf numFmtId="165" fontId="15" fillId="0" borderId="0" xfId="5" applyNumberFormat="1" applyFont="1" applyFill="1" applyBorder="1" applyProtection="1"/>
    <xf numFmtId="170" fontId="15" fillId="0" borderId="0" xfId="5" applyNumberFormat="1" applyFont="1" applyFill="1" applyBorder="1" applyProtection="1"/>
    <xf numFmtId="39" fontId="15" fillId="0" borderId="0" xfId="1" applyNumberFormat="1" applyFont="1" applyFill="1" applyAlignment="1">
      <alignment horizontal="right"/>
    </xf>
    <xf numFmtId="43" fontId="15" fillId="0" borderId="0" xfId="1" applyFont="1" applyFill="1" applyBorder="1" applyAlignment="1" applyProtection="1">
      <alignment horizontal="right"/>
    </xf>
    <xf numFmtId="165" fontId="15" fillId="0" borderId="0" xfId="5" applyNumberFormat="1" applyFont="1" applyFill="1" applyBorder="1"/>
    <xf numFmtId="165" fontId="15" fillId="0" borderId="0" xfId="5" applyNumberFormat="1" applyFont="1" applyFill="1"/>
    <xf numFmtId="1" fontId="15" fillId="0" borderId="0" xfId="1" applyNumberFormat="1" applyFont="1" applyFill="1" applyBorder="1"/>
    <xf numFmtId="170" fontId="15" fillId="0" borderId="0" xfId="1" applyNumberFormat="1" applyFont="1" applyFill="1"/>
    <xf numFmtId="1" fontId="15" fillId="0" borderId="0" xfId="1" applyNumberFormat="1" applyFont="1" applyFill="1"/>
    <xf numFmtId="165" fontId="15" fillId="0" borderId="0" xfId="1" applyNumberFormat="1" applyFont="1" applyFill="1"/>
    <xf numFmtId="171" fontId="15" fillId="0" borderId="0" xfId="5" applyNumberFormat="1" applyFont="1" applyFill="1" applyBorder="1" applyProtection="1"/>
    <xf numFmtId="171" fontId="15" fillId="0" borderId="0" xfId="1" applyNumberFormat="1" applyFont="1" applyFill="1" applyBorder="1" applyProtection="1"/>
    <xf numFmtId="43" fontId="15" fillId="2" borderId="0" xfId="1" applyFont="1" applyFill="1" applyBorder="1" applyProtection="1"/>
    <xf numFmtId="43" fontId="15" fillId="0" borderId="3" xfId="1" applyFont="1" applyFill="1" applyBorder="1" applyProtection="1"/>
    <xf numFmtId="166" fontId="15" fillId="0" borderId="0" xfId="1" applyNumberFormat="1" applyFont="1" applyFill="1" applyBorder="1" applyProtection="1"/>
    <xf numFmtId="166" fontId="15" fillId="0" borderId="0" xfId="1" applyNumberFormat="1" applyFont="1" applyFill="1" applyBorder="1" applyAlignment="1" applyProtection="1">
      <alignment horizontal="center"/>
    </xf>
    <xf numFmtId="167" fontId="15" fillId="0" borderId="0" xfId="1" applyNumberFormat="1" applyFont="1" applyFill="1"/>
    <xf numFmtId="1" fontId="15" fillId="0" borderId="0" xfId="1" applyNumberFormat="1" applyFont="1" applyFill="1" applyBorder="1" applyProtection="1"/>
    <xf numFmtId="43" fontId="15" fillId="0" borderId="0" xfId="1" applyFont="1" applyFill="1" applyBorder="1" applyAlignment="1" applyProtection="1">
      <alignment horizontal="center"/>
    </xf>
    <xf numFmtId="39" fontId="15" fillId="0" borderId="0" xfId="1" applyNumberFormat="1" applyFont="1" applyFill="1" applyBorder="1"/>
    <xf numFmtId="39" fontId="15" fillId="0" borderId="0" xfId="1" applyNumberFormat="1" applyFont="1" applyFill="1"/>
    <xf numFmtId="39" fontId="15" fillId="0" borderId="0" xfId="1" applyNumberFormat="1" applyFont="1" applyFill="1" applyBorder="1" applyAlignment="1" applyProtection="1">
      <alignment horizontal="center"/>
    </xf>
    <xf numFmtId="43" fontId="15" fillId="0" borderId="0" xfId="1" applyNumberFormat="1" applyFont="1" applyFill="1" applyBorder="1" applyProtection="1"/>
    <xf numFmtId="166" fontId="15" fillId="0" borderId="0" xfId="1" applyNumberFormat="1" applyFont="1" applyFill="1" applyBorder="1" applyAlignment="1" applyProtection="1">
      <alignment horizontal="right"/>
    </xf>
    <xf numFmtId="2" fontId="15" fillId="0" borderId="0" xfId="5" applyNumberFormat="1" applyFont="1" applyFill="1"/>
    <xf numFmtId="2" fontId="15" fillId="0" borderId="0" xfId="5" applyNumberFormat="1" applyFont="1" applyFill="1" applyBorder="1"/>
    <xf numFmtId="39" fontId="15" fillId="0" borderId="0" xfId="1" applyNumberFormat="1" applyFont="1" applyFill="1" applyAlignment="1">
      <alignment horizontal="left"/>
    </xf>
    <xf numFmtId="170" fontId="15" fillId="0" borderId="0" xfId="1" applyNumberFormat="1" applyFont="1" applyFill="1" applyBorder="1" applyProtection="1"/>
    <xf numFmtId="43" fontId="15" fillId="0" borderId="1" xfId="1" applyFont="1" applyFill="1" applyBorder="1"/>
    <xf numFmtId="166" fontId="15" fillId="2" borderId="0" xfId="1" applyNumberFormat="1" applyFont="1" applyFill="1" applyBorder="1" applyProtection="1"/>
    <xf numFmtId="166" fontId="15" fillId="0" borderId="3" xfId="1" applyNumberFormat="1" applyFont="1" applyFill="1" applyBorder="1" applyProtection="1"/>
    <xf numFmtId="164" fontId="15" fillId="0" borderId="1" xfId="5" applyNumberFormat="1" applyFont="1" applyFill="1" applyBorder="1"/>
    <xf numFmtId="164" fontId="11" fillId="0" borderId="3" xfId="5" applyNumberFormat="1" applyFont="1" applyFill="1" applyBorder="1" applyAlignment="1" applyProtection="1">
      <alignment horizontal="center"/>
    </xf>
    <xf numFmtId="164" fontId="11" fillId="0" borderId="3" xfId="5" applyNumberFormat="1" applyFont="1" applyFill="1" applyBorder="1" applyAlignment="1" applyProtection="1">
      <alignment horizontal="center"/>
    </xf>
    <xf numFmtId="164" fontId="11" fillId="0" borderId="3" xfId="5" applyNumberFormat="1" applyFont="1" applyFill="1" applyBorder="1" applyAlignment="1" applyProtection="1">
      <alignment horizontal="center"/>
    </xf>
    <xf numFmtId="164" fontId="11" fillId="0" borderId="3" xfId="5" applyNumberFormat="1" applyFont="1" applyFill="1" applyBorder="1" applyAlignment="1" applyProtection="1">
      <alignment horizontal="center"/>
    </xf>
    <xf numFmtId="164" fontId="11" fillId="0" borderId="3" xfId="5" applyNumberFormat="1" applyFont="1" applyFill="1" applyBorder="1" applyAlignment="1" applyProtection="1">
      <alignment horizontal="center"/>
    </xf>
    <xf numFmtId="167" fontId="20" fillId="0" borderId="0" xfId="1" applyNumberFormat="1" applyFont="1" applyFill="1" applyBorder="1" applyAlignment="1" applyProtection="1">
      <alignment horizontal="left"/>
    </xf>
    <xf numFmtId="164" fontId="20" fillId="0" borderId="0" xfId="5" applyNumberFormat="1" applyFont="1" applyFill="1" applyBorder="1" applyProtection="1"/>
    <xf numFmtId="164" fontId="16" fillId="0" borderId="0" xfId="5" applyNumberFormat="1" applyFont="1" applyFill="1" applyBorder="1" applyProtection="1"/>
    <xf numFmtId="164" fontId="16" fillId="0" borderId="0" xfId="5" applyNumberFormat="1" applyFont="1" applyFill="1" applyBorder="1" applyAlignment="1" applyProtection="1">
      <alignment horizontal="left"/>
    </xf>
    <xf numFmtId="167" fontId="16" fillId="0" borderId="0" xfId="1" applyNumberFormat="1" applyFont="1" applyFill="1" applyBorder="1" applyProtection="1"/>
    <xf numFmtId="164" fontId="20" fillId="0" borderId="0" xfId="5" applyNumberFormat="1" applyFont="1" applyFill="1" applyBorder="1" applyAlignment="1" applyProtection="1">
      <alignment horizontal="right"/>
    </xf>
    <xf numFmtId="164" fontId="20" fillId="0" borderId="0" xfId="5" applyNumberFormat="1" applyFont="1" applyFill="1" applyBorder="1" applyAlignment="1" applyProtection="1">
      <alignment horizontal="left"/>
    </xf>
    <xf numFmtId="167" fontId="16" fillId="0" borderId="3" xfId="1" applyNumberFormat="1" applyFont="1" applyFill="1" applyBorder="1" applyAlignment="1" applyProtection="1">
      <alignment horizontal="left"/>
    </xf>
    <xf numFmtId="164" fontId="16" fillId="0" borderId="3" xfId="5" applyNumberFormat="1" applyFont="1" applyFill="1" applyBorder="1" applyProtection="1"/>
    <xf numFmtId="164" fontId="20" fillId="0" borderId="3" xfId="5" applyNumberFormat="1" applyFont="1" applyFill="1" applyBorder="1" applyAlignment="1" applyProtection="1">
      <alignment horizontal="center"/>
    </xf>
    <xf numFmtId="164" fontId="20" fillId="0" borderId="3" xfId="5" applyNumberFormat="1" applyFont="1" applyFill="1" applyBorder="1" applyAlignment="1" applyProtection="1">
      <alignment horizontal="center"/>
    </xf>
    <xf numFmtId="164" fontId="20" fillId="0" borderId="3" xfId="5" applyNumberFormat="1" applyFont="1" applyFill="1" applyBorder="1" applyProtection="1"/>
    <xf numFmtId="164" fontId="20" fillId="0" borderId="3" xfId="5" applyNumberFormat="1" applyFont="1" applyFill="1" applyBorder="1" applyAlignment="1" applyProtection="1">
      <alignment horizontal="left"/>
    </xf>
    <xf numFmtId="164" fontId="16" fillId="0" borderId="1" xfId="5" applyNumberFormat="1" applyFont="1" applyFill="1" applyBorder="1" applyProtection="1"/>
    <xf numFmtId="164" fontId="16" fillId="0" borderId="0" xfId="5" applyNumberFormat="1" applyFont="1" applyFill="1" applyBorder="1" applyAlignment="1" applyProtection="1">
      <alignment horizontal="center"/>
    </xf>
    <xf numFmtId="167" fontId="20" fillId="0" borderId="0" xfId="1" applyNumberFormat="1" applyFont="1" applyFill="1" applyBorder="1" applyProtection="1"/>
    <xf numFmtId="164" fontId="20" fillId="0" borderId="1" xfId="5" applyNumberFormat="1" applyFont="1" applyFill="1" applyBorder="1" applyAlignment="1" applyProtection="1">
      <alignment horizontal="center"/>
    </xf>
    <xf numFmtId="167" fontId="16" fillId="0" borderId="0" xfId="1" applyNumberFormat="1" applyFont="1" applyFill="1" applyBorder="1" applyAlignment="1" applyProtection="1"/>
    <xf numFmtId="164" fontId="16" fillId="0" borderId="1" xfId="5" applyNumberFormat="1" applyFont="1" applyFill="1" applyBorder="1" applyAlignment="1" applyProtection="1"/>
    <xf numFmtId="167" fontId="16" fillId="0" borderId="4" xfId="1" applyNumberFormat="1" applyFont="1" applyFill="1" applyBorder="1" applyProtection="1"/>
    <xf numFmtId="164" fontId="16" fillId="0" borderId="5" xfId="5" applyNumberFormat="1" applyFont="1" applyFill="1" applyBorder="1" applyProtection="1"/>
    <xf numFmtId="164" fontId="16" fillId="0" borderId="4" xfId="5" applyNumberFormat="1" applyFont="1" applyFill="1" applyBorder="1" applyProtection="1"/>
    <xf numFmtId="164" fontId="16" fillId="0" borderId="4" xfId="5" applyNumberFormat="1" applyFont="1" applyFill="1" applyBorder="1" applyAlignment="1" applyProtection="1">
      <alignment horizontal="center"/>
    </xf>
    <xf numFmtId="167" fontId="16" fillId="0" borderId="0" xfId="1" applyNumberFormat="1" applyFont="1" applyFill="1" applyBorder="1" applyAlignment="1" applyProtection="1">
      <alignment horizontal="left"/>
    </xf>
    <xf numFmtId="166" fontId="16" fillId="0" borderId="0" xfId="1" applyNumberFormat="1" applyFont="1" applyFill="1" applyBorder="1" applyProtection="1"/>
    <xf numFmtId="43" fontId="16" fillId="0" borderId="0" xfId="1" applyNumberFormat="1" applyFont="1" applyFill="1" applyBorder="1" applyProtection="1"/>
    <xf numFmtId="164" fontId="20" fillId="0" borderId="1" xfId="5" applyNumberFormat="1" applyFont="1" applyFill="1" applyBorder="1" applyAlignment="1" applyProtection="1">
      <alignment horizontal="left"/>
    </xf>
    <xf numFmtId="43" fontId="16" fillId="0" borderId="0" xfId="1" applyFont="1" applyFill="1" applyBorder="1" applyProtection="1"/>
    <xf numFmtId="170" fontId="16" fillId="0" borderId="0" xfId="5" applyNumberFormat="1" applyFont="1" applyFill="1" applyBorder="1" applyProtection="1"/>
    <xf numFmtId="171" fontId="16" fillId="0" borderId="0" xfId="5" applyNumberFormat="1" applyFont="1" applyFill="1" applyBorder="1" applyProtection="1"/>
    <xf numFmtId="43" fontId="16" fillId="0" borderId="0" xfId="1" applyFont="1" applyFill="1" applyBorder="1" applyAlignment="1" applyProtection="1">
      <alignment horizontal="right"/>
    </xf>
    <xf numFmtId="166" fontId="16" fillId="0" borderId="0" xfId="1" applyNumberFormat="1" applyFont="1" applyFill="1" applyBorder="1" applyAlignment="1" applyProtection="1">
      <alignment horizontal="right"/>
    </xf>
    <xf numFmtId="170" fontId="16" fillId="0" borderId="0" xfId="1" applyNumberFormat="1" applyFont="1" applyFill="1" applyBorder="1" applyProtection="1"/>
    <xf numFmtId="171" fontId="16" fillId="0" borderId="0" xfId="1" applyNumberFormat="1" applyFont="1" applyFill="1" applyBorder="1" applyProtection="1"/>
    <xf numFmtId="167" fontId="20" fillId="0" borderId="3" xfId="1" applyNumberFormat="1" applyFont="1" applyFill="1" applyBorder="1" applyProtection="1"/>
    <xf numFmtId="164" fontId="20" fillId="0" borderId="2" xfId="5" applyNumberFormat="1" applyFont="1" applyFill="1" applyBorder="1" applyAlignment="1" applyProtection="1">
      <alignment horizontal="left"/>
    </xf>
    <xf numFmtId="166" fontId="16" fillId="0" borderId="3" xfId="1" applyNumberFormat="1" applyFont="1" applyFill="1" applyBorder="1" applyProtection="1"/>
    <xf numFmtId="43" fontId="16" fillId="0" borderId="3" xfId="1" applyFont="1" applyFill="1" applyBorder="1" applyProtection="1"/>
    <xf numFmtId="170" fontId="16" fillId="0" borderId="3" xfId="1" applyNumberFormat="1" applyFont="1" applyFill="1" applyBorder="1" applyProtection="1"/>
    <xf numFmtId="171" fontId="16" fillId="0" borderId="3" xfId="1" applyNumberFormat="1" applyFont="1" applyFill="1" applyBorder="1" applyProtection="1"/>
    <xf numFmtId="43" fontId="16" fillId="0" borderId="3" xfId="1" applyNumberFormat="1" applyFont="1" applyFill="1" applyBorder="1" applyProtection="1"/>
    <xf numFmtId="170" fontId="16" fillId="0" borderId="0" xfId="5" applyNumberFormat="1" applyFont="1" applyFill="1" applyBorder="1"/>
    <xf numFmtId="170" fontId="20" fillId="0" borderId="0" xfId="5" applyNumberFormat="1" applyFont="1" applyFill="1" applyBorder="1" applyAlignment="1" applyProtection="1">
      <alignment horizontal="left"/>
    </xf>
    <xf numFmtId="170" fontId="16" fillId="0" borderId="0" xfId="5" applyNumberFormat="1" applyFont="1" applyFill="1" applyBorder="1" applyAlignment="1" applyProtection="1">
      <alignment horizontal="center"/>
    </xf>
    <xf numFmtId="170" fontId="16" fillId="0" borderId="4" xfId="5" applyNumberFormat="1" applyFont="1" applyFill="1" applyBorder="1" applyProtection="1"/>
    <xf numFmtId="167" fontId="21" fillId="0" borderId="0" xfId="1" applyNumberFormat="1" applyFont="1" applyFill="1" applyBorder="1" applyProtection="1"/>
    <xf numFmtId="164" fontId="21" fillId="0" borderId="0" xfId="5" applyNumberFormat="1" applyFont="1" applyFill="1" applyBorder="1" applyAlignment="1" applyProtection="1">
      <alignment horizontal="left"/>
    </xf>
    <xf numFmtId="164" fontId="19" fillId="0" borderId="0" xfId="5" applyNumberFormat="1" applyFont="1" applyFill="1" applyBorder="1" applyProtection="1"/>
    <xf numFmtId="43" fontId="19" fillId="0" borderId="0" xfId="1" applyFont="1" applyFill="1" applyBorder="1" applyProtection="1"/>
    <xf numFmtId="170" fontId="19" fillId="0" borderId="0" xfId="1" applyNumberFormat="1" applyFont="1" applyFill="1" applyBorder="1" applyProtection="1"/>
    <xf numFmtId="164" fontId="19" fillId="0" borderId="0" xfId="5" applyNumberFormat="1" applyFont="1" applyFill="1" applyBorder="1"/>
    <xf numFmtId="164" fontId="19" fillId="0" borderId="0" xfId="1" applyNumberFormat="1" applyFont="1" applyFill="1" applyBorder="1" applyProtection="1"/>
    <xf numFmtId="43" fontId="19" fillId="0" borderId="0" xfId="1" applyFont="1" applyFill="1" applyBorder="1"/>
    <xf numFmtId="166" fontId="19" fillId="0" borderId="0" xfId="1" applyNumberFormat="1" applyFont="1" applyFill="1" applyBorder="1"/>
    <xf numFmtId="164" fontId="19" fillId="0" borderId="0" xfId="5" applyNumberFormat="1" applyFont="1" applyFill="1"/>
    <xf numFmtId="1" fontId="15" fillId="0" borderId="0" xfId="5" applyNumberFormat="1" applyFont="1"/>
    <xf numFmtId="164" fontId="18" fillId="0" borderId="1" xfId="5" applyNumberFormat="1" applyFont="1" applyFill="1" applyBorder="1" applyAlignment="1" applyProtection="1">
      <alignment horizontal="left"/>
    </xf>
    <xf numFmtId="0" fontId="15" fillId="0" borderId="0" xfId="5" applyFont="1"/>
    <xf numFmtId="170" fontId="15" fillId="0" borderId="0" xfId="5" applyNumberFormat="1" applyFont="1"/>
    <xf numFmtId="170" fontId="15" fillId="0" borderId="0" xfId="5" applyNumberFormat="1" applyFont="1" applyFill="1" applyBorder="1"/>
    <xf numFmtId="168" fontId="15" fillId="0" borderId="0" xfId="1" applyNumberFormat="1" applyFont="1" applyFill="1" applyBorder="1" applyProtection="1"/>
    <xf numFmtId="169" fontId="15" fillId="0" borderId="0" xfId="1" applyNumberFormat="1" applyFont="1" applyFill="1" applyBorder="1" applyProtection="1"/>
    <xf numFmtId="167" fontId="19" fillId="0" borderId="0" xfId="1" applyNumberFormat="1" applyFont="1" applyFill="1"/>
    <xf numFmtId="164" fontId="19" fillId="0" borderId="1" xfId="5" applyNumberFormat="1" applyFont="1" applyFill="1" applyBorder="1"/>
    <xf numFmtId="170" fontId="19" fillId="0" borderId="0" xfId="5" applyNumberFormat="1" applyFont="1" applyFill="1"/>
    <xf numFmtId="164" fontId="22" fillId="0" borderId="0" xfId="5" applyNumberFormat="1" applyFont="1" applyFill="1" applyBorder="1" applyAlignment="1" applyProtection="1">
      <alignment horizontal="right"/>
    </xf>
    <xf numFmtId="170" fontId="14" fillId="0" borderId="0" xfId="1" applyNumberFormat="1" applyFont="1" applyFill="1" applyBorder="1" applyProtection="1"/>
    <xf numFmtId="0" fontId="15" fillId="0" borderId="0" xfId="5" applyFont="1" applyBorder="1"/>
    <xf numFmtId="171" fontId="16" fillId="0" borderId="3" xfId="5" applyNumberFormat="1" applyFont="1" applyFill="1" applyBorder="1" applyProtection="1"/>
    <xf numFmtId="165" fontId="14" fillId="0" borderId="0" xfId="5" applyNumberFormat="1" applyFont="1" applyFill="1"/>
    <xf numFmtId="166" fontId="14" fillId="0" borderId="0" xfId="1" applyNumberFormat="1" applyFont="1" applyFill="1" applyBorder="1" applyProtection="1"/>
    <xf numFmtId="166" fontId="14" fillId="0" borderId="0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39" fontId="14" fillId="0" borderId="0" xfId="1" applyNumberFormat="1" applyFont="1" applyFill="1" applyBorder="1" applyAlignment="1" applyProtection="1">
      <alignment horizontal="center"/>
    </xf>
    <xf numFmtId="39" fontId="14" fillId="0" borderId="0" xfId="1" applyNumberFormat="1" applyFont="1" applyFill="1" applyBorder="1"/>
    <xf numFmtId="39" fontId="14" fillId="0" borderId="0" xfId="1" applyNumberFormat="1" applyFont="1" applyFill="1"/>
    <xf numFmtId="39" fontId="14" fillId="0" borderId="0" xfId="1" applyNumberFormat="1" applyFont="1" applyFill="1" applyAlignment="1">
      <alignment horizontal="left"/>
    </xf>
    <xf numFmtId="43" fontId="14" fillId="0" borderId="1" xfId="1" applyFont="1" applyFill="1" applyBorder="1"/>
    <xf numFmtId="170" fontId="14" fillId="0" borderId="0" xfId="1" applyNumberFormat="1" applyFont="1" applyFill="1"/>
  </cellXfs>
  <cellStyles count="7">
    <cellStyle name="Comma" xfId="1" builtinId="3"/>
    <cellStyle name="Comma 2" xfId="2"/>
    <cellStyle name="Comma 3" xfId="3"/>
    <cellStyle name="Comma 4" xfId="6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H262"/>
  <sheetViews>
    <sheetView tabSelected="1" zoomScaleNormal="100" workbookViewId="0">
      <pane xSplit="2" ySplit="13" topLeftCell="C14" activePane="bottomRight" state="frozen"/>
      <selection activeCell="G35" sqref="G35"/>
      <selection pane="topRight" activeCell="G35" sqref="G35"/>
      <selection pane="bottomLeft" activeCell="G35" sqref="G35"/>
      <selection pane="bottomRight" activeCell="A3" sqref="A3"/>
    </sheetView>
  </sheetViews>
  <sheetFormatPr defaultColWidth="9.28515625" defaultRowHeight="12.75" x14ac:dyDescent="0.2"/>
  <cols>
    <col min="1" max="1" width="23.7109375" style="1" customWidth="1"/>
    <col min="2" max="2" width="31.5703125" style="5" customWidth="1"/>
    <col min="3" max="3" width="18.85546875" style="2" customWidth="1"/>
    <col min="4" max="4" width="13.85546875" style="2" customWidth="1"/>
    <col min="5" max="5" width="9.42578125" style="2" customWidth="1"/>
    <col min="6" max="6" width="18.85546875" style="2" customWidth="1"/>
    <col min="7" max="7" width="13.85546875" style="2" customWidth="1"/>
    <col min="8" max="8" width="8.7109375" style="2" customWidth="1"/>
    <col min="9" max="9" width="18.85546875" style="2" customWidth="1"/>
    <col min="10" max="10" width="13.85546875" style="2" customWidth="1"/>
    <col min="11" max="11" width="6.5703125" style="2" customWidth="1"/>
    <col min="12" max="12" width="18.85546875" style="2" bestFit="1" customWidth="1"/>
    <col min="13" max="13" width="13.85546875" style="2" bestFit="1" customWidth="1"/>
    <col min="14" max="14" width="11" style="2" customWidth="1"/>
    <col min="15" max="15" width="18.85546875" style="2" bestFit="1" customWidth="1"/>
    <col min="16" max="16" width="13.85546875" style="2" bestFit="1" customWidth="1"/>
    <col min="17" max="17" width="12.5703125" style="2" customWidth="1"/>
    <col min="18" max="18" width="18.85546875" style="2" bestFit="1" customWidth="1"/>
    <col min="19" max="19" width="13.85546875" style="2" bestFit="1" customWidth="1"/>
    <col min="20" max="20" width="10.42578125" style="2" customWidth="1"/>
    <col min="21" max="21" width="18.85546875" style="2" bestFit="1" customWidth="1"/>
    <col min="22" max="22" width="13.85546875" style="2" customWidth="1"/>
    <col min="23" max="23" width="10.42578125" style="2" customWidth="1"/>
    <col min="24" max="24" width="18.85546875" style="2" customWidth="1"/>
    <col min="25" max="25" width="13.85546875" style="2" customWidth="1"/>
    <col min="26" max="26" width="9" style="2" customWidth="1"/>
    <col min="27" max="27" width="18.85546875" style="2" customWidth="1"/>
    <col min="28" max="28" width="13.85546875" style="2" customWidth="1"/>
    <col min="29" max="29" width="10.5703125" style="2" customWidth="1"/>
    <col min="30" max="30" width="18.85546875" style="2" customWidth="1"/>
    <col min="31" max="31" width="13.85546875" style="2" customWidth="1"/>
    <col min="32" max="32" width="10" style="2" customWidth="1"/>
    <col min="33" max="33" width="18.85546875" style="2" customWidth="1"/>
    <col min="34" max="34" width="13.85546875" style="2" customWidth="1"/>
    <col min="35" max="35" width="10.5703125" style="2" customWidth="1"/>
    <col min="36" max="36" width="18.85546875" style="2" customWidth="1"/>
    <col min="37" max="37" width="13.85546875" style="2" customWidth="1"/>
    <col min="38" max="38" width="9.7109375" style="2" customWidth="1"/>
    <col min="39" max="39" width="18.85546875" style="2" customWidth="1"/>
    <col min="40" max="40" width="13.85546875" style="2" customWidth="1"/>
    <col min="41" max="41" width="10.42578125" style="2" customWidth="1"/>
    <col min="42" max="42" width="18.85546875" style="2" customWidth="1"/>
    <col min="43" max="43" width="13.85546875" style="2" customWidth="1"/>
    <col min="44" max="44" width="9.7109375" style="2" customWidth="1"/>
    <col min="45" max="45" width="18.85546875" style="2" customWidth="1"/>
    <col min="46" max="46" width="13.85546875" style="2" customWidth="1"/>
    <col min="47" max="47" width="9.28515625" style="2" customWidth="1"/>
    <col min="48" max="48" width="18.85546875" style="2" customWidth="1"/>
    <col min="49" max="49" width="13.85546875" style="2" customWidth="1"/>
    <col min="50" max="50" width="10" style="2" customWidth="1"/>
    <col min="51" max="51" width="18.85546875" style="2" customWidth="1"/>
    <col min="52" max="52" width="13.85546875" style="2" customWidth="1"/>
    <col min="53" max="53" width="10.5703125" style="2" customWidth="1"/>
    <col min="54" max="54" width="18.85546875" style="2" customWidth="1"/>
    <col min="55" max="55" width="13.85546875" style="2" customWidth="1"/>
    <col min="56" max="56" width="8.5703125" style="2" customWidth="1"/>
    <col min="57" max="57" width="18.85546875" style="2" customWidth="1"/>
    <col min="58" max="58" width="13.85546875" style="2" customWidth="1"/>
    <col min="59" max="59" width="9.7109375" style="2" customWidth="1"/>
    <col min="60" max="60" width="18.140625" style="4" customWidth="1"/>
    <col min="61" max="61" width="13.85546875" style="4" customWidth="1"/>
    <col min="62" max="63" width="20.42578125" style="2" customWidth="1"/>
    <col min="64" max="64" width="14.5703125" style="15" customWidth="1"/>
    <col min="65" max="65" width="14.28515625" style="15" customWidth="1"/>
    <col min="66" max="66" width="18.5703125" style="15" customWidth="1"/>
    <col min="67" max="67" width="22.7109375" style="15" customWidth="1"/>
    <col min="68" max="68" width="10.7109375" style="15" customWidth="1"/>
    <col min="69" max="69" width="10.42578125" style="15" customWidth="1"/>
    <col min="70" max="70" width="10.28515625" style="16" customWidth="1"/>
    <col min="71" max="71" width="17.7109375" style="15" customWidth="1"/>
    <col min="72" max="72" width="13.28515625" style="15" customWidth="1"/>
    <col min="73" max="73" width="11.42578125" style="15" customWidth="1"/>
    <col min="74" max="77" width="11.5703125" style="15" customWidth="1"/>
    <col min="78" max="78" width="12.5703125" style="17" customWidth="1"/>
    <col min="79" max="79" width="11.5703125" style="16" customWidth="1"/>
    <col min="80" max="92" width="13.42578125" style="15" customWidth="1"/>
    <col min="93" max="161" width="13.42578125" style="3" customWidth="1"/>
    <col min="162" max="16384" width="9.28515625" style="2"/>
  </cols>
  <sheetData>
    <row r="1" spans="1:164" ht="15.75" x14ac:dyDescent="0.25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L1" s="29"/>
      <c r="BM1" s="29"/>
      <c r="BR1" s="15"/>
      <c r="BT1" s="16"/>
      <c r="BZ1" s="15"/>
      <c r="CA1" s="15"/>
      <c r="CB1" s="17"/>
      <c r="CC1" s="16"/>
      <c r="FF1" s="3"/>
      <c r="FG1" s="3"/>
      <c r="FH1" s="3"/>
    </row>
    <row r="2" spans="1:164" ht="15.75" x14ac:dyDescent="0.25">
      <c r="A2" s="123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L2" s="29"/>
      <c r="BM2" s="29"/>
      <c r="BR2" s="15"/>
      <c r="BT2" s="16"/>
      <c r="BZ2" s="15"/>
      <c r="CA2" s="15"/>
      <c r="CB2" s="17"/>
      <c r="CC2" s="16"/>
      <c r="FF2" s="3"/>
      <c r="FG2" s="3"/>
      <c r="FH2" s="3"/>
    </row>
    <row r="3" spans="1:164" ht="15.75" x14ac:dyDescent="0.25">
      <c r="A3" s="217" t="s">
        <v>31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 t="s">
        <v>0</v>
      </c>
      <c r="AO3" s="219"/>
      <c r="AP3" s="219"/>
      <c r="AQ3" s="219"/>
      <c r="AR3" s="219"/>
      <c r="AS3" s="219"/>
      <c r="AT3" s="220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131"/>
      <c r="BI3" s="131"/>
      <c r="BJ3" s="3"/>
      <c r="BK3" s="3"/>
      <c r="BR3" s="15"/>
      <c r="BS3" s="16"/>
    </row>
    <row r="4" spans="1:164" ht="15.75" x14ac:dyDescent="0.25">
      <c r="A4" s="217"/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20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131"/>
      <c r="BI4" s="131"/>
      <c r="BJ4" s="3"/>
      <c r="BK4" s="3"/>
      <c r="BR4" s="15"/>
      <c r="BS4" s="16"/>
    </row>
    <row r="5" spans="1:164" ht="15.75" x14ac:dyDescent="0.25">
      <c r="A5" s="221"/>
      <c r="B5" s="222" t="s">
        <v>57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23"/>
      <c r="BI5" s="223"/>
      <c r="BJ5" s="11"/>
      <c r="BK5" s="11"/>
      <c r="BL5" s="19"/>
      <c r="BM5" s="18"/>
      <c r="BN5" s="18"/>
      <c r="BO5" s="18"/>
      <c r="BP5" s="18"/>
      <c r="BR5" s="15"/>
      <c r="BS5" s="16"/>
    </row>
    <row r="6" spans="1:164" s="6" customFormat="1" ht="16.5" thickBot="1" x14ac:dyDescent="0.3">
      <c r="A6" s="224" t="s">
        <v>1</v>
      </c>
      <c r="B6" s="225"/>
      <c r="C6" s="226" t="s">
        <v>62</v>
      </c>
      <c r="D6" s="226"/>
      <c r="E6" s="227"/>
      <c r="F6" s="226" t="s">
        <v>63</v>
      </c>
      <c r="G6" s="226"/>
      <c r="H6" s="228"/>
      <c r="I6" s="226" t="s">
        <v>64</v>
      </c>
      <c r="J6" s="226"/>
      <c r="K6" s="228"/>
      <c r="L6" s="226" t="s">
        <v>65</v>
      </c>
      <c r="M6" s="226"/>
      <c r="N6" s="229"/>
      <c r="O6" s="226" t="s">
        <v>66</v>
      </c>
      <c r="P6" s="226"/>
      <c r="Q6" s="227"/>
      <c r="R6" s="226" t="s">
        <v>67</v>
      </c>
      <c r="S6" s="226"/>
      <c r="T6" s="227"/>
      <c r="U6" s="226" t="s">
        <v>68</v>
      </c>
      <c r="V6" s="226"/>
      <c r="W6" s="228"/>
      <c r="X6" s="226" t="s">
        <v>58</v>
      </c>
      <c r="Y6" s="226"/>
      <c r="Z6" s="227"/>
      <c r="AA6" s="226" t="s">
        <v>69</v>
      </c>
      <c r="AB6" s="226"/>
      <c r="AC6" s="228"/>
      <c r="AD6" s="226" t="s">
        <v>70</v>
      </c>
      <c r="AE6" s="226"/>
      <c r="AF6" s="229"/>
      <c r="AG6" s="226" t="s">
        <v>71</v>
      </c>
      <c r="AH6" s="226"/>
      <c r="AI6" s="229"/>
      <c r="AJ6" s="226" t="s">
        <v>72</v>
      </c>
      <c r="AK6" s="226"/>
      <c r="AL6" s="228"/>
      <c r="AM6" s="226" t="s">
        <v>73</v>
      </c>
      <c r="AN6" s="226"/>
      <c r="AO6" s="228"/>
      <c r="AP6" s="226" t="s">
        <v>59</v>
      </c>
      <c r="AQ6" s="226"/>
      <c r="AR6" s="228"/>
      <c r="AS6" s="226" t="s">
        <v>74</v>
      </c>
      <c r="AT6" s="226"/>
      <c r="AU6" s="228"/>
      <c r="AV6" s="226" t="s">
        <v>75</v>
      </c>
      <c r="AW6" s="226"/>
      <c r="AX6" s="227"/>
      <c r="AY6" s="226" t="s">
        <v>76</v>
      </c>
      <c r="AZ6" s="226"/>
      <c r="BA6" s="228"/>
      <c r="BB6" s="226" t="s">
        <v>60</v>
      </c>
      <c r="BC6" s="226"/>
      <c r="BD6" s="228"/>
      <c r="BE6" s="226" t="s">
        <v>61</v>
      </c>
      <c r="BF6" s="226"/>
      <c r="BG6" s="228"/>
      <c r="BH6" s="226" t="s">
        <v>2</v>
      </c>
      <c r="BI6" s="226"/>
      <c r="BJ6" s="12"/>
      <c r="BK6" s="12"/>
      <c r="BL6" s="30"/>
      <c r="BM6" s="19"/>
      <c r="BN6" s="19"/>
      <c r="BO6" s="19"/>
      <c r="BP6" s="19"/>
      <c r="BQ6" s="19"/>
      <c r="BR6" s="18"/>
      <c r="BS6" s="16"/>
      <c r="BT6" s="15"/>
      <c r="BU6" s="15"/>
      <c r="BV6" s="15"/>
      <c r="BW6" s="15"/>
      <c r="BX6" s="15"/>
      <c r="BY6" s="15"/>
      <c r="BZ6" s="17"/>
      <c r="CA6" s="16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4" ht="16.5" thickTop="1" x14ac:dyDescent="0.25">
      <c r="A7" s="221"/>
      <c r="B7" s="23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31"/>
      <c r="BI7" s="231"/>
      <c r="BJ7" s="13"/>
      <c r="BK7" s="13"/>
      <c r="BL7" s="20"/>
      <c r="BM7" s="18"/>
      <c r="BN7" s="18"/>
      <c r="BO7" s="18"/>
      <c r="BP7" s="18"/>
      <c r="BQ7" s="18"/>
      <c r="BR7" s="18"/>
      <c r="BS7" s="16"/>
    </row>
    <row r="8" spans="1:164" ht="15.75" x14ac:dyDescent="0.25">
      <c r="A8" s="221"/>
      <c r="B8" s="230"/>
      <c r="C8" s="231"/>
      <c r="D8" s="231" t="s">
        <v>3</v>
      </c>
      <c r="E8" s="231"/>
      <c r="F8" s="231"/>
      <c r="G8" s="231" t="s">
        <v>3</v>
      </c>
      <c r="H8" s="219"/>
      <c r="I8" s="231"/>
      <c r="J8" s="231" t="s">
        <v>3</v>
      </c>
      <c r="K8" s="219"/>
      <c r="L8" s="231"/>
      <c r="M8" s="231" t="s">
        <v>3</v>
      </c>
      <c r="N8" s="219"/>
      <c r="O8" s="231"/>
      <c r="P8" s="231" t="s">
        <v>3</v>
      </c>
      <c r="Q8" s="231"/>
      <c r="R8" s="231"/>
      <c r="S8" s="231" t="s">
        <v>3</v>
      </c>
      <c r="T8" s="231"/>
      <c r="U8" s="231"/>
      <c r="V8" s="231" t="s">
        <v>3</v>
      </c>
      <c r="W8" s="219"/>
      <c r="X8" s="231"/>
      <c r="Y8" s="231" t="s">
        <v>3</v>
      </c>
      <c r="Z8" s="231"/>
      <c r="AA8" s="231"/>
      <c r="AB8" s="231" t="s">
        <v>3</v>
      </c>
      <c r="AC8" s="219"/>
      <c r="AD8" s="231"/>
      <c r="AE8" s="231" t="s">
        <v>3</v>
      </c>
      <c r="AF8" s="219"/>
      <c r="AG8" s="231"/>
      <c r="AH8" s="231" t="s">
        <v>3</v>
      </c>
      <c r="AI8" s="219"/>
      <c r="AJ8" s="231"/>
      <c r="AK8" s="231" t="s">
        <v>3</v>
      </c>
      <c r="AL8" s="219"/>
      <c r="AM8" s="231"/>
      <c r="AN8" s="231" t="s">
        <v>3</v>
      </c>
      <c r="AO8" s="219"/>
      <c r="AP8" s="231"/>
      <c r="AQ8" s="231" t="s">
        <v>3</v>
      </c>
      <c r="AR8" s="219"/>
      <c r="AS8" s="231"/>
      <c r="AT8" s="231" t="s">
        <v>3</v>
      </c>
      <c r="AU8" s="219"/>
      <c r="AV8" s="231"/>
      <c r="AW8" s="231" t="s">
        <v>3</v>
      </c>
      <c r="AX8" s="231"/>
      <c r="AY8" s="231"/>
      <c r="AZ8" s="231" t="s">
        <v>3</v>
      </c>
      <c r="BA8" s="219"/>
      <c r="BB8" s="231"/>
      <c r="BC8" s="231" t="s">
        <v>3</v>
      </c>
      <c r="BD8" s="219"/>
      <c r="BE8" s="231"/>
      <c r="BF8" s="231" t="s">
        <v>3</v>
      </c>
      <c r="BG8" s="219"/>
      <c r="BH8" s="231"/>
      <c r="BI8" s="231" t="s">
        <v>3</v>
      </c>
      <c r="BJ8" s="13"/>
      <c r="BK8" s="13"/>
      <c r="BL8" s="20"/>
      <c r="BM8" s="18"/>
      <c r="BN8" s="18"/>
      <c r="BO8" s="18"/>
      <c r="BP8" s="18"/>
      <c r="BQ8" s="18"/>
      <c r="BR8" s="18"/>
      <c r="BS8" s="16"/>
    </row>
    <row r="9" spans="1:164" ht="15.75" x14ac:dyDescent="0.25">
      <c r="A9" s="232"/>
      <c r="B9" s="230"/>
      <c r="C9" s="231" t="s">
        <v>3</v>
      </c>
      <c r="D9" s="231" t="s">
        <v>19</v>
      </c>
      <c r="E9" s="231"/>
      <c r="F9" s="231" t="s">
        <v>3</v>
      </c>
      <c r="G9" s="231" t="s">
        <v>19</v>
      </c>
      <c r="H9" s="231"/>
      <c r="I9" s="231" t="s">
        <v>3</v>
      </c>
      <c r="J9" s="231" t="s">
        <v>19</v>
      </c>
      <c r="K9" s="231"/>
      <c r="L9" s="231" t="s">
        <v>3</v>
      </c>
      <c r="M9" s="231" t="s">
        <v>19</v>
      </c>
      <c r="N9" s="231"/>
      <c r="O9" s="231" t="s">
        <v>3</v>
      </c>
      <c r="P9" s="231" t="s">
        <v>19</v>
      </c>
      <c r="Q9" s="231"/>
      <c r="R9" s="231" t="s">
        <v>3</v>
      </c>
      <c r="S9" s="231" t="s">
        <v>19</v>
      </c>
      <c r="T9" s="231"/>
      <c r="U9" s="231" t="s">
        <v>3</v>
      </c>
      <c r="V9" s="231" t="s">
        <v>19</v>
      </c>
      <c r="W9" s="231"/>
      <c r="X9" s="231" t="s">
        <v>3</v>
      </c>
      <c r="Y9" s="231" t="s">
        <v>19</v>
      </c>
      <c r="Z9" s="231"/>
      <c r="AA9" s="231" t="s">
        <v>3</v>
      </c>
      <c r="AB9" s="231" t="s">
        <v>19</v>
      </c>
      <c r="AC9" s="231"/>
      <c r="AD9" s="231" t="s">
        <v>3</v>
      </c>
      <c r="AE9" s="231" t="s">
        <v>19</v>
      </c>
      <c r="AF9" s="231"/>
      <c r="AG9" s="231" t="s">
        <v>3</v>
      </c>
      <c r="AH9" s="231" t="s">
        <v>19</v>
      </c>
      <c r="AI9" s="231"/>
      <c r="AJ9" s="231" t="s">
        <v>3</v>
      </c>
      <c r="AK9" s="231" t="s">
        <v>19</v>
      </c>
      <c r="AL9" s="231"/>
      <c r="AM9" s="231" t="s">
        <v>3</v>
      </c>
      <c r="AN9" s="231" t="s">
        <v>19</v>
      </c>
      <c r="AO9" s="231"/>
      <c r="AP9" s="231" t="s">
        <v>3</v>
      </c>
      <c r="AQ9" s="231" t="s">
        <v>19</v>
      </c>
      <c r="AR9" s="231"/>
      <c r="AS9" s="231" t="s">
        <v>3</v>
      </c>
      <c r="AT9" s="231" t="s">
        <v>19</v>
      </c>
      <c r="AU9" s="231"/>
      <c r="AV9" s="231" t="s">
        <v>3</v>
      </c>
      <c r="AW9" s="231" t="s">
        <v>19</v>
      </c>
      <c r="AX9" s="231"/>
      <c r="AY9" s="231" t="s">
        <v>3</v>
      </c>
      <c r="AZ9" s="231" t="s">
        <v>19</v>
      </c>
      <c r="BA9" s="231"/>
      <c r="BB9" s="231" t="s">
        <v>3</v>
      </c>
      <c r="BC9" s="231" t="s">
        <v>19</v>
      </c>
      <c r="BD9" s="231"/>
      <c r="BE9" s="231" t="s">
        <v>3</v>
      </c>
      <c r="BF9" s="231" t="s">
        <v>19</v>
      </c>
      <c r="BG9" s="231"/>
      <c r="BH9" s="231" t="s">
        <v>3</v>
      </c>
      <c r="BI9" s="231" t="s">
        <v>19</v>
      </c>
      <c r="BJ9" s="13"/>
      <c r="BK9" s="13"/>
      <c r="BL9" s="20"/>
      <c r="BM9" s="20"/>
      <c r="BN9" s="20"/>
      <c r="BO9" s="20"/>
      <c r="BP9" s="20"/>
      <c r="BQ9" s="20"/>
      <c r="BR9" s="20"/>
      <c r="BS9" s="16"/>
    </row>
    <row r="10" spans="1:164" ht="15.75" x14ac:dyDescent="0.25">
      <c r="A10" s="221"/>
      <c r="B10" s="233" t="s">
        <v>20</v>
      </c>
      <c r="C10" s="231" t="s">
        <v>23</v>
      </c>
      <c r="D10" s="231" t="s">
        <v>21</v>
      </c>
      <c r="E10" s="231"/>
      <c r="F10" s="231" t="s">
        <v>23</v>
      </c>
      <c r="G10" s="231" t="s">
        <v>21</v>
      </c>
      <c r="H10" s="231"/>
      <c r="I10" s="231" t="s">
        <v>23</v>
      </c>
      <c r="J10" s="231" t="s">
        <v>21</v>
      </c>
      <c r="K10" s="231"/>
      <c r="L10" s="231" t="s">
        <v>23</v>
      </c>
      <c r="M10" s="231" t="s">
        <v>21</v>
      </c>
      <c r="N10" s="231"/>
      <c r="O10" s="231" t="s">
        <v>23</v>
      </c>
      <c r="P10" s="231" t="s">
        <v>21</v>
      </c>
      <c r="Q10" s="231"/>
      <c r="R10" s="231" t="s">
        <v>23</v>
      </c>
      <c r="S10" s="231" t="s">
        <v>21</v>
      </c>
      <c r="T10" s="231"/>
      <c r="U10" s="231" t="s">
        <v>23</v>
      </c>
      <c r="V10" s="231" t="s">
        <v>21</v>
      </c>
      <c r="W10" s="231"/>
      <c r="X10" s="231" t="s">
        <v>23</v>
      </c>
      <c r="Y10" s="231" t="s">
        <v>21</v>
      </c>
      <c r="Z10" s="231"/>
      <c r="AA10" s="231" t="s">
        <v>23</v>
      </c>
      <c r="AB10" s="231" t="s">
        <v>21</v>
      </c>
      <c r="AC10" s="231"/>
      <c r="AD10" s="231" t="s">
        <v>23</v>
      </c>
      <c r="AE10" s="231" t="s">
        <v>21</v>
      </c>
      <c r="AF10" s="231"/>
      <c r="AG10" s="231" t="s">
        <v>23</v>
      </c>
      <c r="AH10" s="231" t="s">
        <v>21</v>
      </c>
      <c r="AI10" s="231"/>
      <c r="AJ10" s="231" t="s">
        <v>23</v>
      </c>
      <c r="AK10" s="231" t="s">
        <v>21</v>
      </c>
      <c r="AL10" s="231"/>
      <c r="AM10" s="231" t="s">
        <v>23</v>
      </c>
      <c r="AN10" s="231" t="s">
        <v>21</v>
      </c>
      <c r="AO10" s="231"/>
      <c r="AP10" s="231" t="s">
        <v>23</v>
      </c>
      <c r="AQ10" s="231" t="s">
        <v>21</v>
      </c>
      <c r="AR10" s="231"/>
      <c r="AS10" s="231" t="s">
        <v>23</v>
      </c>
      <c r="AT10" s="231" t="s">
        <v>21</v>
      </c>
      <c r="AU10" s="231"/>
      <c r="AV10" s="231" t="s">
        <v>23</v>
      </c>
      <c r="AW10" s="231" t="s">
        <v>21</v>
      </c>
      <c r="AX10" s="231"/>
      <c r="AY10" s="231" t="s">
        <v>23</v>
      </c>
      <c r="AZ10" s="231" t="s">
        <v>21</v>
      </c>
      <c r="BA10" s="231"/>
      <c r="BB10" s="231" t="s">
        <v>23</v>
      </c>
      <c r="BC10" s="231" t="s">
        <v>21</v>
      </c>
      <c r="BD10" s="231"/>
      <c r="BE10" s="231" t="s">
        <v>23</v>
      </c>
      <c r="BF10" s="231" t="s">
        <v>21</v>
      </c>
      <c r="BG10" s="231"/>
      <c r="BH10" s="231" t="s">
        <v>24</v>
      </c>
      <c r="BI10" s="231" t="s">
        <v>21</v>
      </c>
      <c r="BJ10" s="13"/>
      <c r="BK10" s="13"/>
      <c r="BL10" s="20"/>
      <c r="BM10" s="20"/>
      <c r="BN10" s="20"/>
      <c r="BO10" s="20"/>
      <c r="BP10" s="20"/>
      <c r="BQ10" s="20"/>
      <c r="BR10" s="20"/>
      <c r="BS10" s="16"/>
    </row>
    <row r="11" spans="1:164" s="9" customFormat="1" ht="15.75" x14ac:dyDescent="0.25">
      <c r="A11" s="234"/>
      <c r="B11" s="235"/>
      <c r="C11" s="231"/>
      <c r="D11" s="231" t="s">
        <v>22</v>
      </c>
      <c r="E11" s="231"/>
      <c r="F11" s="231"/>
      <c r="G11" s="231" t="s">
        <v>22</v>
      </c>
      <c r="H11" s="231"/>
      <c r="I11" s="231"/>
      <c r="J11" s="231" t="s">
        <v>22</v>
      </c>
      <c r="K11" s="231"/>
      <c r="L11" s="231"/>
      <c r="M11" s="231" t="s">
        <v>22</v>
      </c>
      <c r="N11" s="231"/>
      <c r="O11" s="231"/>
      <c r="P11" s="231" t="s">
        <v>22</v>
      </c>
      <c r="Q11" s="231"/>
      <c r="R11" s="231"/>
      <c r="S11" s="231" t="s">
        <v>22</v>
      </c>
      <c r="T11" s="231"/>
      <c r="U11" s="231"/>
      <c r="V11" s="231" t="s">
        <v>22</v>
      </c>
      <c r="W11" s="231"/>
      <c r="X11" s="231"/>
      <c r="Y11" s="231" t="s">
        <v>22</v>
      </c>
      <c r="Z11" s="231"/>
      <c r="AA11" s="231"/>
      <c r="AB11" s="231" t="s">
        <v>22</v>
      </c>
      <c r="AC11" s="231"/>
      <c r="AD11" s="231"/>
      <c r="AE11" s="231" t="s">
        <v>22</v>
      </c>
      <c r="AF11" s="231"/>
      <c r="AG11" s="231"/>
      <c r="AH11" s="231" t="s">
        <v>22</v>
      </c>
      <c r="AI11" s="231"/>
      <c r="AJ11" s="231"/>
      <c r="AK11" s="231" t="s">
        <v>22</v>
      </c>
      <c r="AL11" s="231"/>
      <c r="AM11" s="231"/>
      <c r="AN11" s="231" t="s">
        <v>22</v>
      </c>
      <c r="AO11" s="231"/>
      <c r="AP11" s="231"/>
      <c r="AQ11" s="231" t="s">
        <v>22</v>
      </c>
      <c r="AR11" s="231"/>
      <c r="AS11" s="231"/>
      <c r="AT11" s="231" t="s">
        <v>22</v>
      </c>
      <c r="AU11" s="231"/>
      <c r="AV11" s="231"/>
      <c r="AW11" s="231" t="s">
        <v>22</v>
      </c>
      <c r="AX11" s="231"/>
      <c r="AY11" s="231"/>
      <c r="AZ11" s="231" t="s">
        <v>22</v>
      </c>
      <c r="BA11" s="231"/>
      <c r="BB11" s="231"/>
      <c r="BC11" s="231" t="s">
        <v>22</v>
      </c>
      <c r="BD11" s="231"/>
      <c r="BE11" s="231"/>
      <c r="BF11" s="231" t="s">
        <v>22</v>
      </c>
      <c r="BG11" s="231"/>
      <c r="BH11" s="231"/>
      <c r="BI11" s="231" t="s">
        <v>22</v>
      </c>
      <c r="BJ11" s="13"/>
      <c r="BK11" s="13"/>
      <c r="BL11" s="20"/>
      <c r="BM11" s="20"/>
      <c r="BN11" s="20"/>
      <c r="BO11" s="20"/>
      <c r="BP11" s="20"/>
      <c r="BQ11" s="20"/>
      <c r="BR11" s="20"/>
      <c r="BS11" s="21"/>
      <c r="BT11" s="22"/>
      <c r="BU11" s="22"/>
      <c r="BV11" s="22"/>
      <c r="BW11" s="22"/>
      <c r="BX11" s="22"/>
      <c r="BY11" s="22"/>
      <c r="BZ11" s="23"/>
      <c r="CA11" s="21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4" ht="15.75" x14ac:dyDescent="0.25">
      <c r="A12" s="221"/>
      <c r="B12" s="230"/>
      <c r="C12" s="231"/>
      <c r="D12" s="231" t="s">
        <v>4</v>
      </c>
      <c r="E12" s="231"/>
      <c r="F12" s="231"/>
      <c r="G12" s="231" t="s">
        <v>4</v>
      </c>
      <c r="H12" s="231"/>
      <c r="I12" s="231"/>
      <c r="J12" s="231" t="s">
        <v>4</v>
      </c>
      <c r="K12" s="231"/>
      <c r="L12" s="231"/>
      <c r="M12" s="231" t="s">
        <v>4</v>
      </c>
      <c r="N12" s="219"/>
      <c r="O12" s="231"/>
      <c r="P12" s="231" t="s">
        <v>4</v>
      </c>
      <c r="Q12" s="231"/>
      <c r="R12" s="231"/>
      <c r="S12" s="231" t="s">
        <v>4</v>
      </c>
      <c r="T12" s="231"/>
      <c r="U12" s="231"/>
      <c r="V12" s="231" t="s">
        <v>4</v>
      </c>
      <c r="W12" s="231"/>
      <c r="X12" s="231"/>
      <c r="Y12" s="231" t="s">
        <v>4</v>
      </c>
      <c r="Z12" s="231"/>
      <c r="AA12" s="231"/>
      <c r="AB12" s="231" t="s">
        <v>4</v>
      </c>
      <c r="AC12" s="231"/>
      <c r="AD12" s="231"/>
      <c r="AE12" s="231" t="s">
        <v>4</v>
      </c>
      <c r="AF12" s="231"/>
      <c r="AG12" s="231"/>
      <c r="AH12" s="231" t="s">
        <v>4</v>
      </c>
      <c r="AI12" s="231"/>
      <c r="AJ12" s="231"/>
      <c r="AK12" s="231" t="s">
        <v>4</v>
      </c>
      <c r="AL12" s="231"/>
      <c r="AM12" s="231"/>
      <c r="AN12" s="231" t="s">
        <v>4</v>
      </c>
      <c r="AO12" s="231"/>
      <c r="AP12" s="231"/>
      <c r="AQ12" s="231" t="s">
        <v>4</v>
      </c>
      <c r="AR12" s="231"/>
      <c r="AS12" s="231"/>
      <c r="AT12" s="231" t="s">
        <v>4</v>
      </c>
      <c r="AU12" s="231"/>
      <c r="AV12" s="231"/>
      <c r="AW12" s="231" t="s">
        <v>4</v>
      </c>
      <c r="AX12" s="231"/>
      <c r="AY12" s="231"/>
      <c r="AZ12" s="231" t="s">
        <v>4</v>
      </c>
      <c r="BA12" s="231"/>
      <c r="BB12" s="231"/>
      <c r="BC12" s="231" t="s">
        <v>4</v>
      </c>
      <c r="BD12" s="231"/>
      <c r="BE12" s="231"/>
      <c r="BF12" s="231" t="s">
        <v>4</v>
      </c>
      <c r="BG12" s="231"/>
      <c r="BH12" s="231"/>
      <c r="BI12" s="231" t="s">
        <v>4</v>
      </c>
      <c r="BJ12" s="13"/>
      <c r="BK12" s="13"/>
      <c r="BL12" s="20"/>
      <c r="BM12" s="18"/>
      <c r="BN12" s="20"/>
      <c r="BO12" s="20"/>
      <c r="BP12" s="20"/>
      <c r="BQ12" s="20"/>
      <c r="BR12" s="20"/>
      <c r="BS12" s="24"/>
    </row>
    <row r="13" spans="1:164" s="8" customFormat="1" ht="15.75" x14ac:dyDescent="0.25">
      <c r="A13" s="236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9"/>
      <c r="BJ13" s="13"/>
      <c r="BK13" s="13"/>
      <c r="BL13" s="20"/>
      <c r="BM13" s="18"/>
      <c r="BN13" s="18"/>
      <c r="BO13" s="18"/>
      <c r="BP13" s="18"/>
      <c r="BQ13" s="18"/>
      <c r="BR13" s="18"/>
      <c r="BS13" s="16"/>
      <c r="BT13" s="15"/>
      <c r="BU13" s="15"/>
      <c r="BV13" s="15"/>
      <c r="BW13" s="15"/>
      <c r="BX13" s="15"/>
      <c r="BY13" s="15"/>
      <c r="BZ13" s="17"/>
      <c r="CA13" s="16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164" ht="15.75" x14ac:dyDescent="0.25">
      <c r="A14" s="240" t="s">
        <v>1</v>
      </c>
      <c r="B14" s="230"/>
      <c r="C14" s="218"/>
      <c r="D14" s="219"/>
      <c r="E14" s="219"/>
      <c r="F14" s="219"/>
      <c r="G14" s="219"/>
      <c r="H14" s="219"/>
      <c r="I14" s="218"/>
      <c r="J14" s="219"/>
      <c r="K14" s="219"/>
      <c r="L14" s="218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41"/>
      <c r="BI14" s="242"/>
      <c r="BJ14" s="13"/>
      <c r="BK14" s="13"/>
      <c r="BL14" s="20"/>
      <c r="BM14" s="18"/>
      <c r="BN14" s="18"/>
      <c r="BO14" s="18"/>
      <c r="BP14" s="18"/>
      <c r="BQ14" s="18"/>
      <c r="BR14" s="18"/>
      <c r="BS14" s="16"/>
    </row>
    <row r="15" spans="1:164" ht="15.75" x14ac:dyDescent="0.25">
      <c r="A15" s="232">
        <v>1</v>
      </c>
      <c r="B15" s="243" t="s">
        <v>5</v>
      </c>
      <c r="C15" s="241">
        <v>102.84</v>
      </c>
      <c r="D15" s="244">
        <v>98.07</v>
      </c>
      <c r="E15" s="244"/>
      <c r="F15" s="241">
        <v>102.82000000000001</v>
      </c>
      <c r="G15" s="244">
        <v>97.72</v>
      </c>
      <c r="H15" s="219"/>
      <c r="I15" s="241">
        <v>103.64</v>
      </c>
      <c r="J15" s="244">
        <v>97.57</v>
      </c>
      <c r="K15" s="219"/>
      <c r="L15" s="241">
        <v>103.88</v>
      </c>
      <c r="M15" s="244">
        <v>97.37</v>
      </c>
      <c r="N15" s="219"/>
      <c r="O15" s="241">
        <v>104.13</v>
      </c>
      <c r="P15" s="244">
        <v>97.58</v>
      </c>
      <c r="Q15" s="244"/>
      <c r="R15" s="241">
        <v>104.21000000000001</v>
      </c>
      <c r="S15" s="244">
        <v>97.5</v>
      </c>
      <c r="T15" s="244"/>
      <c r="U15" s="241">
        <v>103.93</v>
      </c>
      <c r="V15" s="244">
        <v>97.54</v>
      </c>
      <c r="W15" s="219"/>
      <c r="X15" s="241">
        <v>103.96000000000001</v>
      </c>
      <c r="Y15" s="244">
        <v>97.64</v>
      </c>
      <c r="Z15" s="244"/>
      <c r="AA15" s="241">
        <v>103.67</v>
      </c>
      <c r="AB15" s="244">
        <v>98.1</v>
      </c>
      <c r="AC15" s="219"/>
      <c r="AD15" s="241">
        <v>103.77</v>
      </c>
      <c r="AE15" s="244">
        <v>98.54</v>
      </c>
      <c r="AF15" s="219"/>
      <c r="AG15" s="241">
        <v>103.97</v>
      </c>
      <c r="AH15" s="244">
        <v>97.94</v>
      </c>
      <c r="AI15" s="219"/>
      <c r="AJ15" s="241">
        <v>103.8</v>
      </c>
      <c r="AK15" s="244">
        <v>98.06</v>
      </c>
      <c r="AL15" s="219"/>
      <c r="AM15" s="241">
        <v>103.42</v>
      </c>
      <c r="AN15" s="244">
        <v>98.39</v>
      </c>
      <c r="AO15" s="219"/>
      <c r="AP15" s="241">
        <v>103.68</v>
      </c>
      <c r="AQ15" s="244">
        <v>97.97</v>
      </c>
      <c r="AR15" s="219"/>
      <c r="AS15" s="241">
        <v>103.83</v>
      </c>
      <c r="AT15" s="244">
        <v>98.03</v>
      </c>
      <c r="AU15" s="219"/>
      <c r="AV15" s="241">
        <v>103.79</v>
      </c>
      <c r="AW15" s="244">
        <v>98.29</v>
      </c>
      <c r="AX15" s="244"/>
      <c r="AY15" s="241">
        <v>103.77</v>
      </c>
      <c r="AZ15" s="244">
        <v>98.28</v>
      </c>
      <c r="BA15" s="219"/>
      <c r="BB15" s="245">
        <v>104.23</v>
      </c>
      <c r="BC15" s="246">
        <v>97.99</v>
      </c>
      <c r="BD15" s="219"/>
      <c r="BE15" s="245">
        <v>104.72</v>
      </c>
      <c r="BF15" s="244">
        <v>97.37</v>
      </c>
      <c r="BG15" s="219"/>
      <c r="BH15" s="241">
        <f>(C15+F15+I15+L15+O15+R15+U15+X15+AA15+AD15+AG15+AJ15+AM15+AP15+AS15+AV15+AY15+BB15+BE15)/19</f>
        <v>103.79263157894738</v>
      </c>
      <c r="BI15" s="242">
        <f>(D15+G15+J15+M15+P15+S15+V15+Y15+AB15+AE15+AH15+AK15+AN15+AQ15+AT15+AW15+AZ15+BC15+BF15)/19</f>
        <v>97.892105263157887</v>
      </c>
      <c r="BJ15" s="14"/>
      <c r="BK15" s="14"/>
      <c r="BL15" s="14"/>
      <c r="BM15" s="27"/>
      <c r="BN15" s="27"/>
      <c r="BO15" s="18"/>
      <c r="BP15" s="25"/>
      <c r="BQ15" s="25"/>
      <c r="BR15" s="18"/>
      <c r="BS15" s="16"/>
    </row>
    <row r="16" spans="1:164" s="7" customFormat="1" ht="15.75" x14ac:dyDescent="0.25">
      <c r="A16" s="232">
        <v>2</v>
      </c>
      <c r="B16" s="243" t="s">
        <v>6</v>
      </c>
      <c r="C16" s="241">
        <v>0.73588932224593417</v>
      </c>
      <c r="D16" s="244">
        <v>137.06</v>
      </c>
      <c r="E16" s="244"/>
      <c r="F16" s="241">
        <v>0.73217162102796884</v>
      </c>
      <c r="G16" s="244">
        <v>137.24</v>
      </c>
      <c r="H16" s="219"/>
      <c r="I16" s="241">
        <v>0.73664825046040505</v>
      </c>
      <c r="J16" s="244">
        <v>137.27000000000001</v>
      </c>
      <c r="K16" s="219"/>
      <c r="L16" s="241">
        <v>0.73610599926389397</v>
      </c>
      <c r="M16" s="244">
        <v>137.41</v>
      </c>
      <c r="N16" s="219"/>
      <c r="O16" s="241">
        <v>0.74090538638215897</v>
      </c>
      <c r="P16" s="244">
        <v>137.13999999999999</v>
      </c>
      <c r="Q16" s="244"/>
      <c r="R16" s="241">
        <v>0.73621438562909514</v>
      </c>
      <c r="S16" s="244">
        <v>138</v>
      </c>
      <c r="T16" s="244"/>
      <c r="U16" s="241">
        <v>0.7312614259597805</v>
      </c>
      <c r="V16" s="244">
        <v>138.62</v>
      </c>
      <c r="W16" s="219"/>
      <c r="X16" s="241">
        <v>0.73217162102796884</v>
      </c>
      <c r="Y16" s="244">
        <v>138.63999999999999</v>
      </c>
      <c r="Z16" s="244"/>
      <c r="AA16" s="241">
        <v>0.73265440691625761</v>
      </c>
      <c r="AB16" s="244">
        <v>138.81</v>
      </c>
      <c r="AC16" s="219"/>
      <c r="AD16" s="241">
        <v>0.73860698722209905</v>
      </c>
      <c r="AE16" s="244">
        <v>138.44999999999999</v>
      </c>
      <c r="AF16" s="219"/>
      <c r="AG16" s="241">
        <v>0.7342683016374183</v>
      </c>
      <c r="AH16" s="244">
        <v>138.68</v>
      </c>
      <c r="AI16" s="219"/>
      <c r="AJ16" s="241">
        <v>0.7305135510263715</v>
      </c>
      <c r="AK16" s="244">
        <v>139.34</v>
      </c>
      <c r="AL16" s="219"/>
      <c r="AM16" s="241">
        <v>0.72880985350921934</v>
      </c>
      <c r="AN16" s="244">
        <v>139.61000000000001</v>
      </c>
      <c r="AO16" s="219"/>
      <c r="AP16" s="241">
        <v>0.7320108337603396</v>
      </c>
      <c r="AQ16" s="244">
        <v>138.77000000000001</v>
      </c>
      <c r="AR16" s="219"/>
      <c r="AS16" s="241">
        <v>0.73120795554255624</v>
      </c>
      <c r="AT16" s="244">
        <v>139.19</v>
      </c>
      <c r="AU16" s="219"/>
      <c r="AV16" s="241">
        <v>0.73260073260073255</v>
      </c>
      <c r="AW16" s="244">
        <v>139.26</v>
      </c>
      <c r="AX16" s="244"/>
      <c r="AY16" s="241">
        <v>0.72801397786837496</v>
      </c>
      <c r="AZ16" s="244">
        <v>140.09</v>
      </c>
      <c r="BA16" s="219"/>
      <c r="BB16" s="245">
        <v>0.73190368147551776</v>
      </c>
      <c r="BC16" s="246">
        <v>139.55000000000001</v>
      </c>
      <c r="BD16" s="219"/>
      <c r="BE16" s="245">
        <v>0.73040683660799066</v>
      </c>
      <c r="BF16" s="244">
        <v>139.61000000000001</v>
      </c>
      <c r="BG16" s="219"/>
      <c r="BH16" s="241">
        <f t="shared" ref="BH16:BH30" si="0">(C16+F16+I16+L16+O16+R16+U16+X16+AA16+AD16+AG16+AJ16+AM16+AP16+AS16+AV16+AY16+BB16+BE16)/19</f>
        <v>0.73328237527179385</v>
      </c>
      <c r="BI16" s="242">
        <f t="shared" ref="BI16:BI30" si="1">(D16+G16+J16+M16+P16+S16+V16+Y16+AB16+AE16+AH16+AK16+AN16+AQ16+AT16+AW16+AZ16+BC16+BF16)/19</f>
        <v>138.56526315789475</v>
      </c>
      <c r="BJ16" s="14"/>
      <c r="BK16" s="14"/>
      <c r="BL16" s="14"/>
      <c r="BM16" s="27"/>
      <c r="BN16" s="27"/>
      <c r="BO16" s="18"/>
      <c r="BP16" s="25"/>
      <c r="BQ16" s="25"/>
      <c r="BR16" s="18"/>
      <c r="BS16" s="16"/>
      <c r="BT16" s="15"/>
      <c r="BU16" s="15"/>
      <c r="BV16" s="15"/>
      <c r="BW16" s="15"/>
      <c r="BX16" s="15"/>
      <c r="BY16" s="15"/>
      <c r="BZ16" s="17"/>
      <c r="CA16" s="16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61" ht="15.75" x14ac:dyDescent="0.25">
      <c r="A17" s="232">
        <v>3</v>
      </c>
      <c r="B17" s="243" t="s">
        <v>7</v>
      </c>
      <c r="C17" s="241">
        <v>0.88009999999999999</v>
      </c>
      <c r="D17" s="244">
        <v>114.6</v>
      </c>
      <c r="E17" s="244"/>
      <c r="F17" s="241">
        <v>0.87609999999999999</v>
      </c>
      <c r="G17" s="244">
        <v>114.69</v>
      </c>
      <c r="H17" s="219"/>
      <c r="I17" s="241">
        <v>0.88370000000000004</v>
      </c>
      <c r="J17" s="244">
        <v>114.43</v>
      </c>
      <c r="K17" s="219"/>
      <c r="L17" s="241">
        <v>0.88590000000000002</v>
      </c>
      <c r="M17" s="244">
        <v>114.18</v>
      </c>
      <c r="N17" s="219"/>
      <c r="O17" s="241">
        <v>0.89040000000000008</v>
      </c>
      <c r="P17" s="244">
        <v>114.12</v>
      </c>
      <c r="Q17" s="244"/>
      <c r="R17" s="241">
        <v>0.88980000000000004</v>
      </c>
      <c r="S17" s="244">
        <v>114.18</v>
      </c>
      <c r="T17" s="244"/>
      <c r="U17" s="241">
        <v>0.88819999999999999</v>
      </c>
      <c r="V17" s="244">
        <v>114.13</v>
      </c>
      <c r="W17" s="219"/>
      <c r="X17" s="241">
        <v>0.88800000000000001</v>
      </c>
      <c r="Y17" s="244">
        <v>114.31</v>
      </c>
      <c r="Z17" s="244"/>
      <c r="AA17" s="241">
        <v>0.88750000000000007</v>
      </c>
      <c r="AB17" s="244">
        <v>114.59</v>
      </c>
      <c r="AC17" s="219"/>
      <c r="AD17" s="241">
        <v>0.8911</v>
      </c>
      <c r="AE17" s="244">
        <v>114.76</v>
      </c>
      <c r="AF17" s="219"/>
      <c r="AG17" s="241">
        <v>0.88730000000000009</v>
      </c>
      <c r="AH17" s="244">
        <v>114.76</v>
      </c>
      <c r="AI17" s="219"/>
      <c r="AJ17" s="241">
        <v>0.88890000000000002</v>
      </c>
      <c r="AK17" s="244">
        <v>114.51</v>
      </c>
      <c r="AL17" s="219"/>
      <c r="AM17" s="241">
        <v>0.88780000000000003</v>
      </c>
      <c r="AN17" s="244">
        <v>114.61</v>
      </c>
      <c r="AO17" s="219"/>
      <c r="AP17" s="241">
        <v>0.88440000000000007</v>
      </c>
      <c r="AQ17" s="244">
        <v>114.86</v>
      </c>
      <c r="AR17" s="219"/>
      <c r="AS17" s="241">
        <v>0.88700000000000001</v>
      </c>
      <c r="AT17" s="244">
        <v>114.75</v>
      </c>
      <c r="AU17" s="219"/>
      <c r="AV17" s="241">
        <v>0.88890000000000002</v>
      </c>
      <c r="AW17" s="244">
        <v>114.77</v>
      </c>
      <c r="AX17" s="244"/>
      <c r="AY17" s="241">
        <v>0.88770000000000004</v>
      </c>
      <c r="AZ17" s="244">
        <v>114.89</v>
      </c>
      <c r="BA17" s="219"/>
      <c r="BB17" s="245">
        <v>0.88960000000000006</v>
      </c>
      <c r="BC17" s="246">
        <v>114.82</v>
      </c>
      <c r="BD17" s="219"/>
      <c r="BE17" s="245">
        <v>0.88819999999999999</v>
      </c>
      <c r="BF17" s="244">
        <v>114.81</v>
      </c>
      <c r="BG17" s="219"/>
      <c r="BH17" s="241">
        <f t="shared" si="0"/>
        <v>0.88687368421052637</v>
      </c>
      <c r="BI17" s="242">
        <f t="shared" si="1"/>
        <v>114.56684210526316</v>
      </c>
      <c r="BJ17" s="14"/>
      <c r="BK17" s="14"/>
      <c r="BL17" s="14"/>
      <c r="BM17" s="27"/>
      <c r="BN17" s="27"/>
      <c r="BO17" s="18"/>
      <c r="BP17" s="25"/>
      <c r="BQ17" s="25"/>
      <c r="BR17" s="18"/>
      <c r="BS17" s="16"/>
    </row>
    <row r="18" spans="1:161" ht="15.75" x14ac:dyDescent="0.25">
      <c r="A18" s="232">
        <v>4</v>
      </c>
      <c r="B18" s="243" t="s">
        <v>8</v>
      </c>
      <c r="C18" s="241">
        <v>0.81419964175215764</v>
      </c>
      <c r="D18" s="244">
        <v>123.62</v>
      </c>
      <c r="E18" s="244"/>
      <c r="F18" s="241">
        <v>0.81063553826199741</v>
      </c>
      <c r="G18" s="244">
        <v>123.76</v>
      </c>
      <c r="H18" s="219"/>
      <c r="I18" s="241">
        <v>0.81619327456741753</v>
      </c>
      <c r="J18" s="244">
        <v>123.8</v>
      </c>
      <c r="K18" s="219"/>
      <c r="L18" s="241">
        <v>0.81726054266100034</v>
      </c>
      <c r="M18" s="244">
        <v>123.66</v>
      </c>
      <c r="N18" s="219"/>
      <c r="O18" s="241">
        <v>0.82216558414864738</v>
      </c>
      <c r="P18" s="244">
        <v>123.54</v>
      </c>
      <c r="Q18" s="244"/>
      <c r="R18" s="241">
        <v>0.82277439526081941</v>
      </c>
      <c r="S18" s="244">
        <v>123.43</v>
      </c>
      <c r="T18" s="244"/>
      <c r="U18" s="241">
        <v>0.82115289866973229</v>
      </c>
      <c r="V18" s="244">
        <v>123.38</v>
      </c>
      <c r="W18" s="219"/>
      <c r="X18" s="241">
        <v>0.82216558414864738</v>
      </c>
      <c r="Y18" s="244">
        <v>123.38</v>
      </c>
      <c r="Z18" s="244"/>
      <c r="AA18" s="241">
        <v>0.82474226804123707</v>
      </c>
      <c r="AB18" s="244">
        <v>123.32</v>
      </c>
      <c r="AC18" s="219"/>
      <c r="AD18" s="241">
        <v>0.82904990880450991</v>
      </c>
      <c r="AE18" s="244">
        <v>123.38</v>
      </c>
      <c r="AF18" s="219"/>
      <c r="AG18" s="241">
        <v>0.82481029363246439</v>
      </c>
      <c r="AH18" s="244">
        <v>123.37</v>
      </c>
      <c r="AI18" s="219"/>
      <c r="AJ18" s="241">
        <v>0.82508250825082508</v>
      </c>
      <c r="AK18" s="244">
        <v>123.32</v>
      </c>
      <c r="AL18" s="219"/>
      <c r="AM18" s="241">
        <v>0.82392683529702559</v>
      </c>
      <c r="AN18" s="244">
        <v>123.41</v>
      </c>
      <c r="AO18" s="219"/>
      <c r="AP18" s="241">
        <v>0.82162517459534956</v>
      </c>
      <c r="AQ18" s="244">
        <v>123.47</v>
      </c>
      <c r="AR18" s="219"/>
      <c r="AS18" s="241">
        <v>0.82311301341674203</v>
      </c>
      <c r="AT18" s="244">
        <v>123.61</v>
      </c>
      <c r="AU18" s="219"/>
      <c r="AV18" s="241">
        <v>0.82474226804123707</v>
      </c>
      <c r="AW18" s="244">
        <v>123.69</v>
      </c>
      <c r="AX18" s="244"/>
      <c r="AY18" s="241">
        <v>0.82474226804123707</v>
      </c>
      <c r="AZ18" s="244">
        <v>123.65</v>
      </c>
      <c r="BA18" s="219"/>
      <c r="BB18" s="245">
        <v>0.82569564858393196</v>
      </c>
      <c r="BC18" s="246">
        <v>123.66</v>
      </c>
      <c r="BD18" s="219"/>
      <c r="BE18" s="245">
        <v>0.82419846699085142</v>
      </c>
      <c r="BF18" s="244">
        <v>123.61</v>
      </c>
      <c r="BG18" s="219"/>
      <c r="BH18" s="241">
        <f t="shared" si="0"/>
        <v>0.82201453227188592</v>
      </c>
      <c r="BI18" s="242">
        <f t="shared" si="1"/>
        <v>123.52947368421053</v>
      </c>
      <c r="BJ18" s="14"/>
      <c r="BK18" s="14"/>
      <c r="BL18" s="14"/>
      <c r="BM18" s="27"/>
      <c r="BN18" s="27"/>
      <c r="BO18" s="18"/>
      <c r="BP18" s="25"/>
      <c r="BQ18" s="25"/>
      <c r="BR18" s="18"/>
      <c r="BS18" s="16"/>
    </row>
    <row r="19" spans="1:161" ht="15.75" x14ac:dyDescent="0.25">
      <c r="A19" s="232">
        <v>5</v>
      </c>
      <c r="B19" s="243" t="s">
        <v>9</v>
      </c>
      <c r="C19" s="241">
        <v>1944.5</v>
      </c>
      <c r="D19" s="247">
        <v>196122.27</v>
      </c>
      <c r="E19" s="247"/>
      <c r="F19" s="248">
        <v>1954.9</v>
      </c>
      <c r="G19" s="247">
        <v>196428.35</v>
      </c>
      <c r="H19" s="219"/>
      <c r="I19" s="241">
        <v>1911.9999</v>
      </c>
      <c r="J19" s="247">
        <v>193341.43</v>
      </c>
      <c r="K19" s="219"/>
      <c r="L19" s="241">
        <v>1890.41</v>
      </c>
      <c r="M19" s="247">
        <v>191214.97</v>
      </c>
      <c r="N19" s="219"/>
      <c r="O19" s="241">
        <v>1849.085</v>
      </c>
      <c r="P19" s="247">
        <v>187885.53</v>
      </c>
      <c r="Q19" s="247"/>
      <c r="R19" s="248">
        <v>1860.43</v>
      </c>
      <c r="S19" s="247">
        <v>189019.69</v>
      </c>
      <c r="T19" s="247"/>
      <c r="U19" s="248">
        <v>1854.4</v>
      </c>
      <c r="V19" s="247">
        <v>187980.53</v>
      </c>
      <c r="W19" s="219"/>
      <c r="X19" s="241">
        <v>1838.7965000000002</v>
      </c>
      <c r="Y19" s="247">
        <v>186656.23</v>
      </c>
      <c r="Z19" s="247"/>
      <c r="AA19" s="241">
        <v>1853.7167000000002</v>
      </c>
      <c r="AB19" s="247">
        <v>188522.99</v>
      </c>
      <c r="AC19" s="219"/>
      <c r="AD19" s="241">
        <v>1833.4042000000002</v>
      </c>
      <c r="AE19" s="247">
        <v>187483.91</v>
      </c>
      <c r="AF19" s="219"/>
      <c r="AG19" s="241">
        <v>1843.4127000000001</v>
      </c>
      <c r="AH19" s="247">
        <v>187714.72</v>
      </c>
      <c r="AI19" s="219"/>
      <c r="AJ19" s="241">
        <v>1852.6000000000001</v>
      </c>
      <c r="AK19" s="247">
        <v>188576.15</v>
      </c>
      <c r="AL19" s="219"/>
      <c r="AM19" s="241">
        <v>1867.66</v>
      </c>
      <c r="AN19" s="247">
        <v>190034.41</v>
      </c>
      <c r="AO19" s="219"/>
      <c r="AP19" s="241">
        <v>1852.96</v>
      </c>
      <c r="AQ19" s="247">
        <v>188223.68</v>
      </c>
      <c r="AR19" s="219"/>
      <c r="AS19" s="241">
        <v>1857.16</v>
      </c>
      <c r="AT19" s="247">
        <v>189021.74</v>
      </c>
      <c r="AU19" s="219"/>
      <c r="AV19" s="241">
        <v>1851.1200000000001</v>
      </c>
      <c r="AW19" s="247">
        <v>188851.26</v>
      </c>
      <c r="AX19" s="247"/>
      <c r="AY19" s="248">
        <v>1845.5446000000002</v>
      </c>
      <c r="AZ19" s="247">
        <v>188227.09</v>
      </c>
      <c r="BA19" s="219"/>
      <c r="BB19" s="245">
        <v>1841.5600000000002</v>
      </c>
      <c r="BC19" s="246">
        <v>188096.94</v>
      </c>
      <c r="BD19" s="219"/>
      <c r="BE19" s="245">
        <v>1857.1708000000001</v>
      </c>
      <c r="BF19" s="244">
        <v>189375.71</v>
      </c>
      <c r="BG19" s="219"/>
      <c r="BH19" s="241">
        <f t="shared" si="0"/>
        <v>1866.359494736842</v>
      </c>
      <c r="BI19" s="242">
        <f t="shared" si="1"/>
        <v>189619.87368421053</v>
      </c>
      <c r="BJ19" s="14"/>
      <c r="BK19" s="14"/>
      <c r="BL19" s="14"/>
      <c r="BM19" s="27"/>
      <c r="BN19" s="27"/>
      <c r="BO19" s="26"/>
      <c r="BP19" s="25"/>
      <c r="BQ19" s="25"/>
      <c r="BR19" s="18"/>
      <c r="BS19" s="16"/>
    </row>
    <row r="20" spans="1:161" ht="15.75" x14ac:dyDescent="0.25">
      <c r="A20" s="232">
        <v>6</v>
      </c>
      <c r="B20" s="243" t="s">
        <v>10</v>
      </c>
      <c r="C20" s="241">
        <v>27.3995</v>
      </c>
      <c r="D20" s="244">
        <v>2763.51</v>
      </c>
      <c r="E20" s="244"/>
      <c r="F20" s="241">
        <v>27.727</v>
      </c>
      <c r="G20" s="244">
        <v>2786.01</v>
      </c>
      <c r="H20" s="219"/>
      <c r="I20" s="241">
        <v>26.991800000000001</v>
      </c>
      <c r="J20" s="244">
        <v>2729.41</v>
      </c>
      <c r="K20" s="219"/>
      <c r="L20" s="241">
        <v>26.540000000000003</v>
      </c>
      <c r="M20" s="244">
        <v>2684.52</v>
      </c>
      <c r="N20" s="219"/>
      <c r="O20" s="241">
        <v>25.114000000000001</v>
      </c>
      <c r="P20" s="244">
        <v>2551.83</v>
      </c>
      <c r="Q20" s="244"/>
      <c r="R20" s="241">
        <v>25.450000000000003</v>
      </c>
      <c r="S20" s="244">
        <v>2585.7199999999998</v>
      </c>
      <c r="T20" s="244"/>
      <c r="U20" s="241">
        <v>25.43</v>
      </c>
      <c r="V20" s="244">
        <v>2577.84</v>
      </c>
      <c r="W20" s="219"/>
      <c r="X20" s="241">
        <v>25.16</v>
      </c>
      <c r="Y20" s="244">
        <v>2553.9899999999998</v>
      </c>
      <c r="Z20" s="244"/>
      <c r="AA20" s="241">
        <v>25.400000000000002</v>
      </c>
      <c r="AB20" s="244">
        <v>2583.1799999999998</v>
      </c>
      <c r="AC20" s="219"/>
      <c r="AD20" s="241">
        <v>24.8766</v>
      </c>
      <c r="AE20" s="244">
        <v>2543.88</v>
      </c>
      <c r="AF20" s="219"/>
      <c r="AG20" s="241">
        <v>25.3277</v>
      </c>
      <c r="AH20" s="244">
        <v>2579.12</v>
      </c>
      <c r="AI20" s="219"/>
      <c r="AJ20" s="241">
        <v>25.354600000000001</v>
      </c>
      <c r="AK20" s="244">
        <v>2580.84</v>
      </c>
      <c r="AL20" s="219"/>
      <c r="AM20" s="241">
        <v>25.790000000000003</v>
      </c>
      <c r="AN20" s="244">
        <v>2624.13</v>
      </c>
      <c r="AO20" s="219"/>
      <c r="AP20" s="241">
        <v>25.3</v>
      </c>
      <c r="AQ20" s="244">
        <v>2569.9699999999998</v>
      </c>
      <c r="AR20" s="219"/>
      <c r="AS20" s="241">
        <v>25.6</v>
      </c>
      <c r="AT20" s="244">
        <v>2605.5700000000002</v>
      </c>
      <c r="AU20" s="219"/>
      <c r="AV20" s="241">
        <v>25.37</v>
      </c>
      <c r="AW20" s="244">
        <v>2588.25</v>
      </c>
      <c r="AX20" s="244"/>
      <c r="AY20" s="241">
        <v>25.3292</v>
      </c>
      <c r="AZ20" s="244">
        <v>2583.33</v>
      </c>
      <c r="BA20" s="219"/>
      <c r="BB20" s="245">
        <v>25.28</v>
      </c>
      <c r="BC20" s="246">
        <v>2582.1</v>
      </c>
      <c r="BD20" s="219"/>
      <c r="BE20" s="245">
        <v>27.040200000000002</v>
      </c>
      <c r="BF20" s="244">
        <v>2757.29</v>
      </c>
      <c r="BG20" s="219"/>
      <c r="BH20" s="241">
        <f t="shared" si="0"/>
        <v>25.814768421052637</v>
      </c>
      <c r="BI20" s="242">
        <f t="shared" si="1"/>
        <v>2622.657368421053</v>
      </c>
      <c r="BJ20" s="14"/>
      <c r="BK20" s="14"/>
      <c r="BL20" s="14"/>
      <c r="BM20" s="27"/>
      <c r="BN20" s="27"/>
      <c r="BO20" s="18"/>
      <c r="BP20" s="25"/>
      <c r="BQ20" s="25"/>
      <c r="BR20" s="18"/>
      <c r="BS20" s="16"/>
    </row>
    <row r="21" spans="1:161" ht="15.75" x14ac:dyDescent="0.25">
      <c r="A21" s="232">
        <v>7</v>
      </c>
      <c r="B21" s="243" t="s">
        <v>25</v>
      </c>
      <c r="C21" s="241">
        <v>1.2961762799740764</v>
      </c>
      <c r="D21" s="244">
        <v>77.81</v>
      </c>
      <c r="E21" s="244"/>
      <c r="F21" s="241">
        <v>1.2805736970162631</v>
      </c>
      <c r="G21" s="244">
        <v>78.459999999999994</v>
      </c>
      <c r="H21" s="219"/>
      <c r="I21" s="241">
        <v>1.2919896640826873</v>
      </c>
      <c r="J21" s="244">
        <v>78.27</v>
      </c>
      <c r="K21" s="219"/>
      <c r="L21" s="241">
        <v>1.2865045670912132</v>
      </c>
      <c r="M21" s="244">
        <v>78.62</v>
      </c>
      <c r="N21" s="219"/>
      <c r="O21" s="241">
        <v>1.2963443090484832</v>
      </c>
      <c r="P21" s="244">
        <v>78.38</v>
      </c>
      <c r="Q21" s="244"/>
      <c r="R21" s="241">
        <v>1.2946659761781458</v>
      </c>
      <c r="S21" s="244">
        <v>78.48</v>
      </c>
      <c r="T21" s="244"/>
      <c r="U21" s="241">
        <v>1.2908222537756551</v>
      </c>
      <c r="V21" s="244">
        <v>78.53</v>
      </c>
      <c r="W21" s="219"/>
      <c r="X21" s="241">
        <v>1.2876641771825907</v>
      </c>
      <c r="Y21" s="244">
        <v>78.83</v>
      </c>
      <c r="Z21" s="244"/>
      <c r="AA21" s="241">
        <v>1.2919896640826873</v>
      </c>
      <c r="AB21" s="244">
        <v>78.72</v>
      </c>
      <c r="AC21" s="219"/>
      <c r="AD21" s="241">
        <v>1.3041210224308815</v>
      </c>
      <c r="AE21" s="244">
        <v>78.41</v>
      </c>
      <c r="AF21" s="219"/>
      <c r="AG21" s="241">
        <v>1.2980269989615782</v>
      </c>
      <c r="AH21" s="244">
        <v>78.45</v>
      </c>
      <c r="AI21" s="219"/>
      <c r="AJ21" s="241">
        <v>1.2938284383490748</v>
      </c>
      <c r="AK21" s="244">
        <v>78.67</v>
      </c>
      <c r="AL21" s="219"/>
      <c r="AM21" s="241">
        <v>1.2871669455528381</v>
      </c>
      <c r="AN21" s="244">
        <v>79.05</v>
      </c>
      <c r="AO21" s="219"/>
      <c r="AP21" s="241">
        <v>1.2953367875647668</v>
      </c>
      <c r="AQ21" s="244">
        <v>78.42</v>
      </c>
      <c r="AR21" s="219"/>
      <c r="AS21" s="241">
        <v>1.2944983818770226</v>
      </c>
      <c r="AT21" s="244">
        <v>78.63</v>
      </c>
      <c r="AU21" s="219"/>
      <c r="AV21" s="241">
        <v>1.2997140629061605</v>
      </c>
      <c r="AW21" s="244">
        <v>78.489999999999995</v>
      </c>
      <c r="AX21" s="244"/>
      <c r="AY21" s="241">
        <v>1.2939958592132506</v>
      </c>
      <c r="AZ21" s="244">
        <v>78.819999999999993</v>
      </c>
      <c r="BA21" s="219"/>
      <c r="BB21" s="245">
        <v>1.3131976362442546</v>
      </c>
      <c r="BC21" s="246">
        <v>77.78</v>
      </c>
      <c r="BD21" s="219"/>
      <c r="BE21" s="245">
        <v>1.3059945148230376</v>
      </c>
      <c r="BF21" s="244">
        <v>78.08</v>
      </c>
      <c r="BG21" s="219"/>
      <c r="BH21" s="241">
        <f t="shared" si="0"/>
        <v>1.2948742755976141</v>
      </c>
      <c r="BI21" s="242">
        <f t="shared" si="1"/>
        <v>78.46842105263157</v>
      </c>
      <c r="BJ21" s="14"/>
      <c r="BK21" s="14"/>
      <c r="BL21" s="14"/>
      <c r="BM21" s="27"/>
      <c r="BN21" s="27"/>
      <c r="BO21" s="18"/>
      <c r="BP21" s="25"/>
      <c r="BQ21" s="25"/>
      <c r="BR21" s="18"/>
      <c r="BS21" s="16"/>
    </row>
    <row r="22" spans="1:161" ht="15.75" x14ac:dyDescent="0.25">
      <c r="A22" s="232">
        <v>8</v>
      </c>
      <c r="B22" s="243" t="s">
        <v>26</v>
      </c>
      <c r="C22" s="241">
        <v>1.2734000000000001</v>
      </c>
      <c r="D22" s="244">
        <v>79.209999999999994</v>
      </c>
      <c r="E22" s="244"/>
      <c r="F22" s="241">
        <v>1.2641</v>
      </c>
      <c r="G22" s="244">
        <v>79.489999999999995</v>
      </c>
      <c r="H22" s="219"/>
      <c r="I22" s="241">
        <v>1.2719</v>
      </c>
      <c r="J22" s="244">
        <v>79.5</v>
      </c>
      <c r="K22" s="219"/>
      <c r="L22" s="241">
        <v>1.2678</v>
      </c>
      <c r="M22" s="244">
        <v>79.78</v>
      </c>
      <c r="N22" s="219"/>
      <c r="O22" s="241">
        <v>1.2774000000000001</v>
      </c>
      <c r="P22" s="244">
        <v>79.540000000000006</v>
      </c>
      <c r="Q22" s="244"/>
      <c r="R22" s="241">
        <v>1.2743</v>
      </c>
      <c r="S22" s="244">
        <v>79.73</v>
      </c>
      <c r="T22" s="244"/>
      <c r="U22" s="241">
        <v>1.2734000000000001</v>
      </c>
      <c r="V22" s="244">
        <v>79.61</v>
      </c>
      <c r="W22" s="219"/>
      <c r="X22" s="241">
        <v>1.2670000000000001</v>
      </c>
      <c r="Y22" s="244">
        <v>80.12</v>
      </c>
      <c r="Z22" s="244"/>
      <c r="AA22" s="241">
        <v>1.2694000000000001</v>
      </c>
      <c r="AB22" s="244">
        <v>80.12</v>
      </c>
      <c r="AC22" s="219"/>
      <c r="AD22" s="241">
        <v>1.2776000000000001</v>
      </c>
      <c r="AE22" s="244">
        <v>80.040000000000006</v>
      </c>
      <c r="AF22" s="219"/>
      <c r="AG22" s="241">
        <v>1.2726</v>
      </c>
      <c r="AH22" s="244">
        <v>80.02</v>
      </c>
      <c r="AI22" s="219"/>
      <c r="AJ22" s="241">
        <v>1.2702</v>
      </c>
      <c r="AK22" s="244">
        <v>80.14</v>
      </c>
      <c r="AL22" s="219"/>
      <c r="AM22" s="241">
        <v>1.2624</v>
      </c>
      <c r="AN22" s="244">
        <v>80.599999999999994</v>
      </c>
      <c r="AO22" s="219"/>
      <c r="AP22" s="241">
        <v>1.2693000000000001</v>
      </c>
      <c r="AQ22" s="244">
        <v>80.03</v>
      </c>
      <c r="AR22" s="219"/>
      <c r="AS22" s="241">
        <v>1.2706</v>
      </c>
      <c r="AT22" s="244">
        <v>80.099999999999994</v>
      </c>
      <c r="AU22" s="219"/>
      <c r="AV22" s="241">
        <v>1.2751000000000001</v>
      </c>
      <c r="AW22" s="244">
        <v>80.010000000000005</v>
      </c>
      <c r="AX22" s="244"/>
      <c r="AY22" s="241">
        <v>1.2721</v>
      </c>
      <c r="AZ22" s="244">
        <v>80.17</v>
      </c>
      <c r="BA22" s="219"/>
      <c r="BB22" s="245">
        <v>1.2852000000000001</v>
      </c>
      <c r="BC22" s="246">
        <v>79.47</v>
      </c>
      <c r="BD22" s="219"/>
      <c r="BE22" s="245">
        <v>1.2826</v>
      </c>
      <c r="BF22" s="244">
        <v>79.5</v>
      </c>
      <c r="BG22" s="219"/>
      <c r="BH22" s="241">
        <f t="shared" si="0"/>
        <v>1.272442105263158</v>
      </c>
      <c r="BI22" s="242">
        <f t="shared" si="1"/>
        <v>79.851578947368409</v>
      </c>
      <c r="BJ22" s="14"/>
      <c r="BK22" s="14"/>
      <c r="BL22" s="14"/>
      <c r="BM22" s="27"/>
      <c r="BN22" s="27"/>
      <c r="BO22" s="18"/>
      <c r="BP22" s="25"/>
      <c r="BQ22" s="25"/>
      <c r="BR22" s="18"/>
      <c r="BS22" s="16"/>
    </row>
    <row r="23" spans="1:161" ht="15.75" x14ac:dyDescent="0.25">
      <c r="A23" s="232">
        <v>9</v>
      </c>
      <c r="B23" s="243" t="s">
        <v>13</v>
      </c>
      <c r="C23" s="241">
        <v>8.2013999999999996</v>
      </c>
      <c r="D23" s="244">
        <v>12.3</v>
      </c>
      <c r="E23" s="244"/>
      <c r="F23" s="241">
        <v>8.1508000000000003</v>
      </c>
      <c r="G23" s="244">
        <v>12.33</v>
      </c>
      <c r="H23" s="219"/>
      <c r="I23" s="241">
        <v>8.2187999999999999</v>
      </c>
      <c r="J23" s="244">
        <v>12.3</v>
      </c>
      <c r="K23" s="219"/>
      <c r="L23" s="241">
        <v>8.2263999999999999</v>
      </c>
      <c r="M23" s="244">
        <v>12.3</v>
      </c>
      <c r="N23" s="219"/>
      <c r="O23" s="241">
        <v>8.2722999999999995</v>
      </c>
      <c r="P23" s="244">
        <v>12.28</v>
      </c>
      <c r="Q23" s="244"/>
      <c r="R23" s="241">
        <v>8.2835999999999999</v>
      </c>
      <c r="S23" s="244">
        <v>12.27</v>
      </c>
      <c r="T23" s="244"/>
      <c r="U23" s="241">
        <v>8.2893000000000008</v>
      </c>
      <c r="V23" s="244">
        <v>12.23</v>
      </c>
      <c r="W23" s="219"/>
      <c r="X23" s="241">
        <v>8.3074000000000012</v>
      </c>
      <c r="Y23" s="244">
        <v>12.22</v>
      </c>
      <c r="Z23" s="244"/>
      <c r="AA23" s="241">
        <v>8.3448000000000011</v>
      </c>
      <c r="AB23" s="244">
        <v>12.19</v>
      </c>
      <c r="AC23" s="219"/>
      <c r="AD23" s="241">
        <v>8.4196000000000009</v>
      </c>
      <c r="AE23" s="244">
        <v>12.15</v>
      </c>
      <c r="AF23" s="219"/>
      <c r="AG23" s="241">
        <v>8.3243000000000009</v>
      </c>
      <c r="AH23" s="244">
        <v>12.23</v>
      </c>
      <c r="AI23" s="219"/>
      <c r="AJ23" s="241">
        <v>8.3635999999999999</v>
      </c>
      <c r="AK23" s="244">
        <v>12.17</v>
      </c>
      <c r="AL23" s="219"/>
      <c r="AM23" s="241">
        <v>8.3242000000000012</v>
      </c>
      <c r="AN23" s="244">
        <v>12.22</v>
      </c>
      <c r="AO23" s="219"/>
      <c r="AP23" s="241">
        <v>8.2868000000000013</v>
      </c>
      <c r="AQ23" s="244">
        <v>12.26</v>
      </c>
      <c r="AR23" s="219"/>
      <c r="AS23" s="241">
        <v>8.2797000000000001</v>
      </c>
      <c r="AT23" s="244">
        <v>12.29</v>
      </c>
      <c r="AU23" s="219"/>
      <c r="AV23" s="241">
        <v>8.3201999999999998</v>
      </c>
      <c r="AW23" s="244">
        <v>12.26</v>
      </c>
      <c r="AX23" s="244"/>
      <c r="AY23" s="241">
        <v>8.3257000000000012</v>
      </c>
      <c r="AZ23" s="244">
        <v>12.25</v>
      </c>
      <c r="BA23" s="219"/>
      <c r="BB23" s="245">
        <v>8.3478000000000012</v>
      </c>
      <c r="BC23" s="246">
        <v>12.24</v>
      </c>
      <c r="BD23" s="219"/>
      <c r="BE23" s="245">
        <v>8.3419000000000008</v>
      </c>
      <c r="BF23" s="244">
        <v>12.22</v>
      </c>
      <c r="BG23" s="219"/>
      <c r="BH23" s="241">
        <f t="shared" si="0"/>
        <v>8.2962421052631594</v>
      </c>
      <c r="BI23" s="242">
        <f t="shared" si="1"/>
        <v>12.247894736842104</v>
      </c>
      <c r="BJ23" s="14"/>
      <c r="BK23" s="14"/>
      <c r="BL23" s="14"/>
      <c r="BM23" s="27"/>
      <c r="BN23" s="27"/>
      <c r="BO23" s="18"/>
      <c r="BP23" s="25"/>
      <c r="BQ23" s="25"/>
      <c r="BR23" s="18"/>
      <c r="BS23" s="16"/>
    </row>
    <row r="24" spans="1:161" ht="15.75" x14ac:dyDescent="0.25">
      <c r="A24" s="232">
        <v>10</v>
      </c>
      <c r="B24" s="243" t="s">
        <v>14</v>
      </c>
      <c r="C24" s="241">
        <v>8.5229999999999997</v>
      </c>
      <c r="D24" s="244">
        <v>11.83</v>
      </c>
      <c r="E24" s="244"/>
      <c r="F24" s="241">
        <v>8.4078999999999997</v>
      </c>
      <c r="G24" s="244">
        <v>11.95</v>
      </c>
      <c r="H24" s="219"/>
      <c r="I24" s="241">
        <v>8.4578000000000007</v>
      </c>
      <c r="J24" s="244">
        <v>11.96</v>
      </c>
      <c r="K24" s="219"/>
      <c r="L24" s="241">
        <v>8.4375</v>
      </c>
      <c r="M24" s="244">
        <v>11.99</v>
      </c>
      <c r="N24" s="219"/>
      <c r="O24" s="241">
        <v>8.5020000000000007</v>
      </c>
      <c r="P24" s="244">
        <v>11.95</v>
      </c>
      <c r="Q24" s="244"/>
      <c r="R24" s="241">
        <v>8.5089000000000006</v>
      </c>
      <c r="S24" s="244">
        <v>11.94</v>
      </c>
      <c r="T24" s="244"/>
      <c r="U24" s="241">
        <v>8.4593000000000007</v>
      </c>
      <c r="V24" s="244">
        <v>11.98</v>
      </c>
      <c r="W24" s="219"/>
      <c r="X24" s="241">
        <v>8.4696999999999996</v>
      </c>
      <c r="Y24" s="244">
        <v>11.99</v>
      </c>
      <c r="Z24" s="244"/>
      <c r="AA24" s="241">
        <v>8.502600000000001</v>
      </c>
      <c r="AB24" s="244">
        <v>11.96</v>
      </c>
      <c r="AC24" s="219"/>
      <c r="AD24" s="241">
        <v>8.6330000000000009</v>
      </c>
      <c r="AE24" s="244">
        <v>11.85</v>
      </c>
      <c r="AF24" s="219"/>
      <c r="AG24" s="241">
        <v>8.5423000000000009</v>
      </c>
      <c r="AH24" s="244">
        <v>11.92</v>
      </c>
      <c r="AI24" s="219"/>
      <c r="AJ24" s="241">
        <v>8.5236000000000001</v>
      </c>
      <c r="AK24" s="244">
        <v>11.94</v>
      </c>
      <c r="AL24" s="219"/>
      <c r="AM24" s="241">
        <v>8.4337999999999997</v>
      </c>
      <c r="AN24" s="244">
        <v>12.06</v>
      </c>
      <c r="AO24" s="219"/>
      <c r="AP24" s="241">
        <v>8.4771999999999998</v>
      </c>
      <c r="AQ24" s="244">
        <v>11.98</v>
      </c>
      <c r="AR24" s="219"/>
      <c r="AS24" s="241">
        <v>8.4824999999999999</v>
      </c>
      <c r="AT24" s="244">
        <v>12</v>
      </c>
      <c r="AU24" s="219"/>
      <c r="AV24" s="241">
        <v>8.5625</v>
      </c>
      <c r="AW24" s="244">
        <v>11.91</v>
      </c>
      <c r="AX24" s="244"/>
      <c r="AY24" s="241">
        <v>8.5747999999999998</v>
      </c>
      <c r="AZ24" s="244">
        <v>11.89</v>
      </c>
      <c r="BA24" s="219"/>
      <c r="BB24" s="245">
        <v>8.6559000000000008</v>
      </c>
      <c r="BC24" s="246">
        <v>11.8</v>
      </c>
      <c r="BD24" s="219"/>
      <c r="BE24" s="245">
        <v>8.5340000000000007</v>
      </c>
      <c r="BF24" s="244">
        <v>11.95</v>
      </c>
      <c r="BG24" s="219"/>
      <c r="BH24" s="241">
        <f t="shared" si="0"/>
        <v>8.5099105263157906</v>
      </c>
      <c r="BI24" s="242">
        <f t="shared" si="1"/>
        <v>11.939473684210524</v>
      </c>
      <c r="BJ24" s="14"/>
      <c r="BK24" s="14"/>
      <c r="BL24" s="14"/>
      <c r="BM24" s="27"/>
      <c r="BN24" s="27"/>
      <c r="BO24" s="18"/>
      <c r="BP24" s="25"/>
      <c r="BQ24" s="25"/>
      <c r="BR24" s="18"/>
      <c r="BS24" s="16"/>
    </row>
    <row r="25" spans="1:161" ht="15.75" x14ac:dyDescent="0.25">
      <c r="A25" s="232">
        <v>11</v>
      </c>
      <c r="B25" s="243" t="s">
        <v>15</v>
      </c>
      <c r="C25" s="241">
        <v>6.0564</v>
      </c>
      <c r="D25" s="244">
        <v>16.649999999999999</v>
      </c>
      <c r="E25" s="244"/>
      <c r="F25" s="241">
        <v>6.0283000000000007</v>
      </c>
      <c r="G25" s="244">
        <v>16.670000000000002</v>
      </c>
      <c r="H25" s="219"/>
      <c r="I25" s="241">
        <v>6.0704000000000002</v>
      </c>
      <c r="J25" s="244">
        <v>16.66</v>
      </c>
      <c r="K25" s="219"/>
      <c r="L25" s="241">
        <v>6.0777000000000001</v>
      </c>
      <c r="M25" s="244">
        <v>16.64</v>
      </c>
      <c r="N25" s="219"/>
      <c r="O25" s="241">
        <v>6.1141000000000005</v>
      </c>
      <c r="P25" s="244">
        <v>16.62</v>
      </c>
      <c r="Q25" s="244"/>
      <c r="R25" s="241">
        <v>6.1186000000000007</v>
      </c>
      <c r="S25" s="244">
        <v>16.61</v>
      </c>
      <c r="T25" s="244"/>
      <c r="U25" s="241">
        <v>6.1083000000000007</v>
      </c>
      <c r="V25" s="244">
        <v>16.600000000000001</v>
      </c>
      <c r="W25" s="219"/>
      <c r="X25" s="241">
        <v>6.1141000000000005</v>
      </c>
      <c r="Y25" s="244">
        <v>16.600000000000001</v>
      </c>
      <c r="Z25" s="244"/>
      <c r="AA25" s="241">
        <v>6.1328000000000005</v>
      </c>
      <c r="AB25" s="244">
        <v>16.579999999999998</v>
      </c>
      <c r="AC25" s="219"/>
      <c r="AD25" s="241">
        <v>6.1665000000000001</v>
      </c>
      <c r="AE25" s="244">
        <v>16.579999999999998</v>
      </c>
      <c r="AF25" s="219"/>
      <c r="AG25" s="241">
        <v>6.1347000000000005</v>
      </c>
      <c r="AH25" s="244">
        <v>16.600000000000001</v>
      </c>
      <c r="AI25" s="219"/>
      <c r="AJ25" s="241">
        <v>6.1355000000000004</v>
      </c>
      <c r="AK25" s="244">
        <v>16.59</v>
      </c>
      <c r="AL25" s="219"/>
      <c r="AM25" s="241">
        <v>6.1294000000000004</v>
      </c>
      <c r="AN25" s="244">
        <v>16.600000000000001</v>
      </c>
      <c r="AO25" s="219"/>
      <c r="AP25" s="241">
        <v>6.1114000000000006</v>
      </c>
      <c r="AQ25" s="244">
        <v>16.62</v>
      </c>
      <c r="AR25" s="219"/>
      <c r="AS25" s="241">
        <v>6.1223000000000001</v>
      </c>
      <c r="AT25" s="244">
        <v>16.62</v>
      </c>
      <c r="AU25" s="219"/>
      <c r="AV25" s="241">
        <v>6.1337999999999999</v>
      </c>
      <c r="AW25" s="244">
        <v>16.63</v>
      </c>
      <c r="AX25" s="244"/>
      <c r="AY25" s="241">
        <v>6.1324000000000005</v>
      </c>
      <c r="AZ25" s="244">
        <v>16.63</v>
      </c>
      <c r="BA25" s="219"/>
      <c r="BB25" s="245">
        <v>6.1391</v>
      </c>
      <c r="BC25" s="246">
        <v>16.64</v>
      </c>
      <c r="BD25" s="219"/>
      <c r="BE25" s="245">
        <v>6.1283000000000003</v>
      </c>
      <c r="BF25" s="244">
        <v>16.64</v>
      </c>
      <c r="BG25" s="219"/>
      <c r="BH25" s="241">
        <f t="shared" si="0"/>
        <v>6.1133736842105266</v>
      </c>
      <c r="BI25" s="242">
        <f t="shared" si="1"/>
        <v>16.619999999999997</v>
      </c>
      <c r="BJ25" s="14"/>
      <c r="BK25" s="14"/>
      <c r="BL25" s="14"/>
      <c r="BM25" s="27"/>
      <c r="BN25" s="27"/>
      <c r="BO25" s="18"/>
      <c r="BP25" s="25"/>
      <c r="BQ25" s="25"/>
      <c r="BR25" s="18"/>
      <c r="BS25" s="16"/>
    </row>
    <row r="26" spans="1:161" ht="15.75" x14ac:dyDescent="0.25">
      <c r="A26" s="232">
        <v>12</v>
      </c>
      <c r="B26" s="243" t="s">
        <v>34</v>
      </c>
      <c r="C26" s="241">
        <v>7.3901000000000003</v>
      </c>
      <c r="D26" s="244">
        <v>13.65</v>
      </c>
      <c r="E26" s="244"/>
      <c r="F26" s="241">
        <v>7.3219000000000003</v>
      </c>
      <c r="G26" s="244">
        <v>13.72</v>
      </c>
      <c r="H26" s="219"/>
      <c r="I26" s="241">
        <v>7.2646000000000006</v>
      </c>
      <c r="J26" s="244">
        <v>13.92</v>
      </c>
      <c r="K26" s="219"/>
      <c r="L26" s="241">
        <v>7.3571</v>
      </c>
      <c r="M26" s="244">
        <v>13.75</v>
      </c>
      <c r="N26" s="219"/>
      <c r="O26" s="241">
        <v>7.4122000000000003</v>
      </c>
      <c r="P26" s="244">
        <v>13.71</v>
      </c>
      <c r="Q26" s="244"/>
      <c r="R26" s="241">
        <v>7.4866000000000001</v>
      </c>
      <c r="S26" s="244">
        <v>13.57</v>
      </c>
      <c r="T26" s="244"/>
      <c r="U26" s="241">
        <v>7.4428000000000001</v>
      </c>
      <c r="V26" s="244">
        <v>13.62</v>
      </c>
      <c r="W26" s="219"/>
      <c r="X26" s="241">
        <v>7.3765000000000001</v>
      </c>
      <c r="Y26" s="244">
        <v>13.76</v>
      </c>
      <c r="Z26" s="244"/>
      <c r="AA26" s="241">
        <v>7.3965000000000005</v>
      </c>
      <c r="AB26" s="244">
        <v>13.75</v>
      </c>
      <c r="AC26" s="219"/>
      <c r="AD26" s="241">
        <v>7.5043000000000006</v>
      </c>
      <c r="AE26" s="244">
        <v>13.63</v>
      </c>
      <c r="AF26" s="219"/>
      <c r="AG26" s="241">
        <v>7.4330000000000007</v>
      </c>
      <c r="AH26" s="244">
        <v>13.7</v>
      </c>
      <c r="AI26" s="219"/>
      <c r="AJ26" s="241">
        <v>7.4350000000000005</v>
      </c>
      <c r="AK26" s="244">
        <v>13.69</v>
      </c>
      <c r="AL26" s="219"/>
      <c r="AM26" s="241">
        <v>7.4016000000000002</v>
      </c>
      <c r="AN26" s="244">
        <v>13.75</v>
      </c>
      <c r="AO26" s="219"/>
      <c r="AP26" s="241">
        <v>7.3978999999999999</v>
      </c>
      <c r="AQ26" s="244">
        <v>13.73</v>
      </c>
      <c r="AR26" s="219"/>
      <c r="AS26" s="241">
        <v>7.3819000000000008</v>
      </c>
      <c r="AT26" s="244">
        <v>13.79</v>
      </c>
      <c r="AU26" s="219"/>
      <c r="AV26" s="241">
        <v>7.3763000000000005</v>
      </c>
      <c r="AW26" s="244">
        <v>13.83</v>
      </c>
      <c r="AX26" s="244"/>
      <c r="AY26" s="241">
        <v>7.3583000000000007</v>
      </c>
      <c r="AZ26" s="244">
        <v>13.86</v>
      </c>
      <c r="BA26" s="219"/>
      <c r="BB26" s="245">
        <v>7.3601000000000001</v>
      </c>
      <c r="BC26" s="246">
        <v>13.88</v>
      </c>
      <c r="BD26" s="219"/>
      <c r="BE26" s="245">
        <v>7.3160000000000007</v>
      </c>
      <c r="BF26" s="244">
        <v>13.94</v>
      </c>
      <c r="BG26" s="219"/>
      <c r="BH26" s="241">
        <f t="shared" si="0"/>
        <v>7.3901421052631582</v>
      </c>
      <c r="BI26" s="242">
        <f t="shared" si="1"/>
        <v>13.75</v>
      </c>
      <c r="BJ26" s="14"/>
      <c r="BK26" s="14"/>
      <c r="BL26" s="14"/>
      <c r="BM26" s="28"/>
      <c r="BN26" s="28"/>
      <c r="BO26" s="18"/>
      <c r="BP26" s="25"/>
      <c r="BQ26" s="25"/>
      <c r="BR26" s="18"/>
      <c r="BS26" s="16"/>
    </row>
    <row r="27" spans="1:161" ht="15.75" x14ac:dyDescent="0.25">
      <c r="A27" s="232">
        <v>13</v>
      </c>
      <c r="B27" s="223" t="s">
        <v>17</v>
      </c>
      <c r="C27" s="241">
        <v>1</v>
      </c>
      <c r="D27" s="244">
        <v>100.86</v>
      </c>
      <c r="E27" s="244"/>
      <c r="F27" s="241">
        <v>1</v>
      </c>
      <c r="G27" s="244">
        <v>100.48</v>
      </c>
      <c r="H27" s="244"/>
      <c r="I27" s="241">
        <v>1</v>
      </c>
      <c r="J27" s="244">
        <v>101.12</v>
      </c>
      <c r="K27" s="244"/>
      <c r="L27" s="241">
        <v>1</v>
      </c>
      <c r="M27" s="244">
        <v>101.15</v>
      </c>
      <c r="N27" s="244"/>
      <c r="O27" s="241">
        <v>1</v>
      </c>
      <c r="P27" s="244">
        <v>101.61</v>
      </c>
      <c r="Q27" s="244"/>
      <c r="R27" s="241">
        <v>1</v>
      </c>
      <c r="S27" s="244">
        <v>101.6</v>
      </c>
      <c r="T27" s="244"/>
      <c r="U27" s="241">
        <v>1</v>
      </c>
      <c r="V27" s="244">
        <v>101.37</v>
      </c>
      <c r="W27" s="244"/>
      <c r="X27" s="241">
        <v>1</v>
      </c>
      <c r="Y27" s="244">
        <v>101.51</v>
      </c>
      <c r="Z27" s="244"/>
      <c r="AA27" s="241">
        <v>1</v>
      </c>
      <c r="AB27" s="244">
        <v>101.7</v>
      </c>
      <c r="AC27" s="244"/>
      <c r="AD27" s="241">
        <v>1</v>
      </c>
      <c r="AE27" s="244">
        <v>102.26</v>
      </c>
      <c r="AF27" s="244"/>
      <c r="AG27" s="241">
        <v>1</v>
      </c>
      <c r="AH27" s="244">
        <v>101.83</v>
      </c>
      <c r="AI27" s="244"/>
      <c r="AJ27" s="241">
        <v>1</v>
      </c>
      <c r="AK27" s="244">
        <v>101.79</v>
      </c>
      <c r="AL27" s="244"/>
      <c r="AM27" s="241">
        <v>1</v>
      </c>
      <c r="AN27" s="244">
        <v>101.75</v>
      </c>
      <c r="AO27" s="244"/>
      <c r="AP27" s="241">
        <v>1</v>
      </c>
      <c r="AQ27" s="244">
        <v>101.58</v>
      </c>
      <c r="AR27" s="244"/>
      <c r="AS27" s="241">
        <v>1</v>
      </c>
      <c r="AT27" s="244">
        <v>101.78</v>
      </c>
      <c r="AU27" s="244"/>
      <c r="AV27" s="241">
        <v>1</v>
      </c>
      <c r="AW27" s="244">
        <v>102.02</v>
      </c>
      <c r="AX27" s="244"/>
      <c r="AY27" s="241">
        <v>1</v>
      </c>
      <c r="AZ27" s="244">
        <v>101.99</v>
      </c>
      <c r="BA27" s="244"/>
      <c r="BB27" s="249">
        <v>1</v>
      </c>
      <c r="BC27" s="250">
        <v>102.14</v>
      </c>
      <c r="BD27" s="244"/>
      <c r="BE27" s="249">
        <v>1</v>
      </c>
      <c r="BF27" s="244">
        <v>101.97</v>
      </c>
      <c r="BG27" s="244"/>
      <c r="BH27" s="241">
        <f t="shared" si="0"/>
        <v>1</v>
      </c>
      <c r="BI27" s="242">
        <f t="shared" si="1"/>
        <v>101.60578947368421</v>
      </c>
      <c r="BJ27" s="14"/>
      <c r="BK27" s="14"/>
      <c r="BL27" s="14"/>
      <c r="BM27" s="27"/>
      <c r="BN27" s="27"/>
      <c r="BO27" s="18"/>
      <c r="BP27" s="25"/>
      <c r="BQ27" s="25"/>
      <c r="BR27" s="18"/>
      <c r="BS27" s="16"/>
    </row>
    <row r="28" spans="1:161" ht="15.75" x14ac:dyDescent="0.25">
      <c r="A28" s="232">
        <v>14</v>
      </c>
      <c r="B28" s="243" t="s">
        <v>27</v>
      </c>
      <c r="C28" s="241">
        <v>0.69023592263835776</v>
      </c>
      <c r="D28" s="244">
        <v>146.12</v>
      </c>
      <c r="E28" s="244"/>
      <c r="F28" s="241">
        <v>0.69062681289538386</v>
      </c>
      <c r="G28" s="244">
        <v>145.49</v>
      </c>
      <c r="H28" s="244"/>
      <c r="I28" s="241">
        <v>0.68933189952298235</v>
      </c>
      <c r="J28" s="244">
        <v>146.69</v>
      </c>
      <c r="K28" s="219"/>
      <c r="L28" s="241">
        <v>0.69191702531032484</v>
      </c>
      <c r="M28" s="244">
        <v>146.19</v>
      </c>
      <c r="N28" s="219"/>
      <c r="O28" s="241">
        <v>0.69196011541894731</v>
      </c>
      <c r="P28" s="244">
        <v>146.84</v>
      </c>
      <c r="Q28" s="244"/>
      <c r="R28" s="241">
        <v>0.69432872299061266</v>
      </c>
      <c r="S28" s="244">
        <v>146.33000000000001</v>
      </c>
      <c r="T28" s="244"/>
      <c r="U28" s="241">
        <v>0.69400587128967117</v>
      </c>
      <c r="V28" s="244">
        <v>146.07</v>
      </c>
      <c r="W28" s="219"/>
      <c r="X28" s="241">
        <v>0.6933899139503118</v>
      </c>
      <c r="Y28" s="244">
        <v>146.4</v>
      </c>
      <c r="Z28" s="244"/>
      <c r="AA28" s="241">
        <v>0.69361595871597814</v>
      </c>
      <c r="AB28" s="244">
        <v>146.62</v>
      </c>
      <c r="AC28" s="219"/>
      <c r="AD28" s="241">
        <v>0.69425159677867265</v>
      </c>
      <c r="AE28" s="244">
        <v>147.30000000000001</v>
      </c>
      <c r="AF28" s="244"/>
      <c r="AG28" s="241">
        <v>0.69425159677867265</v>
      </c>
      <c r="AH28" s="244">
        <v>146.68</v>
      </c>
      <c r="AI28" s="219"/>
      <c r="AJ28" s="241">
        <v>0.69449267310229879</v>
      </c>
      <c r="AK28" s="244">
        <v>146.57</v>
      </c>
      <c r="AL28" s="219"/>
      <c r="AM28" s="241">
        <v>0.69427569687923074</v>
      </c>
      <c r="AN28" s="244">
        <v>146.56</v>
      </c>
      <c r="AO28" s="219"/>
      <c r="AP28" s="241">
        <v>0.69322648402459575</v>
      </c>
      <c r="AQ28" s="244">
        <v>146.53</v>
      </c>
      <c r="AR28" s="219"/>
      <c r="AS28" s="241">
        <v>0.6932601250641266</v>
      </c>
      <c r="AT28" s="244">
        <v>146.81</v>
      </c>
      <c r="AU28" s="219"/>
      <c r="AV28" s="241">
        <v>0.69359671512595722</v>
      </c>
      <c r="AW28" s="244">
        <v>147.09</v>
      </c>
      <c r="AX28" s="244"/>
      <c r="AY28" s="241">
        <v>0.69389511081504929</v>
      </c>
      <c r="AZ28" s="244">
        <v>146.97999999999999</v>
      </c>
      <c r="BA28" s="219"/>
      <c r="BB28" s="245">
        <v>0.69419858244649468</v>
      </c>
      <c r="BC28" s="246">
        <v>147.13</v>
      </c>
      <c r="BD28" s="219"/>
      <c r="BE28" s="245">
        <v>0.69509126548315803</v>
      </c>
      <c r="BF28" s="244">
        <v>146.69999999999999</v>
      </c>
      <c r="BG28" s="219"/>
      <c r="BH28" s="241">
        <f t="shared" si="0"/>
        <v>0.69315537311741193</v>
      </c>
      <c r="BI28" s="242">
        <f t="shared" si="1"/>
        <v>146.58421052631579</v>
      </c>
      <c r="BJ28" s="14"/>
      <c r="BK28" s="14"/>
      <c r="BL28" s="14"/>
      <c r="BM28" s="27"/>
      <c r="BN28" s="27"/>
      <c r="BO28" s="18"/>
      <c r="BP28" s="25"/>
      <c r="BQ28" s="25"/>
      <c r="BR28" s="18"/>
      <c r="BS28" s="16"/>
    </row>
    <row r="29" spans="1:161" ht="15.75" x14ac:dyDescent="0.25">
      <c r="A29" s="232">
        <v>15</v>
      </c>
      <c r="B29" s="223" t="s">
        <v>32</v>
      </c>
      <c r="C29" s="241">
        <v>6.4601000000000006</v>
      </c>
      <c r="D29" s="244">
        <v>15.61</v>
      </c>
      <c r="E29" s="244"/>
      <c r="F29" s="241">
        <v>6.4532000000000007</v>
      </c>
      <c r="G29" s="244">
        <v>15.57</v>
      </c>
      <c r="H29" s="244"/>
      <c r="I29" s="241">
        <v>6.4641999999999999</v>
      </c>
      <c r="J29" s="244">
        <v>15.64</v>
      </c>
      <c r="K29" s="219"/>
      <c r="L29" s="241">
        <v>6.4622999999999999</v>
      </c>
      <c r="M29" s="244">
        <v>15.65</v>
      </c>
      <c r="N29" s="219"/>
      <c r="O29" s="241">
        <v>6.4770000000000003</v>
      </c>
      <c r="P29" s="244">
        <v>15.69</v>
      </c>
      <c r="Q29" s="244"/>
      <c r="R29" s="241">
        <v>6.4596</v>
      </c>
      <c r="S29" s="244">
        <v>15.73</v>
      </c>
      <c r="T29" s="244"/>
      <c r="U29" s="241">
        <v>6.4687999999999999</v>
      </c>
      <c r="V29" s="244">
        <v>15.67</v>
      </c>
      <c r="W29" s="219"/>
      <c r="X29" s="241">
        <v>6.4622999999999999</v>
      </c>
      <c r="Y29" s="244">
        <v>15.71</v>
      </c>
      <c r="Z29" s="244"/>
      <c r="AA29" s="241">
        <v>6.4720000000000004</v>
      </c>
      <c r="AB29" s="244">
        <v>15.71</v>
      </c>
      <c r="AC29" s="219"/>
      <c r="AD29" s="241">
        <v>6.4933000000000005</v>
      </c>
      <c r="AE29" s="244">
        <v>15.75</v>
      </c>
      <c r="AF29" s="244"/>
      <c r="AG29" s="241">
        <v>6.4782000000000002</v>
      </c>
      <c r="AH29" s="244">
        <v>15.72</v>
      </c>
      <c r="AI29" s="219"/>
      <c r="AJ29" s="241">
        <v>6.4664999999999999</v>
      </c>
      <c r="AK29" s="244">
        <v>15.74</v>
      </c>
      <c r="AL29" s="219"/>
      <c r="AM29" s="241">
        <v>6.4615</v>
      </c>
      <c r="AN29" s="244">
        <v>15.75</v>
      </c>
      <c r="AO29" s="219"/>
      <c r="AP29" s="241">
        <v>6.4769000000000005</v>
      </c>
      <c r="AQ29" s="244">
        <v>15.68</v>
      </c>
      <c r="AR29" s="219"/>
      <c r="AS29" s="241">
        <v>6.4774000000000003</v>
      </c>
      <c r="AT29" s="244">
        <v>15.71</v>
      </c>
      <c r="AU29" s="219"/>
      <c r="AV29" s="241">
        <v>6.4674000000000005</v>
      </c>
      <c r="AW29" s="244">
        <v>15.77</v>
      </c>
      <c r="AX29" s="244"/>
      <c r="AY29" s="241">
        <v>6.4674000000000005</v>
      </c>
      <c r="AZ29" s="244">
        <v>15.77</v>
      </c>
      <c r="BA29" s="219"/>
      <c r="BB29" s="245">
        <v>6.4655000000000005</v>
      </c>
      <c r="BC29" s="246">
        <v>15.8</v>
      </c>
      <c r="BD29" s="219"/>
      <c r="BE29" s="249">
        <v>6.4359999999999999</v>
      </c>
      <c r="BF29" s="244">
        <v>15.84</v>
      </c>
      <c r="BG29" s="219"/>
      <c r="BH29" s="241">
        <f t="shared" si="0"/>
        <v>6.4668210526315804</v>
      </c>
      <c r="BI29" s="242">
        <f t="shared" si="1"/>
        <v>15.71105263157895</v>
      </c>
      <c r="BJ29" s="14"/>
      <c r="BK29" s="14"/>
      <c r="BL29" s="14"/>
      <c r="BM29" s="27"/>
      <c r="BN29" s="27"/>
      <c r="BO29" s="18"/>
      <c r="BP29" s="25"/>
      <c r="BQ29" s="25"/>
      <c r="BR29" s="18"/>
      <c r="BS29" s="16"/>
    </row>
    <row r="30" spans="1:161" s="6" customFormat="1" ht="16.5" thickBot="1" x14ac:dyDescent="0.3">
      <c r="A30" s="251">
        <v>16</v>
      </c>
      <c r="B30" s="252" t="s">
        <v>33</v>
      </c>
      <c r="C30" s="253">
        <v>6.4427000000000003</v>
      </c>
      <c r="D30" s="254">
        <v>15.65</v>
      </c>
      <c r="E30" s="254"/>
      <c r="F30" s="253">
        <v>6.4381000000000004</v>
      </c>
      <c r="G30" s="254">
        <v>15.61</v>
      </c>
      <c r="H30" s="254"/>
      <c r="I30" s="253">
        <v>6.4589000000000008</v>
      </c>
      <c r="J30" s="254">
        <v>15.66</v>
      </c>
      <c r="K30" s="225"/>
      <c r="L30" s="253">
        <v>6.4579000000000004</v>
      </c>
      <c r="M30" s="254">
        <v>15.66</v>
      </c>
      <c r="N30" s="225"/>
      <c r="O30" s="253">
        <v>6.4761000000000006</v>
      </c>
      <c r="P30" s="254">
        <v>15.69</v>
      </c>
      <c r="Q30" s="254"/>
      <c r="R30" s="253">
        <v>6.4552000000000005</v>
      </c>
      <c r="S30" s="254">
        <v>15.74</v>
      </c>
      <c r="T30" s="254"/>
      <c r="U30" s="253">
        <v>6.4603000000000002</v>
      </c>
      <c r="V30" s="254">
        <v>15.69</v>
      </c>
      <c r="W30" s="225"/>
      <c r="X30" s="253">
        <v>6.4583000000000004</v>
      </c>
      <c r="Y30" s="254">
        <v>15.72</v>
      </c>
      <c r="Z30" s="254"/>
      <c r="AA30" s="253">
        <v>6.4734000000000007</v>
      </c>
      <c r="AB30" s="254">
        <v>15.71</v>
      </c>
      <c r="AC30" s="225"/>
      <c r="AD30" s="253">
        <v>6.5032000000000005</v>
      </c>
      <c r="AE30" s="254">
        <v>15.72</v>
      </c>
      <c r="AF30" s="254"/>
      <c r="AG30" s="253">
        <v>6.4805999999999999</v>
      </c>
      <c r="AH30" s="254">
        <v>15.71</v>
      </c>
      <c r="AI30" s="225"/>
      <c r="AJ30" s="253">
        <v>6.4683000000000002</v>
      </c>
      <c r="AK30" s="254">
        <v>15.74</v>
      </c>
      <c r="AL30" s="225"/>
      <c r="AM30" s="253">
        <v>6.4617000000000004</v>
      </c>
      <c r="AN30" s="254">
        <v>15.75</v>
      </c>
      <c r="AO30" s="225"/>
      <c r="AP30" s="253">
        <v>6.4856000000000007</v>
      </c>
      <c r="AQ30" s="254">
        <v>15.66</v>
      </c>
      <c r="AR30" s="225"/>
      <c r="AS30" s="253">
        <v>6.4887000000000006</v>
      </c>
      <c r="AT30" s="254">
        <v>15.69</v>
      </c>
      <c r="AU30" s="225"/>
      <c r="AV30" s="253">
        <v>6.484</v>
      </c>
      <c r="AW30" s="254">
        <v>15.73</v>
      </c>
      <c r="AX30" s="254"/>
      <c r="AY30" s="253">
        <v>6.4799000000000007</v>
      </c>
      <c r="AZ30" s="254">
        <v>15.74</v>
      </c>
      <c r="BA30" s="225"/>
      <c r="BB30" s="255">
        <v>6.4847000000000001</v>
      </c>
      <c r="BC30" s="256">
        <v>15.75</v>
      </c>
      <c r="BD30" s="225"/>
      <c r="BE30" s="255">
        <v>6.4504999999999999</v>
      </c>
      <c r="BF30" s="254">
        <v>15.81</v>
      </c>
      <c r="BG30" s="225"/>
      <c r="BH30" s="253">
        <f t="shared" si="0"/>
        <v>6.4688473684210521</v>
      </c>
      <c r="BI30" s="257">
        <f t="shared" si="1"/>
        <v>15.706842105263158</v>
      </c>
      <c r="BJ30" s="14"/>
      <c r="BK30" s="14"/>
      <c r="BL30" s="14"/>
      <c r="BM30" s="27"/>
      <c r="BN30" s="27"/>
      <c r="BO30" s="18"/>
      <c r="BP30" s="25"/>
      <c r="BQ30" s="25"/>
      <c r="BR30" s="18"/>
      <c r="BS30" s="16"/>
      <c r="BT30" s="15"/>
      <c r="BU30" s="15"/>
      <c r="BV30" s="15"/>
      <c r="BW30" s="15"/>
      <c r="BX30" s="15"/>
      <c r="BY30" s="15"/>
      <c r="BZ30" s="17"/>
      <c r="CA30" s="16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36" customFormat="1" ht="13.5" thickTop="1" x14ac:dyDescent="0.2">
      <c r="A31" s="37"/>
      <c r="B31" s="38"/>
      <c r="C31" s="31"/>
      <c r="D31" s="31"/>
      <c r="E31" s="31"/>
      <c r="F31" s="31"/>
      <c r="G31" s="31"/>
      <c r="H31" s="39"/>
      <c r="I31" s="31"/>
      <c r="J31" s="39"/>
      <c r="K31" s="39"/>
      <c r="L31" s="39"/>
      <c r="M31" s="39"/>
      <c r="N31" s="31"/>
      <c r="O31" s="39"/>
      <c r="P31" s="39"/>
      <c r="Q31" s="39"/>
      <c r="R31" s="39"/>
      <c r="S31" s="39"/>
      <c r="T31" s="39"/>
      <c r="U31" s="39"/>
      <c r="V31" s="39"/>
      <c r="W31" s="31"/>
      <c r="X31" s="39"/>
      <c r="Y31" s="39"/>
      <c r="Z31" s="39"/>
      <c r="AA31" s="39"/>
      <c r="AB31" s="39"/>
      <c r="AC31" s="31"/>
      <c r="AD31" s="31"/>
      <c r="AE31" s="39"/>
      <c r="AF31" s="39"/>
      <c r="AG31" s="39"/>
      <c r="AH31" s="39"/>
      <c r="AI31" s="31"/>
      <c r="AJ31" s="39"/>
      <c r="AK31" s="39"/>
      <c r="AL31" s="31"/>
      <c r="AM31" s="39"/>
      <c r="AN31" s="39"/>
      <c r="AO31" s="31"/>
      <c r="AP31" s="39"/>
      <c r="AQ31" s="39"/>
      <c r="AR31" s="31"/>
      <c r="AS31" s="39"/>
      <c r="AT31" s="39"/>
      <c r="AU31" s="31"/>
      <c r="AV31" s="39"/>
      <c r="AW31" s="39"/>
      <c r="AX31" s="39"/>
      <c r="AY31" s="39"/>
      <c r="AZ31" s="39"/>
      <c r="BA31" s="31"/>
      <c r="BB31" s="39"/>
      <c r="BC31" s="39"/>
      <c r="BD31" s="31"/>
      <c r="BE31" s="39"/>
      <c r="BF31" s="39"/>
      <c r="BG31" s="39"/>
      <c r="BH31" s="40"/>
      <c r="BI31" s="31"/>
      <c r="BJ31" s="31"/>
      <c r="BK31" s="31"/>
      <c r="BL31" s="31"/>
      <c r="BM31" s="32"/>
      <c r="BN31" s="31"/>
      <c r="BO31" s="31"/>
      <c r="BP31" s="33"/>
      <c r="BQ31" s="33"/>
      <c r="BR31" s="31"/>
      <c r="BS31" s="34"/>
      <c r="BT31" s="32"/>
      <c r="BU31" s="32"/>
      <c r="BV31" s="32"/>
      <c r="BW31" s="32"/>
      <c r="BX31" s="32"/>
      <c r="BY31" s="32"/>
      <c r="BZ31" s="35"/>
      <c r="CA31" s="34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29" customFormat="1" x14ac:dyDescent="0.2">
      <c r="A32" s="43"/>
      <c r="B32" s="19"/>
      <c r="C32" s="24"/>
      <c r="D32" s="24"/>
      <c r="E32" s="24"/>
      <c r="F32" s="24"/>
      <c r="G32" s="24"/>
      <c r="H32" s="24"/>
      <c r="I32" s="18"/>
      <c r="J32" s="18"/>
      <c r="K32" s="18"/>
      <c r="L32" s="24"/>
      <c r="M32" s="24"/>
      <c r="N32" s="18"/>
      <c r="O32" s="24"/>
      <c r="P32" s="24"/>
      <c r="Q32" s="24"/>
      <c r="R32" s="24"/>
      <c r="S32" s="24"/>
      <c r="T32" s="24"/>
      <c r="U32" s="24"/>
      <c r="V32" s="24"/>
      <c r="W32" s="18"/>
      <c r="X32" s="24"/>
      <c r="Y32" s="24"/>
      <c r="Z32" s="24"/>
      <c r="AA32" s="24"/>
      <c r="AB32" s="24"/>
      <c r="AC32" s="18"/>
      <c r="AD32" s="18"/>
      <c r="AE32" s="18"/>
      <c r="AF32" s="18"/>
      <c r="AG32" s="24"/>
      <c r="AH32" s="24"/>
      <c r="AI32" s="18"/>
      <c r="AJ32" s="24"/>
      <c r="AK32" s="24"/>
      <c r="AL32" s="18"/>
      <c r="AM32" s="24"/>
      <c r="AN32" s="24"/>
      <c r="AO32" s="18"/>
      <c r="AP32" s="24"/>
      <c r="AQ32" s="24"/>
      <c r="AR32" s="18"/>
      <c r="AS32" s="24"/>
      <c r="AT32" s="24"/>
      <c r="AU32" s="18"/>
      <c r="AV32" s="24"/>
      <c r="AW32" s="24"/>
      <c r="AX32" s="24"/>
      <c r="AY32" s="24"/>
      <c r="AZ32" s="24"/>
      <c r="BA32" s="18"/>
      <c r="BB32" s="24"/>
      <c r="BC32" s="24"/>
      <c r="BD32" s="18"/>
      <c r="BE32" s="24"/>
      <c r="BF32" s="24"/>
      <c r="BG32" s="24"/>
      <c r="BH32" s="18"/>
      <c r="BI32" s="18"/>
      <c r="BJ32" s="18"/>
      <c r="BK32" s="18"/>
      <c r="BL32" s="18"/>
      <c r="BM32" s="15"/>
      <c r="BN32" s="18"/>
      <c r="BO32" s="18"/>
      <c r="BP32" s="25"/>
      <c r="BQ32" s="25"/>
      <c r="BR32" s="18"/>
      <c r="BS32" s="16"/>
      <c r="BT32" s="15"/>
      <c r="BU32" s="15"/>
      <c r="BV32" s="15"/>
      <c r="BW32" s="15"/>
      <c r="BX32" s="15"/>
      <c r="BY32" s="15"/>
      <c r="BZ32" s="17"/>
      <c r="CA32" s="16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29" customFormat="1" x14ac:dyDescent="0.2">
      <c r="A33" s="44"/>
      <c r="B33" s="45" t="s">
        <v>27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M33" s="15"/>
      <c r="BN33" s="47" t="s">
        <v>28</v>
      </c>
      <c r="BO33" s="47"/>
      <c r="BP33" s="47"/>
      <c r="BQ33" s="47"/>
      <c r="BR33" s="47"/>
      <c r="BS33" s="47"/>
      <c r="BT33" s="48"/>
      <c r="BU33" s="48"/>
      <c r="BV33" s="48"/>
      <c r="BW33" s="48"/>
      <c r="BX33" s="48"/>
      <c r="BY33" s="48"/>
      <c r="BZ33" s="49"/>
      <c r="CA33" s="50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20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29" customFormat="1" x14ac:dyDescent="0.2">
      <c r="A34" s="44"/>
      <c r="B34" s="19" t="s">
        <v>17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M34" s="15"/>
      <c r="BN34" s="47"/>
      <c r="BO34" s="47"/>
      <c r="BP34" s="47"/>
      <c r="BQ34" s="47"/>
      <c r="BR34" s="47"/>
      <c r="BS34" s="47"/>
      <c r="BT34" s="48"/>
      <c r="BU34" s="48"/>
      <c r="BV34" s="48"/>
      <c r="BW34" s="48"/>
      <c r="BX34" s="48"/>
      <c r="BY34" s="48"/>
      <c r="BZ34" s="49"/>
      <c r="CA34" s="50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20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</row>
    <row r="35" spans="1:161" s="29" customFormat="1" ht="14.25" customHeight="1" x14ac:dyDescent="0.2">
      <c r="A35" s="4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8"/>
      <c r="BI35" s="48"/>
      <c r="BJ35" s="48"/>
      <c r="BK35" s="48"/>
      <c r="BL35" s="48"/>
      <c r="BM35" s="15"/>
      <c r="BN35" s="47"/>
      <c r="BO35" s="18" t="s">
        <v>5</v>
      </c>
      <c r="BP35" s="18" t="s">
        <v>6</v>
      </c>
      <c r="BQ35" s="18" t="s">
        <v>7</v>
      </c>
      <c r="BR35" s="18" t="s">
        <v>8</v>
      </c>
      <c r="BS35" s="16" t="s">
        <v>9</v>
      </c>
      <c r="BT35" s="15" t="s">
        <v>10</v>
      </c>
      <c r="BU35" s="15" t="s">
        <v>25</v>
      </c>
      <c r="BV35" s="15" t="s">
        <v>26</v>
      </c>
      <c r="BW35" s="15" t="s">
        <v>13</v>
      </c>
      <c r="BX35" s="15" t="s">
        <v>14</v>
      </c>
      <c r="BY35" s="15" t="s">
        <v>15</v>
      </c>
      <c r="BZ35" s="29" t="s">
        <v>34</v>
      </c>
      <c r="CA35" s="17" t="s">
        <v>27</v>
      </c>
      <c r="CB35" s="16" t="s">
        <v>17</v>
      </c>
      <c r="CC35" s="52" t="s">
        <v>32</v>
      </c>
      <c r="CD35" s="52" t="s">
        <v>33</v>
      </c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20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1" s="60" customFormat="1" x14ac:dyDescent="0.2">
      <c r="A36" s="5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>
        <v>1</v>
      </c>
      <c r="BN36" s="57" t="s">
        <v>47</v>
      </c>
      <c r="BO36" s="24">
        <v>100.92</v>
      </c>
      <c r="BP36" s="24">
        <v>143.41999999999999</v>
      </c>
      <c r="BQ36" s="24">
        <v>112.51</v>
      </c>
      <c r="BR36" s="24">
        <v>121.97</v>
      </c>
      <c r="BS36" s="58">
        <v>171861.02</v>
      </c>
      <c r="BT36" s="24">
        <v>2004.19</v>
      </c>
      <c r="BU36" s="24">
        <v>75.78</v>
      </c>
      <c r="BV36" s="24">
        <v>84.06</v>
      </c>
      <c r="BW36" s="24">
        <v>11.59</v>
      </c>
      <c r="BX36" s="24">
        <v>12.38</v>
      </c>
      <c r="BY36" s="24">
        <v>16.329999999999998</v>
      </c>
      <c r="BZ36" s="24">
        <v>18.25</v>
      </c>
      <c r="CA36" s="24">
        <v>108.98</v>
      </c>
      <c r="CB36" s="24">
        <v>150.53</v>
      </c>
      <c r="CC36" s="24">
        <v>15.63</v>
      </c>
      <c r="CD36" s="24">
        <v>15.64</v>
      </c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s="60" customFormat="1" x14ac:dyDescent="0.2">
      <c r="A37" s="61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5"/>
      <c r="BI37" s="55"/>
      <c r="BJ37" s="55"/>
      <c r="BK37" s="55"/>
      <c r="BL37" s="55"/>
      <c r="BM37" s="56">
        <v>2</v>
      </c>
      <c r="BN37" s="57" t="s">
        <v>48</v>
      </c>
      <c r="BO37" s="24">
        <v>100.73</v>
      </c>
      <c r="BP37" s="24">
        <v>143.66999999999999</v>
      </c>
      <c r="BQ37" s="24">
        <v>112.49</v>
      </c>
      <c r="BR37" s="24">
        <v>122.1</v>
      </c>
      <c r="BS37" s="58">
        <v>170939.07</v>
      </c>
      <c r="BT37" s="24">
        <v>1977.86</v>
      </c>
      <c r="BU37" s="24">
        <v>75.11</v>
      </c>
      <c r="BV37" s="24">
        <v>84.12</v>
      </c>
      <c r="BW37" s="24">
        <v>11.59</v>
      </c>
      <c r="BX37" s="24">
        <v>12.4</v>
      </c>
      <c r="BY37" s="24">
        <v>16.329999999999998</v>
      </c>
      <c r="BZ37" s="24">
        <v>18.29</v>
      </c>
      <c r="CA37" s="24">
        <v>109.19</v>
      </c>
      <c r="CB37" s="24">
        <v>151.22</v>
      </c>
      <c r="CC37" s="24">
        <v>15.73</v>
      </c>
      <c r="CD37" s="24">
        <v>15.74</v>
      </c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s="60" customFormat="1" x14ac:dyDescent="0.2">
      <c r="A38" s="62"/>
      <c r="B38" s="59"/>
      <c r="C38" s="59"/>
      <c r="BL38" s="59"/>
      <c r="BM38" s="56">
        <v>3</v>
      </c>
      <c r="BN38" s="57" t="s">
        <v>49</v>
      </c>
      <c r="BO38" s="24">
        <v>101.22</v>
      </c>
      <c r="BP38" s="24">
        <v>144.13</v>
      </c>
      <c r="BQ38" s="24">
        <v>113.01</v>
      </c>
      <c r="BR38" s="24">
        <v>122.19</v>
      </c>
      <c r="BS38" s="58">
        <v>173601.05</v>
      </c>
      <c r="BT38" s="24">
        <v>2020.97</v>
      </c>
      <c r="BU38" s="24">
        <v>75.37</v>
      </c>
      <c r="BV38" s="24">
        <v>84.38</v>
      </c>
      <c r="BW38" s="24">
        <v>11.62</v>
      </c>
      <c r="BX38" s="24">
        <v>12.39</v>
      </c>
      <c r="BY38" s="24">
        <v>16.350000000000001</v>
      </c>
      <c r="BZ38" s="24">
        <v>18.43</v>
      </c>
      <c r="CA38" s="24">
        <v>109.79</v>
      </c>
      <c r="CB38" s="24">
        <v>151.97999999999999</v>
      </c>
      <c r="CC38" s="24">
        <v>15.81</v>
      </c>
      <c r="CD38" s="24">
        <v>15.81</v>
      </c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s="60" customFormat="1" x14ac:dyDescent="0.2">
      <c r="A39" s="62"/>
      <c r="B39" s="59"/>
      <c r="C39" s="59"/>
      <c r="BL39" s="59"/>
      <c r="BM39" s="56">
        <v>4</v>
      </c>
      <c r="BN39" s="57" t="s">
        <v>50</v>
      </c>
      <c r="BO39" s="24">
        <v>100.51</v>
      </c>
      <c r="BP39" s="24">
        <v>143.44999999999999</v>
      </c>
      <c r="BQ39" s="24">
        <v>112.97</v>
      </c>
      <c r="BR39" s="24">
        <v>122.19</v>
      </c>
      <c r="BS39" s="58">
        <v>170170</v>
      </c>
      <c r="BT39" s="24">
        <v>1971.2</v>
      </c>
      <c r="BU39" s="24">
        <v>75.47</v>
      </c>
      <c r="BV39" s="24">
        <v>84.3</v>
      </c>
      <c r="BW39" s="24">
        <v>11.61</v>
      </c>
      <c r="BX39" s="24">
        <v>12.39</v>
      </c>
      <c r="BY39" s="24">
        <v>16.36</v>
      </c>
      <c r="BZ39" s="24">
        <v>18.72</v>
      </c>
      <c r="CA39" s="24">
        <v>110</v>
      </c>
      <c r="CB39" s="24">
        <v>151.97</v>
      </c>
      <c r="CC39" s="24">
        <v>15.87</v>
      </c>
      <c r="CD39" s="24">
        <v>15.88</v>
      </c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</row>
    <row r="40" spans="1:161" s="60" customFormat="1" x14ac:dyDescent="0.2">
      <c r="A40" s="62"/>
      <c r="B40" s="59"/>
      <c r="C40" s="59"/>
      <c r="BL40" s="59"/>
      <c r="BM40" s="56">
        <v>5</v>
      </c>
      <c r="BN40" s="57" t="s">
        <v>51</v>
      </c>
      <c r="BO40" s="24">
        <v>100.34</v>
      </c>
      <c r="BP40" s="24">
        <v>143.63</v>
      </c>
      <c r="BQ40" s="24">
        <v>112.81</v>
      </c>
      <c r="BR40" s="24">
        <v>122</v>
      </c>
      <c r="BS40" s="58">
        <v>170305.5</v>
      </c>
      <c r="BT40" s="24">
        <v>1965.16</v>
      </c>
      <c r="BU40" s="24">
        <v>75.58</v>
      </c>
      <c r="BV40" s="24">
        <v>84.12</v>
      </c>
      <c r="BW40" s="24">
        <v>11.57</v>
      </c>
      <c r="BX40" s="24">
        <v>12.36</v>
      </c>
      <c r="BY40" s="24">
        <v>16.329999999999998</v>
      </c>
      <c r="BZ40" s="24">
        <v>18.71</v>
      </c>
      <c r="CA40" s="24">
        <v>109.97</v>
      </c>
      <c r="CB40" s="24">
        <v>151.69</v>
      </c>
      <c r="CC40" s="24">
        <v>15.89</v>
      </c>
      <c r="CD40" s="24">
        <v>15.89</v>
      </c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</row>
    <row r="41" spans="1:161" s="60" customFormat="1" x14ac:dyDescent="0.2">
      <c r="A41" s="62"/>
      <c r="B41" s="59"/>
      <c r="C41" s="59"/>
      <c r="BL41" s="59"/>
      <c r="BM41" s="56">
        <v>6</v>
      </c>
      <c r="BN41" s="57" t="s">
        <v>52</v>
      </c>
      <c r="BO41" s="24">
        <v>99.74</v>
      </c>
      <c r="BP41" s="24">
        <v>142.26</v>
      </c>
      <c r="BQ41" s="24">
        <v>112.66</v>
      </c>
      <c r="BR41" s="24">
        <v>121.86</v>
      </c>
      <c r="BS41" s="58">
        <v>169901.64</v>
      </c>
      <c r="BT41" s="24">
        <v>1968.48</v>
      </c>
      <c r="BU41" s="24">
        <v>75.62</v>
      </c>
      <c r="BV41" s="24">
        <v>83.92</v>
      </c>
      <c r="BW41" s="24">
        <v>11.52</v>
      </c>
      <c r="BX41" s="24">
        <v>12.33</v>
      </c>
      <c r="BY41" s="24">
        <v>16.309999999999999</v>
      </c>
      <c r="BZ41" s="24">
        <v>18.73</v>
      </c>
      <c r="CA41" s="24">
        <v>109.62</v>
      </c>
      <c r="CB41" s="24">
        <v>151.21</v>
      </c>
      <c r="CC41" s="24">
        <v>15.91</v>
      </c>
      <c r="CD41" s="24">
        <v>15.91</v>
      </c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</row>
    <row r="42" spans="1:161" s="60" customFormat="1" x14ac:dyDescent="0.2">
      <c r="A42" s="62"/>
      <c r="B42" s="59"/>
      <c r="C42" s="59"/>
      <c r="BL42" s="59"/>
      <c r="BM42" s="56">
        <v>7</v>
      </c>
      <c r="BN42" s="57" t="s">
        <v>35</v>
      </c>
      <c r="BO42" s="24">
        <v>99.5</v>
      </c>
      <c r="BP42" s="24">
        <v>142.11000000000001</v>
      </c>
      <c r="BQ42" s="24">
        <v>113.05</v>
      </c>
      <c r="BR42" s="24">
        <v>121.85</v>
      </c>
      <c r="BS42" s="58">
        <v>169111.8</v>
      </c>
      <c r="BT42" s="24">
        <v>1948.23</v>
      </c>
      <c r="BU42" s="24">
        <v>75.510000000000005</v>
      </c>
      <c r="BV42" s="24">
        <v>83.78</v>
      </c>
      <c r="BW42" s="24">
        <v>11.58</v>
      </c>
      <c r="BX42" s="24">
        <v>12.31</v>
      </c>
      <c r="BY42" s="24">
        <v>16.32</v>
      </c>
      <c r="BZ42" s="24">
        <v>18.600000000000001</v>
      </c>
      <c r="CA42" s="24">
        <v>109.5</v>
      </c>
      <c r="CB42" s="24">
        <v>151.11000000000001</v>
      </c>
      <c r="CC42" s="24">
        <v>15.91</v>
      </c>
      <c r="CD42" s="24">
        <v>15.91</v>
      </c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</row>
    <row r="43" spans="1:161" s="60" customFormat="1" x14ac:dyDescent="0.2">
      <c r="A43" s="62"/>
      <c r="B43" s="59"/>
      <c r="C43" s="59"/>
      <c r="BL43" s="59"/>
      <c r="BM43" s="56">
        <v>8</v>
      </c>
      <c r="BN43" s="57" t="s">
        <v>36</v>
      </c>
      <c r="BO43" s="24">
        <v>99.73</v>
      </c>
      <c r="BP43" s="24">
        <v>142.38</v>
      </c>
      <c r="BQ43" s="24">
        <v>113.47</v>
      </c>
      <c r="BR43" s="24">
        <v>121.9</v>
      </c>
      <c r="BS43" s="58">
        <v>170065.96</v>
      </c>
      <c r="BT43" s="24">
        <v>1954.04</v>
      </c>
      <c r="BU43" s="24">
        <v>75.489999999999995</v>
      </c>
      <c r="BV43" s="24">
        <v>83.82</v>
      </c>
      <c r="BW43" s="24">
        <v>11.56</v>
      </c>
      <c r="BX43" s="24">
        <v>12.34</v>
      </c>
      <c r="BY43" s="24">
        <v>16.32</v>
      </c>
      <c r="BZ43" s="24">
        <v>18.600000000000001</v>
      </c>
      <c r="CA43" s="24">
        <v>109.59</v>
      </c>
      <c r="CB43" s="24">
        <v>151.30000000000001</v>
      </c>
      <c r="CC43" s="24">
        <v>15.91</v>
      </c>
      <c r="CD43" s="24">
        <v>15.9</v>
      </c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</row>
    <row r="44" spans="1:161" s="60" customFormat="1" x14ac:dyDescent="0.2">
      <c r="A44" s="62"/>
      <c r="B44" s="59"/>
      <c r="C44" s="59"/>
      <c r="BL44" s="59"/>
      <c r="BM44" s="56">
        <v>9</v>
      </c>
      <c r="BN44" s="57" t="s">
        <v>37</v>
      </c>
      <c r="BO44" s="24">
        <v>99.51</v>
      </c>
      <c r="BP44" s="24">
        <v>142.88999999999999</v>
      </c>
      <c r="BQ44" s="24">
        <v>113.68</v>
      </c>
      <c r="BR44" s="24">
        <v>122.08</v>
      </c>
      <c r="BS44" s="58">
        <v>170141.76</v>
      </c>
      <c r="BT44" s="24">
        <v>1959.89</v>
      </c>
      <c r="BU44" s="24">
        <v>75.73</v>
      </c>
      <c r="BV44" s="24">
        <v>83.95</v>
      </c>
      <c r="BW44" s="24">
        <v>11.56</v>
      </c>
      <c r="BX44" s="24">
        <v>12.35</v>
      </c>
      <c r="BY44" s="24">
        <v>16.34</v>
      </c>
      <c r="BZ44" s="24">
        <v>18.64</v>
      </c>
      <c r="CA44" s="24">
        <v>109.43</v>
      </c>
      <c r="CB44" s="24">
        <v>151.16999999999999</v>
      </c>
      <c r="CC44" s="24">
        <v>15.91</v>
      </c>
      <c r="CD44" s="24">
        <v>15.9</v>
      </c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</row>
    <row r="45" spans="1:161" s="60" customFormat="1" x14ac:dyDescent="0.2">
      <c r="A45" s="62"/>
      <c r="BL45" s="59"/>
      <c r="BM45" s="56">
        <v>10</v>
      </c>
      <c r="BN45" s="57" t="s">
        <v>38</v>
      </c>
      <c r="BO45" s="24">
        <v>99.74</v>
      </c>
      <c r="BP45" s="24">
        <v>143.31</v>
      </c>
      <c r="BQ45" s="24">
        <v>113.71</v>
      </c>
      <c r="BR45" s="24">
        <v>122.14</v>
      </c>
      <c r="BS45" s="58">
        <v>170850.46</v>
      </c>
      <c r="BT45" s="24">
        <v>1983.15</v>
      </c>
      <c r="BU45" s="24">
        <v>75.78</v>
      </c>
      <c r="BV45" s="24">
        <v>84.23</v>
      </c>
      <c r="BW45" s="24">
        <v>11.58</v>
      </c>
      <c r="BX45" s="24">
        <v>12.35</v>
      </c>
      <c r="BY45" s="24">
        <v>16.350000000000001</v>
      </c>
      <c r="BZ45" s="24">
        <v>18.71</v>
      </c>
      <c r="CA45" s="24">
        <v>109.83</v>
      </c>
      <c r="CB45" s="24">
        <v>151.82</v>
      </c>
      <c r="CC45" s="24">
        <v>16.010000000000002</v>
      </c>
      <c r="CD45" s="24">
        <v>16</v>
      </c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</row>
    <row r="46" spans="1:161" s="60" customFormat="1" x14ac:dyDescent="0.2">
      <c r="A46" s="62"/>
      <c r="BL46" s="59"/>
      <c r="BM46" s="56">
        <v>11</v>
      </c>
      <c r="BN46" s="57" t="s">
        <v>55</v>
      </c>
      <c r="BO46" s="24">
        <v>99.99</v>
      </c>
      <c r="BP46" s="24">
        <v>143.01</v>
      </c>
      <c r="BQ46" s="24">
        <v>113.71</v>
      </c>
      <c r="BR46" s="24">
        <v>122.13</v>
      </c>
      <c r="BS46" s="58">
        <v>171765.71</v>
      </c>
      <c r="BT46" s="24">
        <v>1982.7</v>
      </c>
      <c r="BU46" s="24">
        <v>75.63</v>
      </c>
      <c r="BV46" s="24">
        <v>84.28</v>
      </c>
      <c r="BW46" s="24">
        <v>11.57</v>
      </c>
      <c r="BX46" s="24">
        <v>12.36</v>
      </c>
      <c r="BY46" s="24">
        <v>16.34</v>
      </c>
      <c r="BZ46" s="24">
        <v>18.68</v>
      </c>
      <c r="CA46" s="24">
        <v>110.15</v>
      </c>
      <c r="CB46" s="24">
        <v>152.07</v>
      </c>
      <c r="CC46" s="24">
        <v>16.05</v>
      </c>
      <c r="CD46" s="24">
        <v>16.04</v>
      </c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</row>
    <row r="47" spans="1:161" s="60" customFormat="1" x14ac:dyDescent="0.2">
      <c r="A47" s="62"/>
      <c r="BL47" s="59"/>
      <c r="BM47" s="56">
        <v>12</v>
      </c>
      <c r="BN47" s="57" t="s">
        <v>39</v>
      </c>
      <c r="BO47" s="24">
        <v>99.99</v>
      </c>
      <c r="BP47" s="24">
        <v>143.43</v>
      </c>
      <c r="BQ47" s="24">
        <v>113.74</v>
      </c>
      <c r="BR47" s="24">
        <v>122.07</v>
      </c>
      <c r="BS47" s="58">
        <v>171075.77</v>
      </c>
      <c r="BT47" s="24">
        <v>1978.79</v>
      </c>
      <c r="BU47" s="24">
        <v>75.41</v>
      </c>
      <c r="BV47" s="24">
        <v>84.17</v>
      </c>
      <c r="BW47" s="24">
        <v>11.57</v>
      </c>
      <c r="BX47" s="24">
        <v>12.3</v>
      </c>
      <c r="BY47" s="24">
        <v>16.350000000000001</v>
      </c>
      <c r="BZ47" s="24">
        <v>18.57</v>
      </c>
      <c r="CA47" s="24">
        <v>109.96</v>
      </c>
      <c r="CB47" s="24">
        <v>151.81</v>
      </c>
      <c r="CC47" s="24">
        <v>15.94</v>
      </c>
      <c r="CD47" s="24">
        <v>15.93</v>
      </c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</row>
    <row r="48" spans="1:161" s="60" customFormat="1" x14ac:dyDescent="0.2">
      <c r="A48" s="62"/>
      <c r="BL48" s="59"/>
      <c r="BM48" s="56">
        <v>13</v>
      </c>
      <c r="BN48" s="57" t="s">
        <v>40</v>
      </c>
      <c r="BO48" s="24">
        <v>100.04</v>
      </c>
      <c r="BP48" s="24">
        <v>143.63</v>
      </c>
      <c r="BQ48" s="24">
        <v>113.3</v>
      </c>
      <c r="BR48" s="24">
        <v>121.98</v>
      </c>
      <c r="BS48" s="58">
        <v>171351.46</v>
      </c>
      <c r="BT48" s="24">
        <v>1959.93</v>
      </c>
      <c r="BU48" s="24">
        <v>75.260000000000005</v>
      </c>
      <c r="BV48" s="24">
        <v>84.19</v>
      </c>
      <c r="BW48" s="24">
        <v>11.57</v>
      </c>
      <c r="BX48" s="24">
        <v>12.27</v>
      </c>
      <c r="BY48" s="24">
        <v>16.329999999999998</v>
      </c>
      <c r="BZ48" s="24">
        <v>18.54</v>
      </c>
      <c r="CA48" s="24">
        <v>110</v>
      </c>
      <c r="CB48" s="24">
        <v>151.77000000000001</v>
      </c>
      <c r="CC48" s="24">
        <v>15.94</v>
      </c>
      <c r="CD48" s="24">
        <v>15.92</v>
      </c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</row>
    <row r="49" spans="1:161" s="60" customFormat="1" x14ac:dyDescent="0.2">
      <c r="A49" s="63"/>
      <c r="BL49" s="59"/>
      <c r="BM49" s="56">
        <v>14</v>
      </c>
      <c r="BN49" s="57" t="s">
        <v>41</v>
      </c>
      <c r="BO49" s="24">
        <v>100.44</v>
      </c>
      <c r="BP49" s="24">
        <v>144.5</v>
      </c>
      <c r="BQ49" s="24">
        <v>113.56</v>
      </c>
      <c r="BR49" s="24">
        <v>121.98</v>
      </c>
      <c r="BS49" s="58">
        <v>170982.26</v>
      </c>
      <c r="BT49" s="24">
        <v>1946.97</v>
      </c>
      <c r="BU49" s="24">
        <v>75.59</v>
      </c>
      <c r="BV49" s="24">
        <v>83.6</v>
      </c>
      <c r="BW49" s="24">
        <v>11.58</v>
      </c>
      <c r="BX49" s="24">
        <v>12.25</v>
      </c>
      <c r="BY49" s="24">
        <v>16.32</v>
      </c>
      <c r="BZ49" s="24">
        <v>18.579999999999998</v>
      </c>
      <c r="CA49" s="24">
        <v>110.04</v>
      </c>
      <c r="CB49" s="24">
        <v>151.75</v>
      </c>
      <c r="CC49" s="24">
        <v>15.88</v>
      </c>
      <c r="CD49" s="24">
        <v>15.88</v>
      </c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</row>
    <row r="50" spans="1:161" s="60" customFormat="1" x14ac:dyDescent="0.2">
      <c r="A50" s="63"/>
      <c r="BL50" s="59"/>
      <c r="BM50" s="56">
        <v>15</v>
      </c>
      <c r="BN50" s="57" t="s">
        <v>42</v>
      </c>
      <c r="BO50" s="24">
        <v>100.78</v>
      </c>
      <c r="BP50" s="24">
        <v>144.66</v>
      </c>
      <c r="BQ50" s="24">
        <v>113.76</v>
      </c>
      <c r="BR50" s="24">
        <v>121.94</v>
      </c>
      <c r="BS50" s="58">
        <v>172365.62</v>
      </c>
      <c r="BT50" s="24">
        <v>1969.33</v>
      </c>
      <c r="BU50" s="24">
        <v>75.55</v>
      </c>
      <c r="BV50" s="24">
        <v>84.04</v>
      </c>
      <c r="BW50" s="24">
        <v>11.57</v>
      </c>
      <c r="BX50" s="24">
        <v>12.27</v>
      </c>
      <c r="BY50" s="24">
        <v>16.309999999999999</v>
      </c>
      <c r="BZ50" s="24">
        <v>18.579999999999998</v>
      </c>
      <c r="CA50" s="24">
        <v>110.42</v>
      </c>
      <c r="CB50" s="24">
        <v>152.34</v>
      </c>
      <c r="CC50" s="24">
        <v>15.92</v>
      </c>
      <c r="CD50" s="24">
        <v>15.92</v>
      </c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</row>
    <row r="51" spans="1:161" s="60" customFormat="1" x14ac:dyDescent="0.2">
      <c r="A51" s="63"/>
      <c r="BL51" s="59"/>
      <c r="BM51" s="56">
        <v>16</v>
      </c>
      <c r="BN51" s="57" t="s">
        <v>56</v>
      </c>
      <c r="BO51" s="24">
        <v>101.72</v>
      </c>
      <c r="BP51" s="24">
        <v>144.97</v>
      </c>
      <c r="BQ51" s="24">
        <v>114.27</v>
      </c>
      <c r="BR51" s="24">
        <v>122.12</v>
      </c>
      <c r="BS51" s="58">
        <v>175538.4</v>
      </c>
      <c r="BT51" s="24">
        <v>2027.85</v>
      </c>
      <c r="BU51" s="24">
        <v>74.98</v>
      </c>
      <c r="BV51" s="24">
        <v>84.01</v>
      </c>
      <c r="BW51" s="24">
        <v>11.55</v>
      </c>
      <c r="BX51" s="24">
        <v>12.18</v>
      </c>
      <c r="BY51" s="24">
        <v>16.34</v>
      </c>
      <c r="BZ51" s="24">
        <v>18.63</v>
      </c>
      <c r="CA51" s="24">
        <v>110.74</v>
      </c>
      <c r="CB51" s="24">
        <v>152.49</v>
      </c>
      <c r="CC51" s="24">
        <v>15.97</v>
      </c>
      <c r="CD51" s="24">
        <v>15.85</v>
      </c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60" customFormat="1" x14ac:dyDescent="0.2">
      <c r="A52" s="63"/>
      <c r="BL52" s="59"/>
      <c r="BM52" s="56">
        <v>17</v>
      </c>
      <c r="BN52" s="57" t="s">
        <v>43</v>
      </c>
      <c r="BO52" s="24">
        <v>102.09</v>
      </c>
      <c r="BP52" s="24">
        <v>144.66</v>
      </c>
      <c r="BQ52" s="24">
        <v>114.71</v>
      </c>
      <c r="BR52" s="24">
        <v>122.46</v>
      </c>
      <c r="BS52" s="58">
        <v>175450.49</v>
      </c>
      <c r="BT52" s="24">
        <v>2003.52</v>
      </c>
      <c r="BU52" s="24">
        <v>74.97</v>
      </c>
      <c r="BV52" s="24">
        <v>84.21</v>
      </c>
      <c r="BW52" s="24">
        <v>11.54</v>
      </c>
      <c r="BX52" s="24">
        <v>12.13</v>
      </c>
      <c r="BY52" s="24">
        <v>16.39</v>
      </c>
      <c r="BZ52" s="24">
        <v>18.7</v>
      </c>
      <c r="CA52" s="24">
        <v>111.13</v>
      </c>
      <c r="CB52" s="24">
        <v>152.94</v>
      </c>
      <c r="CC52" s="24">
        <v>16.02</v>
      </c>
      <c r="CD52" s="24">
        <v>15.92</v>
      </c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60" customFormat="1" x14ac:dyDescent="0.2">
      <c r="A53" s="63"/>
      <c r="BL53" s="59"/>
      <c r="BM53" s="56">
        <v>18</v>
      </c>
      <c r="BN53" s="57" t="s">
        <v>44</v>
      </c>
      <c r="BO53" s="24">
        <v>101.94</v>
      </c>
      <c r="BP53" s="24">
        <v>144.66</v>
      </c>
      <c r="BQ53" s="24">
        <v>114.06</v>
      </c>
      <c r="BR53" s="24">
        <v>122.32</v>
      </c>
      <c r="BS53" s="58">
        <v>174683.48</v>
      </c>
      <c r="BT53" s="24">
        <v>1946.77</v>
      </c>
      <c r="BU53" s="24">
        <v>75.040000000000006</v>
      </c>
      <c r="BV53" s="24">
        <v>84.38</v>
      </c>
      <c r="BW53" s="24">
        <v>11.57</v>
      </c>
      <c r="BX53" s="24">
        <v>12.17</v>
      </c>
      <c r="BY53" s="24">
        <v>16.37</v>
      </c>
      <c r="BZ53" s="24">
        <v>18.7</v>
      </c>
      <c r="CA53" s="24">
        <v>111.19</v>
      </c>
      <c r="CB53" s="24">
        <v>152.91</v>
      </c>
      <c r="CC53" s="24">
        <v>16.03</v>
      </c>
      <c r="CD53" s="24">
        <v>15.98</v>
      </c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s="60" customFormat="1" x14ac:dyDescent="0.2">
      <c r="A54" s="63"/>
      <c r="BL54" s="59"/>
      <c r="BM54" s="56">
        <v>19</v>
      </c>
      <c r="BN54" s="57" t="s">
        <v>45</v>
      </c>
      <c r="BO54" s="24">
        <v>101.88</v>
      </c>
      <c r="BP54" s="24">
        <v>144.5</v>
      </c>
      <c r="BQ54" s="24">
        <v>114.26</v>
      </c>
      <c r="BR54" s="24">
        <v>122.19</v>
      </c>
      <c r="BS54" s="58">
        <v>175293.5</v>
      </c>
      <c r="BT54" s="24">
        <v>1968.89</v>
      </c>
      <c r="BU54" s="24">
        <v>74.64</v>
      </c>
      <c r="BV54" s="24">
        <v>83.92</v>
      </c>
      <c r="BW54" s="24">
        <v>11.49</v>
      </c>
      <c r="BX54" s="24">
        <v>12.06</v>
      </c>
      <c r="BY54" s="24">
        <v>16.350000000000001</v>
      </c>
      <c r="BZ54" s="24">
        <v>18.55</v>
      </c>
      <c r="CA54" s="24">
        <v>110.96</v>
      </c>
      <c r="CB54" s="24">
        <v>152.57</v>
      </c>
      <c r="CC54" s="24">
        <v>16</v>
      </c>
      <c r="CD54" s="24">
        <v>15.86</v>
      </c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</row>
    <row r="55" spans="1:161" s="60" customFormat="1" x14ac:dyDescent="0.2">
      <c r="A55" s="63"/>
      <c r="BL55" s="59"/>
      <c r="BM55" s="56">
        <v>20</v>
      </c>
      <c r="BN55" s="57" t="s">
        <v>46</v>
      </c>
      <c r="BO55" s="64">
        <v>101.68</v>
      </c>
      <c r="BP55" s="64">
        <v>145.1</v>
      </c>
      <c r="BQ55" s="64">
        <v>114.28</v>
      </c>
      <c r="BR55" s="64">
        <v>122.13</v>
      </c>
      <c r="BS55" s="64">
        <v>174961.71</v>
      </c>
      <c r="BT55" s="64">
        <v>1979.22</v>
      </c>
      <c r="BU55" s="64">
        <v>74.06</v>
      </c>
      <c r="BV55" s="64">
        <v>83.64</v>
      </c>
      <c r="BW55" s="64">
        <v>11.45</v>
      </c>
      <c r="BX55" s="64">
        <v>11.99</v>
      </c>
      <c r="BY55" s="64">
        <v>16.34</v>
      </c>
      <c r="BZ55" s="64">
        <v>18.510000000000002</v>
      </c>
      <c r="CA55" s="64">
        <v>110.71</v>
      </c>
      <c r="CB55" s="64">
        <v>152.33000000000001</v>
      </c>
      <c r="CC55" s="64">
        <v>15.96</v>
      </c>
      <c r="CD55" s="64">
        <v>15.85</v>
      </c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</row>
    <row r="56" spans="1:161" s="60" customFormat="1" x14ac:dyDescent="0.2">
      <c r="A56" s="63"/>
      <c r="BL56" s="59"/>
      <c r="BM56" s="56"/>
      <c r="BN56" s="57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</row>
    <row r="57" spans="1:161" s="49" customFormat="1" x14ac:dyDescent="0.2">
      <c r="B57" s="60"/>
      <c r="C57" s="17"/>
      <c r="BN57" s="57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66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</row>
    <row r="58" spans="1:161" s="50" customFormat="1" x14ac:dyDescent="0.2">
      <c r="B58" s="16"/>
      <c r="C58" s="16"/>
      <c r="BN58" s="5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67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</row>
    <row r="59" spans="1:161" s="50" customFormat="1" x14ac:dyDescent="0.2">
      <c r="B59" s="16"/>
      <c r="C59" s="16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67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</row>
    <row r="60" spans="1:161" s="68" customFormat="1" x14ac:dyDescent="0.2">
      <c r="B60" s="69"/>
      <c r="C60" s="69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70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</row>
    <row r="61" spans="1:161" s="50" customFormat="1" x14ac:dyDescent="0.2">
      <c r="B61" s="71"/>
      <c r="C61" s="69"/>
      <c r="BL61" s="16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</row>
    <row r="62" spans="1:161" s="50" customFormat="1" x14ac:dyDescent="0.2">
      <c r="B62" s="71"/>
      <c r="C62" s="69"/>
      <c r="BL62" s="16"/>
      <c r="BN62" s="24"/>
      <c r="BO62" s="24">
        <f>AVERAGE(BO36:BO55)</f>
        <v>100.6245</v>
      </c>
      <c r="BP62" s="24">
        <f t="shared" ref="BP62:CD62" si="2">AVERAGE(BP36:BP55)</f>
        <v>143.71849999999998</v>
      </c>
      <c r="BQ62" s="24">
        <f t="shared" si="2"/>
        <v>113.50050000000002</v>
      </c>
      <c r="BR62" s="24">
        <f t="shared" si="2"/>
        <v>122.08000000000004</v>
      </c>
      <c r="BS62" s="24">
        <f t="shared" si="2"/>
        <v>172020.83299999998</v>
      </c>
      <c r="BT62" s="24">
        <f t="shared" si="2"/>
        <v>1975.857</v>
      </c>
      <c r="BU62" s="24">
        <f t="shared" si="2"/>
        <v>75.328499999999991</v>
      </c>
      <c r="BV62" s="24">
        <f t="shared" si="2"/>
        <v>84.056000000000012</v>
      </c>
      <c r="BW62" s="24">
        <f t="shared" si="2"/>
        <v>11.561999999999999</v>
      </c>
      <c r="BX62" s="24">
        <f t="shared" si="2"/>
        <v>12.279</v>
      </c>
      <c r="BY62" s="24">
        <f t="shared" si="2"/>
        <v>16.338999999999999</v>
      </c>
      <c r="BZ62" s="24">
        <f t="shared" si="2"/>
        <v>18.585999999999999</v>
      </c>
      <c r="CA62" s="24">
        <f t="shared" si="2"/>
        <v>110.06000000000002</v>
      </c>
      <c r="CB62" s="24">
        <f t="shared" si="2"/>
        <v>151.84899999999999</v>
      </c>
      <c r="CC62" s="24">
        <f t="shared" si="2"/>
        <v>15.914499999999995</v>
      </c>
      <c r="CD62" s="24">
        <f t="shared" si="2"/>
        <v>15.886500000000002</v>
      </c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</row>
    <row r="63" spans="1:161" s="50" customFormat="1" x14ac:dyDescent="0.2">
      <c r="B63" s="71"/>
      <c r="C63" s="69"/>
      <c r="BL63" s="16"/>
      <c r="BN63" s="24"/>
      <c r="BO63" s="64">
        <v>100.6245</v>
      </c>
      <c r="BP63" s="64">
        <v>143.71849999999998</v>
      </c>
      <c r="BQ63" s="64">
        <v>113.50050000000002</v>
      </c>
      <c r="BR63" s="64">
        <v>122.08000000000004</v>
      </c>
      <c r="BS63" s="64">
        <v>172020.83299999998</v>
      </c>
      <c r="BT63" s="64">
        <v>1975.857</v>
      </c>
      <c r="BU63" s="64">
        <v>75.328499999999991</v>
      </c>
      <c r="BV63" s="64">
        <v>84.056000000000012</v>
      </c>
      <c r="BW63" s="64">
        <v>11.561999999999999</v>
      </c>
      <c r="BX63" s="64">
        <v>12.279</v>
      </c>
      <c r="BY63" s="64">
        <v>16.338999999999999</v>
      </c>
      <c r="BZ63" s="64">
        <v>18.585999999999999</v>
      </c>
      <c r="CA63" s="64">
        <v>110.06000000000002</v>
      </c>
      <c r="CB63" s="64">
        <v>151.84899999999999</v>
      </c>
      <c r="CC63" s="64">
        <v>15.914499999999995</v>
      </c>
      <c r="CD63" s="64">
        <v>15.886500000000002</v>
      </c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</row>
    <row r="64" spans="1:161" s="50" customFormat="1" x14ac:dyDescent="0.2">
      <c r="B64" s="71"/>
      <c r="C64" s="69"/>
      <c r="BL64" s="16"/>
      <c r="BN64" s="28"/>
      <c r="BO64" s="69">
        <f>BO63-BO62</f>
        <v>0</v>
      </c>
      <c r="BP64" s="69">
        <f t="shared" ref="BP64:CD64" si="3">BP63-BP62</f>
        <v>0</v>
      </c>
      <c r="BQ64" s="69">
        <f t="shared" si="3"/>
        <v>0</v>
      </c>
      <c r="BR64" s="69">
        <f t="shared" si="3"/>
        <v>0</v>
      </c>
      <c r="BS64" s="69">
        <f t="shared" si="3"/>
        <v>0</v>
      </c>
      <c r="BT64" s="69">
        <f t="shared" si="3"/>
        <v>0</v>
      </c>
      <c r="BU64" s="69">
        <f t="shared" si="3"/>
        <v>0</v>
      </c>
      <c r="BV64" s="69">
        <f t="shared" si="3"/>
        <v>0</v>
      </c>
      <c r="BW64" s="69">
        <f t="shared" si="3"/>
        <v>0</v>
      </c>
      <c r="BX64" s="69">
        <f t="shared" si="3"/>
        <v>0</v>
      </c>
      <c r="BY64" s="69">
        <f t="shared" si="3"/>
        <v>0</v>
      </c>
      <c r="BZ64" s="69">
        <f t="shared" si="3"/>
        <v>0</v>
      </c>
      <c r="CA64" s="69">
        <f t="shared" si="3"/>
        <v>0</v>
      </c>
      <c r="CB64" s="69">
        <f t="shared" si="3"/>
        <v>0</v>
      </c>
      <c r="CC64" s="69">
        <f t="shared" si="3"/>
        <v>0</v>
      </c>
      <c r="CD64" s="69">
        <f t="shared" si="3"/>
        <v>0</v>
      </c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</row>
    <row r="65" spans="1:161" s="50" customFormat="1" x14ac:dyDescent="0.2">
      <c r="B65" s="71"/>
      <c r="C65" s="69"/>
      <c r="BL65" s="16"/>
      <c r="BN65" s="16" t="s">
        <v>29</v>
      </c>
      <c r="BO65" s="16">
        <f>MAX(BO36:BO55)</f>
        <v>102.09</v>
      </c>
      <c r="BP65" s="16">
        <f t="shared" ref="BP65:CD65" si="4">MAX(BP36:BP55)</f>
        <v>145.1</v>
      </c>
      <c r="BQ65" s="16">
        <f t="shared" si="4"/>
        <v>114.71</v>
      </c>
      <c r="BR65" s="16">
        <f t="shared" si="4"/>
        <v>122.46</v>
      </c>
      <c r="BS65" s="16">
        <f t="shared" si="4"/>
        <v>175538.4</v>
      </c>
      <c r="BT65" s="16">
        <f t="shared" si="4"/>
        <v>2027.85</v>
      </c>
      <c r="BU65" s="16">
        <f t="shared" si="4"/>
        <v>75.78</v>
      </c>
      <c r="BV65" s="16">
        <f t="shared" si="4"/>
        <v>84.38</v>
      </c>
      <c r="BW65" s="16">
        <f t="shared" si="4"/>
        <v>11.62</v>
      </c>
      <c r="BX65" s="16">
        <f t="shared" si="4"/>
        <v>12.4</v>
      </c>
      <c r="BY65" s="16">
        <f t="shared" si="4"/>
        <v>16.39</v>
      </c>
      <c r="BZ65" s="16">
        <f t="shared" si="4"/>
        <v>18.73</v>
      </c>
      <c r="CA65" s="16">
        <f t="shared" si="4"/>
        <v>111.19</v>
      </c>
      <c r="CB65" s="16">
        <f t="shared" si="4"/>
        <v>152.94</v>
      </c>
      <c r="CC65" s="16">
        <f t="shared" si="4"/>
        <v>16.05</v>
      </c>
      <c r="CD65" s="16">
        <f t="shared" si="4"/>
        <v>16.04</v>
      </c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</row>
    <row r="66" spans="1:161" s="29" customFormat="1" x14ac:dyDescent="0.2">
      <c r="A66" s="72"/>
      <c r="B66" s="73"/>
      <c r="C66" s="69"/>
      <c r="BL66" s="15"/>
      <c r="BM66" s="15"/>
      <c r="BN66" s="16" t="s">
        <v>30</v>
      </c>
      <c r="BO66" s="16">
        <f>MIN(BO36:BO55)</f>
        <v>99.5</v>
      </c>
      <c r="BP66" s="16">
        <f t="shared" ref="BP66:CD66" si="5">MIN(BP36:BP55)</f>
        <v>142.11000000000001</v>
      </c>
      <c r="BQ66" s="16">
        <f t="shared" si="5"/>
        <v>112.49</v>
      </c>
      <c r="BR66" s="16">
        <f t="shared" si="5"/>
        <v>121.85</v>
      </c>
      <c r="BS66" s="16">
        <f t="shared" si="5"/>
        <v>169111.8</v>
      </c>
      <c r="BT66" s="16">
        <f t="shared" si="5"/>
        <v>1946.77</v>
      </c>
      <c r="BU66" s="16">
        <f t="shared" si="5"/>
        <v>74.06</v>
      </c>
      <c r="BV66" s="16">
        <f t="shared" si="5"/>
        <v>83.6</v>
      </c>
      <c r="BW66" s="16">
        <f t="shared" si="5"/>
        <v>11.45</v>
      </c>
      <c r="BX66" s="16">
        <f t="shared" si="5"/>
        <v>11.99</v>
      </c>
      <c r="BY66" s="16">
        <f t="shared" si="5"/>
        <v>16.309999999999999</v>
      </c>
      <c r="BZ66" s="16">
        <f t="shared" si="5"/>
        <v>18.25</v>
      </c>
      <c r="CA66" s="16">
        <f t="shared" si="5"/>
        <v>108.98</v>
      </c>
      <c r="CB66" s="16">
        <f t="shared" si="5"/>
        <v>150.53</v>
      </c>
      <c r="CC66" s="16">
        <f t="shared" si="5"/>
        <v>15.63</v>
      </c>
      <c r="CD66" s="16">
        <f t="shared" si="5"/>
        <v>15.64</v>
      </c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29" customFormat="1" x14ac:dyDescent="0.2">
      <c r="A67" s="72"/>
      <c r="B67" s="73"/>
      <c r="C67" s="69"/>
      <c r="BL67" s="15"/>
      <c r="BM67" s="15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8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</row>
    <row r="68" spans="1:161" s="29" customFormat="1" x14ac:dyDescent="0.2">
      <c r="A68" s="72"/>
      <c r="B68" s="73"/>
      <c r="C68" s="69"/>
      <c r="BL68" s="15"/>
      <c r="BM68" s="15"/>
      <c r="BN68" s="16"/>
      <c r="BO68" s="16">
        <f t="shared" ref="BO68:CD68" si="6">BO65-BO66</f>
        <v>2.5900000000000034</v>
      </c>
      <c r="BP68" s="16">
        <f t="shared" si="6"/>
        <v>2.9899999999999807</v>
      </c>
      <c r="BQ68" s="16">
        <f t="shared" si="6"/>
        <v>2.2199999999999989</v>
      </c>
      <c r="BR68" s="16">
        <f t="shared" si="6"/>
        <v>0.60999999999999943</v>
      </c>
      <c r="BS68" s="16">
        <f t="shared" si="6"/>
        <v>6426.6000000000058</v>
      </c>
      <c r="BT68" s="16">
        <f t="shared" si="6"/>
        <v>81.079999999999927</v>
      </c>
      <c r="BU68" s="16">
        <f t="shared" si="6"/>
        <v>1.7199999999999989</v>
      </c>
      <c r="BV68" s="16">
        <f t="shared" si="6"/>
        <v>0.78000000000000114</v>
      </c>
      <c r="BW68" s="16">
        <f t="shared" si="6"/>
        <v>0.16999999999999993</v>
      </c>
      <c r="BX68" s="16">
        <f t="shared" si="6"/>
        <v>0.41000000000000014</v>
      </c>
      <c r="BY68" s="16">
        <f t="shared" si="6"/>
        <v>8.0000000000001847E-2</v>
      </c>
      <c r="BZ68" s="16">
        <f t="shared" si="6"/>
        <v>0.48000000000000043</v>
      </c>
      <c r="CA68" s="16">
        <f t="shared" si="6"/>
        <v>2.2099999999999937</v>
      </c>
      <c r="CB68" s="16">
        <f t="shared" si="6"/>
        <v>2.4099999999999966</v>
      </c>
      <c r="CC68" s="16">
        <f t="shared" si="6"/>
        <v>0.41999999999999993</v>
      </c>
      <c r="CD68" s="16">
        <f t="shared" si="6"/>
        <v>0.39999999999999858</v>
      </c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29" customFormat="1" x14ac:dyDescent="0.2">
      <c r="A69" s="72"/>
      <c r="B69" s="73"/>
      <c r="C69" s="69"/>
      <c r="BL69" s="15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59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</row>
    <row r="70" spans="1:161" s="29" customFormat="1" x14ac:dyDescent="0.2">
      <c r="A70" s="72"/>
      <c r="B70" s="73"/>
      <c r="C70" s="69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59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1" s="29" customFormat="1" ht="25.5" x14ac:dyDescent="0.2">
      <c r="A71" s="72"/>
      <c r="B71" s="73"/>
      <c r="C71" s="69"/>
      <c r="BL71" s="15"/>
      <c r="BM71" s="15"/>
      <c r="BN71" s="47" t="s">
        <v>18</v>
      </c>
      <c r="BO71" s="18" t="s">
        <v>5</v>
      </c>
      <c r="BP71" s="18" t="s">
        <v>6</v>
      </c>
      <c r="BQ71" s="18" t="s">
        <v>7</v>
      </c>
      <c r="BR71" s="18" t="s">
        <v>8</v>
      </c>
      <c r="BS71" s="16" t="s">
        <v>9</v>
      </c>
      <c r="BT71" s="15" t="s">
        <v>10</v>
      </c>
      <c r="BU71" s="15" t="s">
        <v>11</v>
      </c>
      <c r="BV71" s="15" t="s">
        <v>12</v>
      </c>
      <c r="BW71" s="15" t="s">
        <v>13</v>
      </c>
      <c r="BX71" s="15" t="s">
        <v>14</v>
      </c>
      <c r="BY71" s="15" t="s">
        <v>15</v>
      </c>
      <c r="BZ71" s="29" t="s">
        <v>34</v>
      </c>
      <c r="CA71" s="17" t="s">
        <v>16</v>
      </c>
      <c r="CB71" s="16" t="s">
        <v>17</v>
      </c>
      <c r="CC71" s="52" t="s">
        <v>32</v>
      </c>
      <c r="CD71" s="52" t="s">
        <v>33</v>
      </c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161" s="29" customFormat="1" x14ac:dyDescent="0.2">
      <c r="A72" s="72"/>
      <c r="B72" s="73"/>
      <c r="C72" s="69"/>
      <c r="BL72" s="15"/>
      <c r="BM72" s="57">
        <v>1</v>
      </c>
      <c r="BN72" s="29" t="s">
        <v>47</v>
      </c>
      <c r="BO72" s="24">
        <v>107.99000000000001</v>
      </c>
      <c r="BP72" s="24">
        <v>0.75987841945288748</v>
      </c>
      <c r="BQ72" s="24">
        <v>0.96860000000000002</v>
      </c>
      <c r="BR72" s="24">
        <v>0.89301661010894795</v>
      </c>
      <c r="BS72" s="24">
        <v>1576.9960000000001</v>
      </c>
      <c r="BT72" s="24">
        <v>18.3904</v>
      </c>
      <c r="BU72" s="24">
        <v>1.4380212827149841</v>
      </c>
      <c r="BV72" s="24">
        <v>1.2964</v>
      </c>
      <c r="BW72" s="24">
        <v>9.4004000000000012</v>
      </c>
      <c r="BX72" s="24">
        <v>8.7999000000000009</v>
      </c>
      <c r="BY72" s="24">
        <v>6.6737000000000002</v>
      </c>
      <c r="BZ72" s="24">
        <v>5.9725000000000001</v>
      </c>
      <c r="CA72" s="24">
        <v>1</v>
      </c>
      <c r="CB72" s="24">
        <v>0.72397141760843287</v>
      </c>
      <c r="CC72" s="24">
        <v>6.9710000000000001</v>
      </c>
      <c r="CD72" s="24">
        <v>6.9678000000000004</v>
      </c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</row>
    <row r="73" spans="1:161" s="29" customFormat="1" x14ac:dyDescent="0.2">
      <c r="A73" s="72"/>
      <c r="BL73" s="15"/>
      <c r="BM73" s="57">
        <v>2</v>
      </c>
      <c r="BN73" s="29" t="s">
        <v>48</v>
      </c>
      <c r="BO73" s="24">
        <v>108.4</v>
      </c>
      <c r="BP73" s="24">
        <v>0.75999392004863953</v>
      </c>
      <c r="BQ73" s="24">
        <v>0.97070000000000001</v>
      </c>
      <c r="BR73" s="24">
        <v>0.89493466976910685</v>
      </c>
      <c r="BS73" s="58">
        <v>1565.5195000000001</v>
      </c>
      <c r="BT73" s="24">
        <v>18.113900000000001</v>
      </c>
      <c r="BU73" s="24">
        <v>1.4536996656490768</v>
      </c>
      <c r="BV73" s="24">
        <v>1.298</v>
      </c>
      <c r="BW73" s="24">
        <v>9.4176000000000002</v>
      </c>
      <c r="BX73" s="24">
        <v>8.8045000000000009</v>
      </c>
      <c r="BY73" s="24">
        <v>6.6863999999999999</v>
      </c>
      <c r="BZ73" s="24">
        <v>5.9697000000000005</v>
      </c>
      <c r="CA73" s="24">
        <v>1</v>
      </c>
      <c r="CB73" s="24">
        <v>0.72203730044694103</v>
      </c>
      <c r="CC73" s="24">
        <v>6.9401000000000002</v>
      </c>
      <c r="CD73" s="24">
        <v>6.9378000000000002</v>
      </c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29" customFormat="1" x14ac:dyDescent="0.2">
      <c r="A74" s="72"/>
      <c r="BL74" s="15"/>
      <c r="BM74" s="57">
        <v>3</v>
      </c>
      <c r="BN74" s="29" t="s">
        <v>49</v>
      </c>
      <c r="BO74" s="24">
        <v>108.47</v>
      </c>
      <c r="BP74" s="24">
        <v>0.76173065204143819</v>
      </c>
      <c r="BQ74" s="24">
        <v>0.97150000000000003</v>
      </c>
      <c r="BR74" s="24">
        <v>0.89863407620416969</v>
      </c>
      <c r="BS74" s="24">
        <v>1581.21</v>
      </c>
      <c r="BT74" s="24">
        <v>18.407600000000002</v>
      </c>
      <c r="BU74" s="24">
        <v>1.4566642388929352</v>
      </c>
      <c r="BV74" s="24">
        <v>1.3011000000000001</v>
      </c>
      <c r="BW74" s="24">
        <v>9.4476000000000013</v>
      </c>
      <c r="BX74" s="24">
        <v>8.8628999999999998</v>
      </c>
      <c r="BY74" s="24">
        <v>6.7145999999999999</v>
      </c>
      <c r="BZ74" s="24">
        <v>5.9578000000000007</v>
      </c>
      <c r="CA74" s="24">
        <v>1</v>
      </c>
      <c r="CB74" s="24">
        <v>0.72237632917244565</v>
      </c>
      <c r="CC74" s="24">
        <v>6.9434000000000005</v>
      </c>
      <c r="CD74" s="24">
        <v>6.9436</v>
      </c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29" customFormat="1" x14ac:dyDescent="0.2">
      <c r="A75" s="72"/>
      <c r="BL75" s="15"/>
      <c r="BM75" s="57">
        <v>4</v>
      </c>
      <c r="BN75" s="29" t="s">
        <v>50</v>
      </c>
      <c r="BO75" s="24">
        <v>109.44</v>
      </c>
      <c r="BP75" s="24">
        <v>0.76681236101525951</v>
      </c>
      <c r="BQ75" s="24">
        <v>0.97370000000000001</v>
      </c>
      <c r="BR75" s="24">
        <v>0.90025207057976231</v>
      </c>
      <c r="BS75" s="24">
        <v>1547</v>
      </c>
      <c r="BT75" s="24">
        <v>17.920000000000002</v>
      </c>
      <c r="BU75" s="24">
        <v>1.4575134819997084</v>
      </c>
      <c r="BV75" s="24">
        <v>1.3049000000000002</v>
      </c>
      <c r="BW75" s="24">
        <v>9.4717000000000002</v>
      </c>
      <c r="BX75" s="24">
        <v>8.8796999999999997</v>
      </c>
      <c r="BY75" s="24">
        <v>6.7254000000000005</v>
      </c>
      <c r="BZ75" s="24">
        <v>5.8768000000000002</v>
      </c>
      <c r="CA75" s="24">
        <v>1</v>
      </c>
      <c r="CB75" s="24">
        <v>0.72384040766691771</v>
      </c>
      <c r="CC75" s="24">
        <v>6.9314</v>
      </c>
      <c r="CD75" s="24">
        <v>6.9285000000000005</v>
      </c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29" customFormat="1" x14ac:dyDescent="0.2">
      <c r="A76" s="72"/>
      <c r="BL76" s="15"/>
      <c r="BM76" s="57">
        <v>5</v>
      </c>
      <c r="BN76" s="29" t="s">
        <v>51</v>
      </c>
      <c r="BO76" s="24">
        <v>109.60000000000001</v>
      </c>
      <c r="BP76" s="24">
        <v>0.76563815940586477</v>
      </c>
      <c r="BQ76" s="24">
        <v>0.9748</v>
      </c>
      <c r="BR76" s="24">
        <v>0.90155066714749377</v>
      </c>
      <c r="BS76" s="24">
        <v>1548.6542000000002</v>
      </c>
      <c r="BT76" s="24">
        <v>17.87</v>
      </c>
      <c r="BU76" s="24">
        <v>1.4549687181725592</v>
      </c>
      <c r="BV76" s="24">
        <v>1.3073000000000001</v>
      </c>
      <c r="BW76" s="24">
        <v>9.5076000000000001</v>
      </c>
      <c r="BX76" s="24">
        <v>8.8961000000000006</v>
      </c>
      <c r="BY76" s="24">
        <v>6.7356000000000007</v>
      </c>
      <c r="BZ76" s="24">
        <v>5.8770000000000007</v>
      </c>
      <c r="CA76" s="24">
        <v>1</v>
      </c>
      <c r="CB76" s="24">
        <v>0.72496864510609915</v>
      </c>
      <c r="CC76" s="24">
        <v>6.9214000000000002</v>
      </c>
      <c r="CD76" s="24">
        <v>6.9198000000000004</v>
      </c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29" customFormat="1" x14ac:dyDescent="0.2">
      <c r="A77" s="72"/>
      <c r="BL77" s="15"/>
      <c r="BM77" s="57">
        <v>6</v>
      </c>
      <c r="BN77" s="29" t="s">
        <v>52</v>
      </c>
      <c r="BO77" s="24">
        <v>109.91</v>
      </c>
      <c r="BP77" s="24">
        <v>0.77053475111727532</v>
      </c>
      <c r="BQ77" s="24">
        <v>0.97300000000000009</v>
      </c>
      <c r="BR77" s="24">
        <v>0.89976606082418575</v>
      </c>
      <c r="BS77" s="58">
        <v>1549.9146000000001</v>
      </c>
      <c r="BT77" s="24">
        <v>17.9573</v>
      </c>
      <c r="BU77" s="24">
        <v>1.4496955639315743</v>
      </c>
      <c r="BV77" s="24">
        <v>1.3062</v>
      </c>
      <c r="BW77" s="24">
        <v>9.5191999999999997</v>
      </c>
      <c r="BX77" s="24">
        <v>8.8940999999999999</v>
      </c>
      <c r="BY77" s="24">
        <v>6.7224000000000004</v>
      </c>
      <c r="BZ77" s="24">
        <v>5.8526000000000007</v>
      </c>
      <c r="CA77" s="24">
        <v>1</v>
      </c>
      <c r="CB77" s="24">
        <v>0.72496338934883797</v>
      </c>
      <c r="CC77" s="24">
        <v>6.8898999999999999</v>
      </c>
      <c r="CD77" s="24">
        <v>6.8902000000000001</v>
      </c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1" s="29" customFormat="1" x14ac:dyDescent="0.2">
      <c r="A78" s="72"/>
      <c r="BL78" s="15"/>
      <c r="BM78" s="57">
        <v>7</v>
      </c>
      <c r="BN78" s="29" t="s">
        <v>35</v>
      </c>
      <c r="BO78" s="24">
        <v>110.05</v>
      </c>
      <c r="BP78" s="24">
        <v>0.77053475111727532</v>
      </c>
      <c r="BQ78" s="24">
        <v>0.96860000000000002</v>
      </c>
      <c r="BR78" s="24">
        <v>0.89814981138853967</v>
      </c>
      <c r="BS78" s="58">
        <v>1544.4</v>
      </c>
      <c r="BT78" s="24">
        <v>17.792100000000001</v>
      </c>
      <c r="BU78" s="24">
        <v>1.4501160092807426</v>
      </c>
      <c r="BV78" s="24">
        <v>1.3070000000000002</v>
      </c>
      <c r="BW78" s="24">
        <v>9.4600000000000009</v>
      </c>
      <c r="BX78" s="24">
        <v>8.8971999999999998</v>
      </c>
      <c r="BY78" s="24">
        <v>6.7115</v>
      </c>
      <c r="BZ78" s="24">
        <v>5.8877000000000006</v>
      </c>
      <c r="CA78" s="24">
        <v>1</v>
      </c>
      <c r="CB78" s="24">
        <v>0.72462192850880058</v>
      </c>
      <c r="CC78" s="24">
        <v>6.8836000000000004</v>
      </c>
      <c r="CD78" s="24">
        <v>6.8840000000000003</v>
      </c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29" customFormat="1" x14ac:dyDescent="0.2">
      <c r="BH79" s="74"/>
      <c r="BI79" s="74"/>
      <c r="BJ79" s="74"/>
      <c r="BK79" s="74"/>
      <c r="BM79" s="57">
        <v>8</v>
      </c>
      <c r="BN79" s="29" t="s">
        <v>36</v>
      </c>
      <c r="BO79" s="24">
        <v>109.89</v>
      </c>
      <c r="BP79" s="24">
        <v>0.76970443349753692</v>
      </c>
      <c r="BQ79" s="24">
        <v>0.96579999999999999</v>
      </c>
      <c r="BR79" s="24">
        <v>0.89847259658580414</v>
      </c>
      <c r="BS79" s="24">
        <v>1551.8383000000001</v>
      </c>
      <c r="BT79" s="24">
        <v>17.830500000000001</v>
      </c>
      <c r="BU79" s="24">
        <v>1.451800232288037</v>
      </c>
      <c r="BV79" s="24">
        <v>1.3075000000000001</v>
      </c>
      <c r="BW79" s="24">
        <v>9.4786000000000001</v>
      </c>
      <c r="BX79" s="24">
        <v>8.8825000000000003</v>
      </c>
      <c r="BY79" s="24">
        <v>6.7133000000000003</v>
      </c>
      <c r="BZ79" s="24">
        <v>5.8929</v>
      </c>
      <c r="CA79" s="24">
        <v>1</v>
      </c>
      <c r="CB79" s="24">
        <v>0.72431226550390404</v>
      </c>
      <c r="CC79" s="24">
        <v>6.8869000000000007</v>
      </c>
      <c r="CD79" s="24">
        <v>6.8909000000000002</v>
      </c>
      <c r="CE79" s="75"/>
      <c r="CF79" s="75"/>
      <c r="CG79" s="75"/>
      <c r="CH79" s="75"/>
      <c r="CI79" s="75"/>
      <c r="CJ79" s="75"/>
      <c r="CK79" s="75"/>
    </row>
    <row r="80" spans="1:161" s="29" customFormat="1" x14ac:dyDescent="0.2">
      <c r="A80" s="72"/>
      <c r="BL80" s="15"/>
      <c r="BM80" s="57">
        <v>9</v>
      </c>
      <c r="BN80" s="29" t="s">
        <v>54</v>
      </c>
      <c r="BO80" s="24">
        <v>109.97</v>
      </c>
      <c r="BP80" s="24">
        <v>0.76581406034614796</v>
      </c>
      <c r="BQ80" s="24">
        <v>0.96260000000000001</v>
      </c>
      <c r="BR80" s="24">
        <v>0.8961376467425396</v>
      </c>
      <c r="BS80" s="24">
        <v>1554.8000000000002</v>
      </c>
      <c r="BT80" s="24">
        <v>17.91</v>
      </c>
      <c r="BU80" s="24">
        <v>1.445086705202312</v>
      </c>
      <c r="BV80" s="24">
        <v>1.3035000000000001</v>
      </c>
      <c r="BW80" s="24">
        <v>9.4641000000000002</v>
      </c>
      <c r="BX80" s="24">
        <v>8.8588000000000005</v>
      </c>
      <c r="BY80" s="24">
        <v>6.6953000000000005</v>
      </c>
      <c r="BZ80" s="24">
        <v>5.8717000000000006</v>
      </c>
      <c r="CA80" s="24">
        <v>1</v>
      </c>
      <c r="CB80" s="24">
        <v>0.72387184572843233</v>
      </c>
      <c r="CC80" s="24">
        <v>6.8791000000000002</v>
      </c>
      <c r="CD80" s="24">
        <v>6.8828000000000005</v>
      </c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</row>
    <row r="81" spans="1:161" s="29" customFormat="1" x14ac:dyDescent="0.2">
      <c r="BM81" s="57">
        <v>10</v>
      </c>
      <c r="BN81" s="29" t="s">
        <v>53</v>
      </c>
      <c r="BO81" s="24">
        <v>110.12</v>
      </c>
      <c r="BP81" s="24">
        <v>0.76640098099325571</v>
      </c>
      <c r="BQ81" s="24">
        <v>0.96590000000000009</v>
      </c>
      <c r="BR81" s="24">
        <v>0.89928057553956831</v>
      </c>
      <c r="BS81" s="24">
        <v>1555.5901000000001</v>
      </c>
      <c r="BT81" s="24">
        <v>18.0565</v>
      </c>
      <c r="BU81" s="24">
        <v>1.4492753623188404</v>
      </c>
      <c r="BV81" s="24">
        <v>1.304</v>
      </c>
      <c r="BW81" s="24">
        <v>9.4814000000000007</v>
      </c>
      <c r="BX81" s="24">
        <v>8.8902000000000001</v>
      </c>
      <c r="BY81" s="24">
        <v>6.7187000000000001</v>
      </c>
      <c r="BZ81" s="24">
        <v>5.8715000000000002</v>
      </c>
      <c r="CA81" s="24">
        <v>1</v>
      </c>
      <c r="CB81" s="24">
        <v>0.72340579448041376</v>
      </c>
      <c r="CC81" s="24">
        <v>6.8587000000000007</v>
      </c>
      <c r="CD81" s="24">
        <v>6.8637000000000006</v>
      </c>
    </row>
    <row r="82" spans="1:161" s="29" customFormat="1" x14ac:dyDescent="0.2">
      <c r="BM82" s="57">
        <v>11</v>
      </c>
      <c r="BN82" s="29" t="s">
        <v>55</v>
      </c>
      <c r="BO82" s="24">
        <v>110.16</v>
      </c>
      <c r="BP82" s="24">
        <v>0.7702380035430948</v>
      </c>
      <c r="BQ82" s="24">
        <v>0.96870000000000001</v>
      </c>
      <c r="BR82" s="24">
        <v>0.90211998195760035</v>
      </c>
      <c r="BS82" s="24">
        <v>1559.38</v>
      </c>
      <c r="BT82" s="24">
        <v>18</v>
      </c>
      <c r="BU82" s="24">
        <v>1.4564520827264784</v>
      </c>
      <c r="BV82" s="24">
        <v>1.3069000000000002</v>
      </c>
      <c r="BW82" s="24">
        <v>9.5208000000000013</v>
      </c>
      <c r="BX82" s="24">
        <v>8.9114000000000004</v>
      </c>
      <c r="BY82" s="24">
        <v>6.7401</v>
      </c>
      <c r="BZ82" s="24">
        <v>5.8974000000000002</v>
      </c>
      <c r="CA82" s="24">
        <v>1</v>
      </c>
      <c r="CB82" s="24">
        <v>0.72431751182448345</v>
      </c>
      <c r="CC82" s="24">
        <v>6.8637000000000006</v>
      </c>
      <c r="CD82" s="24">
        <v>6.8673000000000002</v>
      </c>
    </row>
    <row r="83" spans="1:161" s="29" customFormat="1" x14ac:dyDescent="0.2">
      <c r="BM83" s="57">
        <v>12</v>
      </c>
      <c r="BN83" s="29" t="s">
        <v>39</v>
      </c>
      <c r="BO83" s="24">
        <v>109.97</v>
      </c>
      <c r="BP83" s="24">
        <v>0.76663600122661757</v>
      </c>
      <c r="BQ83" s="24">
        <v>0.96679999999999999</v>
      </c>
      <c r="BR83" s="24">
        <v>0.90041419052764271</v>
      </c>
      <c r="BS83" s="24">
        <v>1555.8000000000002</v>
      </c>
      <c r="BT83" s="24">
        <v>17.9955</v>
      </c>
      <c r="BU83" s="24">
        <v>1.4581510644502769</v>
      </c>
      <c r="BV83" s="24">
        <v>1.3064</v>
      </c>
      <c r="BW83" s="24">
        <v>9.5010000000000012</v>
      </c>
      <c r="BX83" s="24">
        <v>8.9428000000000001</v>
      </c>
      <c r="BY83" s="24">
        <v>6.7274000000000003</v>
      </c>
      <c r="BZ83" s="24">
        <v>5.9215</v>
      </c>
      <c r="CA83" s="24">
        <v>1</v>
      </c>
      <c r="CB83" s="24">
        <v>0.72431751182448345</v>
      </c>
      <c r="CC83" s="24">
        <v>6.9005000000000001</v>
      </c>
      <c r="CD83" s="24">
        <v>6.9046000000000003</v>
      </c>
    </row>
    <row r="84" spans="1:161" s="29" customFormat="1" x14ac:dyDescent="0.2">
      <c r="BM84" s="57">
        <v>13</v>
      </c>
      <c r="BN84" s="29" t="s">
        <v>40</v>
      </c>
      <c r="BO84" s="24">
        <v>109.96000000000001</v>
      </c>
      <c r="BP84" s="24">
        <v>0.76587271195527296</v>
      </c>
      <c r="BQ84" s="24">
        <v>0.9709000000000001</v>
      </c>
      <c r="BR84" s="24">
        <v>0.90187590187590183</v>
      </c>
      <c r="BS84" s="24">
        <v>1557.7405000000001</v>
      </c>
      <c r="BT84" s="24">
        <v>17.817500000000003</v>
      </c>
      <c r="BU84" s="24">
        <v>1.4615609470914936</v>
      </c>
      <c r="BV84" s="24">
        <v>1.3066</v>
      </c>
      <c r="BW84" s="24">
        <v>9.5042000000000009</v>
      </c>
      <c r="BX84" s="24">
        <v>8.9625000000000004</v>
      </c>
      <c r="BY84" s="24">
        <v>6.7377000000000002</v>
      </c>
      <c r="BZ84" s="24">
        <v>5.9335000000000004</v>
      </c>
      <c r="CA84" s="24">
        <v>1</v>
      </c>
      <c r="CB84" s="24">
        <v>0.72479524534319062</v>
      </c>
      <c r="CC84" s="24">
        <v>6.9023000000000003</v>
      </c>
      <c r="CD84" s="24">
        <v>6.9080000000000004</v>
      </c>
    </row>
    <row r="85" spans="1:161" s="29" customFormat="1" x14ac:dyDescent="0.2">
      <c r="BM85" s="57">
        <v>14</v>
      </c>
      <c r="BN85" s="29" t="s">
        <v>41</v>
      </c>
      <c r="BO85" s="24">
        <v>109.56</v>
      </c>
      <c r="BP85" s="24">
        <v>0.76149862930246714</v>
      </c>
      <c r="BQ85" s="24">
        <v>0.96900000000000008</v>
      </c>
      <c r="BR85" s="24">
        <v>0.90220137134608436</v>
      </c>
      <c r="BS85" s="24">
        <v>1553.8192000000001</v>
      </c>
      <c r="BT85" s="24">
        <v>17.693300000000001</v>
      </c>
      <c r="BU85" s="24">
        <v>1.4558159848595136</v>
      </c>
      <c r="BV85" s="24">
        <v>1.3163</v>
      </c>
      <c r="BW85" s="24">
        <v>9.503400000000001</v>
      </c>
      <c r="BX85" s="24">
        <v>8.9844000000000008</v>
      </c>
      <c r="BY85" s="24">
        <v>6.7411000000000003</v>
      </c>
      <c r="BZ85" s="24">
        <v>5.9226999999999999</v>
      </c>
      <c r="CA85" s="24">
        <v>1</v>
      </c>
      <c r="CB85" s="24">
        <v>0.72512635326705677</v>
      </c>
      <c r="CC85" s="24">
        <v>6.9309000000000003</v>
      </c>
      <c r="CD85" s="24">
        <v>6.9277000000000006</v>
      </c>
    </row>
    <row r="86" spans="1:161" s="29" customFormat="1" x14ac:dyDescent="0.2">
      <c r="BM86" s="57">
        <v>15</v>
      </c>
      <c r="BN86" s="29" t="s">
        <v>42</v>
      </c>
      <c r="BO86" s="24">
        <v>109.56</v>
      </c>
      <c r="BP86" s="24">
        <v>0.76330051141134259</v>
      </c>
      <c r="BQ86" s="24">
        <v>0.97060000000000002</v>
      </c>
      <c r="BR86" s="24">
        <v>0.90596122485957586</v>
      </c>
      <c r="BS86" s="24">
        <v>1561</v>
      </c>
      <c r="BT86" s="24">
        <v>17.834900000000001</v>
      </c>
      <c r="BU86" s="24">
        <v>1.4615609470914936</v>
      </c>
      <c r="BV86" s="24">
        <v>1.3139000000000001</v>
      </c>
      <c r="BW86" s="24">
        <v>9.5446000000000009</v>
      </c>
      <c r="BX86" s="24">
        <v>9.0022000000000002</v>
      </c>
      <c r="BY86" s="24">
        <v>6.7695000000000007</v>
      </c>
      <c r="BZ86" s="24">
        <v>5.9420000000000002</v>
      </c>
      <c r="CA86" s="24">
        <v>1</v>
      </c>
      <c r="CB86" s="24">
        <v>0.72484778196578725</v>
      </c>
      <c r="CC86" s="24">
        <v>6.9363999999999999</v>
      </c>
      <c r="CD86" s="24">
        <v>6.9350000000000005</v>
      </c>
    </row>
    <row r="87" spans="1:161" s="29" customFormat="1" x14ac:dyDescent="0.2">
      <c r="BM87" s="57">
        <v>16</v>
      </c>
      <c r="BN87" s="29" t="s">
        <v>56</v>
      </c>
      <c r="BO87" s="24">
        <v>108.87</v>
      </c>
      <c r="BP87" s="24">
        <v>0.76388358414177671</v>
      </c>
      <c r="BQ87" s="24">
        <v>0.96910000000000007</v>
      </c>
      <c r="BR87" s="24">
        <v>0.90702947845804982</v>
      </c>
      <c r="BS87" s="24">
        <v>1585.14</v>
      </c>
      <c r="BT87" s="24">
        <v>18.311800000000002</v>
      </c>
      <c r="BU87" s="24">
        <v>1.476886722788362</v>
      </c>
      <c r="BV87" s="24">
        <v>1.3182</v>
      </c>
      <c r="BW87" s="24">
        <v>9.5914000000000001</v>
      </c>
      <c r="BX87" s="24">
        <v>9.0919000000000008</v>
      </c>
      <c r="BY87" s="24">
        <v>6.7766999999999999</v>
      </c>
      <c r="BZ87" s="24">
        <v>5.9447000000000001</v>
      </c>
      <c r="CA87" s="24">
        <v>1</v>
      </c>
      <c r="CB87" s="24">
        <v>0.72619004393449771</v>
      </c>
      <c r="CC87" s="24">
        <v>6.9363999999999999</v>
      </c>
      <c r="CD87" s="24">
        <v>6.9858000000000002</v>
      </c>
    </row>
    <row r="88" spans="1:161" s="29" customFormat="1" x14ac:dyDescent="0.2">
      <c r="BM88" s="57">
        <v>17</v>
      </c>
      <c r="BN88" s="29" t="s">
        <v>43</v>
      </c>
      <c r="BO88" s="24">
        <v>108.86</v>
      </c>
      <c r="BP88" s="24">
        <v>0.76822616578320657</v>
      </c>
      <c r="BQ88" s="24">
        <v>0.96879999999999999</v>
      </c>
      <c r="BR88" s="24">
        <v>0.90752336872674466</v>
      </c>
      <c r="BS88" s="58">
        <v>1578.7860000000001</v>
      </c>
      <c r="BT88" s="24">
        <v>18.028600000000001</v>
      </c>
      <c r="BU88" s="24">
        <v>1.4823599169878448</v>
      </c>
      <c r="BV88" s="24">
        <v>1.3197000000000001</v>
      </c>
      <c r="BW88" s="24">
        <v>9.628400000000001</v>
      </c>
      <c r="BX88" s="24">
        <v>9.1603000000000012</v>
      </c>
      <c r="BY88" s="24">
        <v>6.7807000000000004</v>
      </c>
      <c r="BZ88" s="24">
        <v>5.9435000000000002</v>
      </c>
      <c r="CA88" s="24">
        <v>1</v>
      </c>
      <c r="CB88" s="24">
        <v>0.72661745044468995</v>
      </c>
      <c r="CC88" s="24">
        <v>6.9363999999999999</v>
      </c>
      <c r="CD88" s="24">
        <v>6.9817</v>
      </c>
    </row>
    <row r="89" spans="1:161" s="29" customFormat="1" x14ac:dyDescent="0.2">
      <c r="BM89" s="57">
        <v>18</v>
      </c>
      <c r="BN89" s="29" t="s">
        <v>44</v>
      </c>
      <c r="BO89" s="24">
        <v>109.07000000000001</v>
      </c>
      <c r="BP89" s="24">
        <v>0.76863950807071479</v>
      </c>
      <c r="BQ89" s="24">
        <v>0.9748</v>
      </c>
      <c r="BR89" s="24">
        <v>0.90917356123283921</v>
      </c>
      <c r="BS89" s="58">
        <v>1571.0359000000001</v>
      </c>
      <c r="BT89" s="24">
        <v>17.508500000000002</v>
      </c>
      <c r="BU89" s="24">
        <v>1.4817009927396649</v>
      </c>
      <c r="BV89" s="24">
        <v>1.3177000000000001</v>
      </c>
      <c r="BW89" s="24">
        <v>9.6098999999999997</v>
      </c>
      <c r="BX89" s="24">
        <v>9.136000000000001</v>
      </c>
      <c r="BY89" s="24">
        <v>6.7932000000000006</v>
      </c>
      <c r="BZ89" s="24">
        <v>5.9445000000000006</v>
      </c>
      <c r="CA89" s="24">
        <v>1</v>
      </c>
      <c r="CB89" s="24">
        <v>0.72718282103303589</v>
      </c>
      <c r="CC89" s="24">
        <v>6.9363999999999999</v>
      </c>
      <c r="CD89" s="24">
        <v>6.9599000000000002</v>
      </c>
    </row>
    <row r="90" spans="1:161" s="29" customFormat="1" x14ac:dyDescent="0.2">
      <c r="BM90" s="57">
        <v>19</v>
      </c>
      <c r="BN90" s="29" t="s">
        <v>45</v>
      </c>
      <c r="BO90" s="24">
        <v>108.91</v>
      </c>
      <c r="BP90" s="24">
        <v>0.76787222606158334</v>
      </c>
      <c r="BQ90" s="24">
        <v>0.97110000000000007</v>
      </c>
      <c r="BR90" s="24">
        <v>0.90818272636454456</v>
      </c>
      <c r="BS90" s="24">
        <v>1579.79</v>
      </c>
      <c r="BT90" s="24">
        <v>17.7441</v>
      </c>
      <c r="BU90" s="24">
        <v>1.486546751895347</v>
      </c>
      <c r="BV90" s="24">
        <v>1.3222</v>
      </c>
      <c r="BW90" s="24">
        <v>9.6545000000000005</v>
      </c>
      <c r="BX90" s="24">
        <v>9.2042000000000002</v>
      </c>
      <c r="BY90" s="24">
        <v>6.7850000000000001</v>
      </c>
      <c r="BZ90" s="24">
        <v>5.9813000000000001</v>
      </c>
      <c r="CA90" s="24">
        <v>1</v>
      </c>
      <c r="CB90" s="24">
        <v>0.72725685985033051</v>
      </c>
      <c r="CC90" s="24">
        <v>6.9363999999999999</v>
      </c>
      <c r="CD90" s="24">
        <v>6.9943</v>
      </c>
    </row>
    <row r="91" spans="1:161" s="29" customFormat="1" x14ac:dyDescent="0.2">
      <c r="A91" s="72"/>
      <c r="BL91" s="15"/>
      <c r="BM91" s="57">
        <v>20</v>
      </c>
      <c r="BN91" s="29" t="s">
        <v>46</v>
      </c>
      <c r="BO91" s="64">
        <v>108.88</v>
      </c>
      <c r="BP91" s="64">
        <v>0.76300930871356631</v>
      </c>
      <c r="BQ91" s="64">
        <v>0.96879999999999999</v>
      </c>
      <c r="BR91" s="64">
        <v>0.90653612546459983</v>
      </c>
      <c r="BS91" s="64">
        <v>1580.3605</v>
      </c>
      <c r="BT91" s="64">
        <v>17.877500000000001</v>
      </c>
      <c r="BU91" s="64">
        <v>1.4947683109118086</v>
      </c>
      <c r="BV91" s="64">
        <v>1.3237000000000001</v>
      </c>
      <c r="BW91" s="64">
        <v>9.6675000000000004</v>
      </c>
      <c r="BX91" s="64">
        <v>9.2301000000000002</v>
      </c>
      <c r="BY91" s="64">
        <v>6.7738000000000005</v>
      </c>
      <c r="BZ91" s="64">
        <v>5.9811000000000005</v>
      </c>
      <c r="CA91" s="64">
        <v>1</v>
      </c>
      <c r="CB91" s="64">
        <v>0.72679172329585517</v>
      </c>
      <c r="CC91" s="64">
        <v>6.9363999999999999</v>
      </c>
      <c r="CD91" s="64">
        <v>6.9868000000000006</v>
      </c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</row>
    <row r="92" spans="1:161" s="29" customFormat="1" x14ac:dyDescent="0.2">
      <c r="A92" s="72"/>
      <c r="BL92" s="15"/>
      <c r="BM92" s="48">
        <v>21</v>
      </c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</row>
    <row r="93" spans="1:161" s="50" customFormat="1" x14ac:dyDescent="0.2">
      <c r="B93" s="71"/>
      <c r="BL93" s="16"/>
      <c r="BM93" s="57"/>
      <c r="BN93" s="48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76"/>
      <c r="CA93" s="28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</row>
    <row r="94" spans="1:161" s="50" customFormat="1" x14ac:dyDescent="0.2">
      <c r="B94" s="71"/>
      <c r="BL94" s="16"/>
      <c r="BM94" s="57"/>
      <c r="BN94" s="48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28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</row>
    <row r="95" spans="1:161" s="29" customFormat="1" x14ac:dyDescent="0.2">
      <c r="A95" s="72"/>
      <c r="B95" s="73"/>
      <c r="BL95" s="15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</row>
    <row r="96" spans="1:161" s="29" customFormat="1" x14ac:dyDescent="0.2">
      <c r="A96" s="72"/>
      <c r="B96" s="73"/>
      <c r="BL96" s="15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</row>
    <row r="97" spans="1:161" s="29" customFormat="1" x14ac:dyDescent="0.2">
      <c r="A97" s="72"/>
      <c r="B97" s="73"/>
      <c r="BL97" s="15"/>
      <c r="BM97" s="15"/>
      <c r="BN97" s="15"/>
      <c r="BO97" s="15"/>
      <c r="BP97" s="15"/>
      <c r="BQ97" s="15"/>
      <c r="BR97" s="16"/>
      <c r="BS97" s="15"/>
      <c r="BT97" s="15"/>
      <c r="BU97" s="15"/>
      <c r="BV97" s="15"/>
      <c r="BW97" s="15"/>
      <c r="BX97" s="15"/>
      <c r="BY97" s="15"/>
      <c r="BZ97" s="17"/>
      <c r="CA97" s="16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29" customFormat="1" x14ac:dyDescent="0.2">
      <c r="A98" s="72"/>
      <c r="B98" s="73"/>
      <c r="BL98" s="15"/>
      <c r="BM98" s="24"/>
      <c r="BN98" s="24"/>
      <c r="BO98" s="64">
        <f>AVERAGE(BO72:BO91)</f>
        <v>109.38199999999999</v>
      </c>
      <c r="BP98" s="64">
        <f t="shared" ref="BP98:CD98" si="7">AVERAGE(BP72:BP91)</f>
        <v>0.7658109569622612</v>
      </c>
      <c r="BQ98" s="64">
        <f t="shared" si="7"/>
        <v>0.96968999999999994</v>
      </c>
      <c r="BR98" s="64">
        <f t="shared" si="7"/>
        <v>0.90156063578518508</v>
      </c>
      <c r="BS98" s="64">
        <f t="shared" si="7"/>
        <v>1562.9387400000001</v>
      </c>
      <c r="BT98" s="64">
        <f t="shared" si="7"/>
        <v>17.952999999999999</v>
      </c>
      <c r="BU98" s="64">
        <f t="shared" si="7"/>
        <v>1.4611322490996526</v>
      </c>
      <c r="BV98" s="64">
        <f t="shared" si="7"/>
        <v>1.309375</v>
      </c>
      <c r="BW98" s="64">
        <f t="shared" si="7"/>
        <v>9.518695000000001</v>
      </c>
      <c r="BX98" s="64">
        <f t="shared" si="7"/>
        <v>8.9645849999999996</v>
      </c>
      <c r="BY98" s="64">
        <f t="shared" si="7"/>
        <v>6.7361050000000002</v>
      </c>
      <c r="BZ98" s="64">
        <f t="shared" si="7"/>
        <v>5.9221200000000005</v>
      </c>
      <c r="CA98" s="64">
        <f t="shared" si="7"/>
        <v>1</v>
      </c>
      <c r="CB98" s="64">
        <f t="shared" si="7"/>
        <v>0.7247906313177318</v>
      </c>
      <c r="CC98" s="64">
        <f t="shared" si="7"/>
        <v>6.9160650000000006</v>
      </c>
      <c r="CD98" s="64">
        <f t="shared" si="7"/>
        <v>6.9280100000000004</v>
      </c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</row>
    <row r="99" spans="1:161" s="29" customFormat="1" x14ac:dyDescent="0.2">
      <c r="A99" s="72"/>
      <c r="B99" s="73"/>
      <c r="BL99" s="15"/>
      <c r="BM99" s="24"/>
      <c r="BN99" s="24"/>
      <c r="BO99" s="64">
        <v>109.38199999999999</v>
      </c>
      <c r="BP99" s="64">
        <v>0.7658109569622612</v>
      </c>
      <c r="BQ99" s="64">
        <v>0.96968999999999994</v>
      </c>
      <c r="BR99" s="64">
        <v>0.90156063578518508</v>
      </c>
      <c r="BS99" s="64">
        <v>1562.9387400000001</v>
      </c>
      <c r="BT99" s="64">
        <v>17.952999999999999</v>
      </c>
      <c r="BU99" s="64">
        <v>1.4611322490996526</v>
      </c>
      <c r="BV99" s="64">
        <v>1.309375</v>
      </c>
      <c r="BW99" s="64">
        <v>9.518695000000001</v>
      </c>
      <c r="BX99" s="64">
        <v>8.9645849999999996</v>
      </c>
      <c r="BY99" s="64">
        <v>6.7361050000000002</v>
      </c>
      <c r="BZ99" s="64">
        <v>5.9221200000000005</v>
      </c>
      <c r="CA99" s="64">
        <v>1</v>
      </c>
      <c r="CB99" s="64">
        <v>0.7247906313177318</v>
      </c>
      <c r="CC99" s="64">
        <v>6.9160650000000006</v>
      </c>
      <c r="CD99" s="64">
        <v>6.9280100000000004</v>
      </c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29" customFormat="1" x14ac:dyDescent="0.2">
      <c r="A100" s="72"/>
      <c r="B100" s="73"/>
      <c r="BL100" s="15"/>
      <c r="BM100" s="28"/>
      <c r="BN100" s="69"/>
      <c r="BO100" s="69">
        <f t="shared" ref="BO100:CD100" si="8">BO99-BO98</f>
        <v>0</v>
      </c>
      <c r="BP100" s="69">
        <f t="shared" si="8"/>
        <v>0</v>
      </c>
      <c r="BQ100" s="69">
        <f t="shared" si="8"/>
        <v>0</v>
      </c>
      <c r="BR100" s="69">
        <f t="shared" si="8"/>
        <v>0</v>
      </c>
      <c r="BS100" s="69">
        <f t="shared" si="8"/>
        <v>0</v>
      </c>
      <c r="BT100" s="69">
        <f t="shared" si="8"/>
        <v>0</v>
      </c>
      <c r="BU100" s="69">
        <f t="shared" si="8"/>
        <v>0</v>
      </c>
      <c r="BV100" s="69">
        <f t="shared" si="8"/>
        <v>0</v>
      </c>
      <c r="BW100" s="69">
        <f t="shared" si="8"/>
        <v>0</v>
      </c>
      <c r="BX100" s="69">
        <f t="shared" si="8"/>
        <v>0</v>
      </c>
      <c r="BY100" s="69">
        <f t="shared" si="8"/>
        <v>0</v>
      </c>
      <c r="BZ100" s="69">
        <f t="shared" si="8"/>
        <v>0</v>
      </c>
      <c r="CA100" s="69">
        <f t="shared" si="8"/>
        <v>0</v>
      </c>
      <c r="CB100" s="69">
        <f t="shared" si="8"/>
        <v>0</v>
      </c>
      <c r="CC100" s="69">
        <f t="shared" si="8"/>
        <v>0</v>
      </c>
      <c r="CD100" s="69">
        <f t="shared" si="8"/>
        <v>0</v>
      </c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</row>
    <row r="101" spans="1:161" s="29" customFormat="1" x14ac:dyDescent="0.2">
      <c r="A101" s="72"/>
      <c r="B101" s="73"/>
      <c r="BL101" s="15"/>
      <c r="BM101" s="16" t="s">
        <v>29</v>
      </c>
      <c r="BN101" s="16"/>
      <c r="BO101" s="64">
        <f>MAX(BO72:BO91)</f>
        <v>110.16</v>
      </c>
      <c r="BP101" s="64">
        <f t="shared" ref="BP101:CD101" si="9">MAX(BP72:BP91)</f>
        <v>0.77053475111727532</v>
      </c>
      <c r="BQ101" s="64">
        <f t="shared" si="9"/>
        <v>0.9748</v>
      </c>
      <c r="BR101" s="64">
        <f t="shared" si="9"/>
        <v>0.90917356123283921</v>
      </c>
      <c r="BS101" s="64">
        <f t="shared" si="9"/>
        <v>1585.14</v>
      </c>
      <c r="BT101" s="64">
        <f t="shared" si="9"/>
        <v>18.407600000000002</v>
      </c>
      <c r="BU101" s="64">
        <f t="shared" si="9"/>
        <v>1.4947683109118086</v>
      </c>
      <c r="BV101" s="64">
        <f t="shared" si="9"/>
        <v>1.3237000000000001</v>
      </c>
      <c r="BW101" s="64">
        <f t="shared" si="9"/>
        <v>9.6675000000000004</v>
      </c>
      <c r="BX101" s="64">
        <f t="shared" si="9"/>
        <v>9.2301000000000002</v>
      </c>
      <c r="BY101" s="64">
        <f t="shared" si="9"/>
        <v>6.7932000000000006</v>
      </c>
      <c r="BZ101" s="64">
        <f t="shared" si="9"/>
        <v>5.9813000000000001</v>
      </c>
      <c r="CA101" s="64">
        <f t="shared" si="9"/>
        <v>1</v>
      </c>
      <c r="CB101" s="64">
        <f t="shared" si="9"/>
        <v>0.72725685985033051</v>
      </c>
      <c r="CC101" s="64">
        <f t="shared" si="9"/>
        <v>6.9710000000000001</v>
      </c>
      <c r="CD101" s="64">
        <f t="shared" si="9"/>
        <v>6.9943</v>
      </c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</row>
    <row r="102" spans="1:161" s="29" customFormat="1" x14ac:dyDescent="0.2">
      <c r="A102" s="72"/>
      <c r="B102" s="73"/>
      <c r="BL102" s="15"/>
      <c r="BM102" s="16" t="s">
        <v>30</v>
      </c>
      <c r="BN102" s="16"/>
      <c r="BO102" s="64">
        <f>MIN(BO72:BO91)</f>
        <v>107.99000000000001</v>
      </c>
      <c r="BP102" s="64">
        <f t="shared" ref="BP102:CD102" si="10">MIN(BP72:BP91)</f>
        <v>0.75987841945288748</v>
      </c>
      <c r="BQ102" s="64">
        <f t="shared" si="10"/>
        <v>0.96260000000000001</v>
      </c>
      <c r="BR102" s="64">
        <f t="shared" si="10"/>
        <v>0.89301661010894795</v>
      </c>
      <c r="BS102" s="64">
        <f t="shared" si="10"/>
        <v>1544.4</v>
      </c>
      <c r="BT102" s="64">
        <f t="shared" si="10"/>
        <v>17.508500000000002</v>
      </c>
      <c r="BU102" s="64">
        <f t="shared" si="10"/>
        <v>1.4380212827149841</v>
      </c>
      <c r="BV102" s="64">
        <f t="shared" si="10"/>
        <v>1.2964</v>
      </c>
      <c r="BW102" s="64">
        <f t="shared" si="10"/>
        <v>9.4004000000000012</v>
      </c>
      <c r="BX102" s="64">
        <f t="shared" si="10"/>
        <v>8.7999000000000009</v>
      </c>
      <c r="BY102" s="64">
        <f t="shared" si="10"/>
        <v>6.6737000000000002</v>
      </c>
      <c r="BZ102" s="64">
        <f t="shared" si="10"/>
        <v>5.8526000000000007</v>
      </c>
      <c r="CA102" s="64">
        <f t="shared" si="10"/>
        <v>1</v>
      </c>
      <c r="CB102" s="64">
        <f t="shared" si="10"/>
        <v>0.72203730044694103</v>
      </c>
      <c r="CC102" s="64">
        <f t="shared" si="10"/>
        <v>6.8587000000000007</v>
      </c>
      <c r="CD102" s="64">
        <f t="shared" si="10"/>
        <v>6.8637000000000006</v>
      </c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</row>
    <row r="103" spans="1:161" s="29" customFormat="1" x14ac:dyDescent="0.2">
      <c r="A103" s="72"/>
      <c r="B103" s="73"/>
      <c r="BL103" s="15"/>
      <c r="BM103" s="15"/>
      <c r="BN103" s="15"/>
      <c r="BO103" s="15"/>
      <c r="BP103" s="15"/>
      <c r="BQ103" s="15"/>
      <c r="BR103" s="16"/>
      <c r="BS103" s="15"/>
      <c r="BT103" s="15"/>
      <c r="BU103" s="15"/>
      <c r="BV103" s="15"/>
      <c r="BW103" s="15"/>
      <c r="BX103" s="15"/>
      <c r="BY103" s="15"/>
      <c r="BZ103" s="17"/>
      <c r="CA103" s="16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</row>
    <row r="104" spans="1:161" s="29" customFormat="1" x14ac:dyDescent="0.2">
      <c r="A104" s="72"/>
      <c r="B104" s="73"/>
      <c r="BL104" s="15"/>
      <c r="BM104" s="15"/>
      <c r="BN104" s="15"/>
      <c r="BO104" s="64">
        <f>BO101-BO102</f>
        <v>2.1699999999999875</v>
      </c>
      <c r="BP104" s="64">
        <f t="shared" ref="BP104:CD104" si="11">BP101-BP102</f>
        <v>1.0656331664387841E-2</v>
      </c>
      <c r="BQ104" s="64">
        <f t="shared" si="11"/>
        <v>1.2199999999999989E-2</v>
      </c>
      <c r="BR104" s="64">
        <f t="shared" si="11"/>
        <v>1.6156951123891261E-2</v>
      </c>
      <c r="BS104" s="64">
        <f t="shared" si="11"/>
        <v>40.740000000000009</v>
      </c>
      <c r="BT104" s="64">
        <f t="shared" si="11"/>
        <v>0.89910000000000068</v>
      </c>
      <c r="BU104" s="64">
        <f t="shared" si="11"/>
        <v>5.6747028196824534E-2</v>
      </c>
      <c r="BV104" s="64">
        <f t="shared" si="11"/>
        <v>2.7300000000000102E-2</v>
      </c>
      <c r="BW104" s="64">
        <f t="shared" si="11"/>
        <v>0.26709999999999923</v>
      </c>
      <c r="BX104" s="64">
        <f t="shared" si="11"/>
        <v>0.43019999999999925</v>
      </c>
      <c r="BY104" s="64">
        <f t="shared" si="11"/>
        <v>0.11950000000000038</v>
      </c>
      <c r="BZ104" s="64">
        <f t="shared" si="11"/>
        <v>0.12869999999999937</v>
      </c>
      <c r="CA104" s="64">
        <f t="shared" si="11"/>
        <v>0</v>
      </c>
      <c r="CB104" s="64">
        <f t="shared" si="11"/>
        <v>5.2195594033894732E-3</v>
      </c>
      <c r="CC104" s="64">
        <f t="shared" si="11"/>
        <v>0.1122999999999994</v>
      </c>
      <c r="CD104" s="64">
        <f t="shared" si="11"/>
        <v>0.13059999999999938</v>
      </c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</row>
    <row r="105" spans="1:161" s="29" customFormat="1" x14ac:dyDescent="0.2">
      <c r="A105" s="72"/>
      <c r="B105" s="73"/>
      <c r="BL105" s="15"/>
      <c r="BM105" s="15"/>
      <c r="BN105" s="15"/>
      <c r="BO105" s="15"/>
      <c r="BP105" s="15"/>
      <c r="BQ105" s="15"/>
      <c r="BR105" s="16"/>
      <c r="BS105" s="15"/>
      <c r="BT105" s="15"/>
      <c r="BU105" s="15"/>
      <c r="BV105" s="15"/>
      <c r="BW105" s="15"/>
      <c r="BX105" s="15"/>
      <c r="BY105" s="15"/>
      <c r="BZ105" s="17"/>
      <c r="CA105" s="16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</row>
    <row r="106" spans="1:161" s="29" customFormat="1" x14ac:dyDescent="0.2">
      <c r="A106" s="72"/>
      <c r="B106" s="73"/>
      <c r="BL106" s="15"/>
      <c r="BM106" s="15"/>
      <c r="BN106" s="15"/>
      <c r="BO106" s="15"/>
      <c r="BP106" s="15"/>
      <c r="BQ106" s="15"/>
      <c r="BR106" s="16"/>
      <c r="BS106" s="15"/>
      <c r="BT106" s="15"/>
      <c r="BU106" s="15"/>
      <c r="BV106" s="15"/>
      <c r="BW106" s="15"/>
      <c r="BX106" s="15"/>
      <c r="BY106" s="15"/>
      <c r="BZ106" s="17"/>
      <c r="CA106" s="16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</row>
    <row r="107" spans="1:161" s="29" customFormat="1" x14ac:dyDescent="0.2">
      <c r="A107" s="72"/>
      <c r="B107" s="73"/>
      <c r="BL107" s="15"/>
      <c r="BM107" s="15"/>
      <c r="BN107" s="15"/>
      <c r="BO107" s="15"/>
      <c r="BP107" s="15"/>
      <c r="BQ107" s="15"/>
      <c r="BR107" s="16"/>
      <c r="BS107" s="15"/>
      <c r="BT107" s="15"/>
      <c r="BU107" s="15"/>
      <c r="BV107" s="15"/>
      <c r="BW107" s="15"/>
      <c r="BX107" s="15"/>
      <c r="BY107" s="15"/>
      <c r="BZ107" s="17"/>
      <c r="CA107" s="16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</row>
    <row r="108" spans="1:161" s="29" customFormat="1" x14ac:dyDescent="0.2">
      <c r="A108" s="72"/>
      <c r="B108" s="73"/>
      <c r="BL108" s="15"/>
      <c r="BM108" s="15"/>
      <c r="BN108" s="15"/>
      <c r="BO108" s="15"/>
      <c r="BP108" s="15"/>
      <c r="BQ108" s="15"/>
      <c r="BR108" s="16"/>
      <c r="BS108" s="15"/>
      <c r="BT108" s="15"/>
      <c r="BU108" s="15"/>
      <c r="BV108" s="15"/>
      <c r="BW108" s="15"/>
      <c r="BX108" s="15"/>
      <c r="BY108" s="15"/>
      <c r="BZ108" s="17"/>
      <c r="CA108" s="16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</row>
    <row r="109" spans="1:161" s="29" customFormat="1" x14ac:dyDescent="0.2">
      <c r="A109" s="72"/>
      <c r="B109" s="73"/>
      <c r="BL109" s="15"/>
      <c r="BM109" s="15"/>
      <c r="BN109" s="15"/>
      <c r="BO109" s="15"/>
      <c r="BP109" s="15"/>
      <c r="BQ109" s="15"/>
      <c r="BR109" s="16"/>
      <c r="BS109" s="15"/>
      <c r="BT109" s="15"/>
      <c r="BU109" s="15"/>
      <c r="BV109" s="15"/>
      <c r="BW109" s="15"/>
      <c r="BX109" s="15"/>
      <c r="BY109" s="15"/>
      <c r="BZ109" s="17"/>
      <c r="CA109" s="16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</row>
    <row r="110" spans="1:161" s="29" customFormat="1" x14ac:dyDescent="0.2">
      <c r="A110" s="72"/>
      <c r="B110" s="73"/>
      <c r="BL110" s="57"/>
      <c r="BM110" s="15"/>
      <c r="BN110" s="15"/>
      <c r="BO110" s="15"/>
      <c r="BP110" s="15"/>
      <c r="BQ110" s="15"/>
      <c r="BR110" s="16"/>
      <c r="BS110" s="15"/>
      <c r="BT110" s="15"/>
      <c r="BU110" s="15"/>
      <c r="BV110" s="15"/>
      <c r="BW110" s="15"/>
      <c r="BX110" s="15"/>
      <c r="BY110" s="15"/>
      <c r="BZ110" s="17"/>
      <c r="CA110" s="16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</row>
    <row r="111" spans="1:161" s="29" customFormat="1" x14ac:dyDescent="0.2">
      <c r="A111" s="72"/>
      <c r="B111" s="73"/>
      <c r="BL111" s="57"/>
      <c r="BM111" s="15"/>
      <c r="BN111" s="15"/>
      <c r="BO111" s="15"/>
      <c r="BP111" s="15"/>
      <c r="BQ111" s="15"/>
      <c r="BR111" s="16"/>
      <c r="BS111" s="15"/>
      <c r="BT111" s="15"/>
      <c r="BU111" s="15"/>
      <c r="BV111" s="15"/>
      <c r="BW111" s="15"/>
      <c r="BX111" s="15"/>
      <c r="BY111" s="15"/>
      <c r="BZ111" s="17"/>
      <c r="CA111" s="16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</row>
    <row r="112" spans="1:161" s="29" customFormat="1" x14ac:dyDescent="0.2">
      <c r="A112" s="72"/>
      <c r="B112" s="73"/>
      <c r="BL112" s="57"/>
      <c r="BM112" s="15"/>
      <c r="BN112" s="15"/>
      <c r="BO112" s="15"/>
      <c r="BP112" s="15"/>
      <c r="BQ112" s="15"/>
      <c r="BR112" s="16"/>
      <c r="BS112" s="15"/>
      <c r="BT112" s="15"/>
      <c r="BU112" s="15"/>
      <c r="BV112" s="15"/>
      <c r="BW112" s="15"/>
      <c r="BX112" s="15"/>
      <c r="BY112" s="15"/>
      <c r="BZ112" s="17"/>
      <c r="CA112" s="16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</row>
    <row r="113" spans="1:161" s="29" customFormat="1" x14ac:dyDescent="0.2">
      <c r="A113" s="72"/>
      <c r="B113" s="73"/>
      <c r="BL113" s="57"/>
      <c r="BM113" s="48"/>
      <c r="BN113" s="15"/>
      <c r="BO113" s="15"/>
      <c r="BP113" s="15"/>
      <c r="BQ113" s="15"/>
      <c r="BR113" s="16"/>
      <c r="BS113" s="15"/>
      <c r="BT113" s="15"/>
      <c r="BU113" s="15"/>
      <c r="BV113" s="15"/>
      <c r="BW113" s="15"/>
      <c r="BX113" s="15"/>
      <c r="BY113" s="15"/>
      <c r="BZ113" s="17"/>
      <c r="CA113" s="16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</row>
    <row r="114" spans="1:161" s="29" customFormat="1" x14ac:dyDescent="0.2">
      <c r="A114" s="72"/>
      <c r="B114" s="73"/>
      <c r="BL114" s="57"/>
      <c r="BM114" s="48"/>
      <c r="BN114" s="15"/>
      <c r="BO114" s="15"/>
      <c r="BP114" s="15"/>
      <c r="BQ114" s="15"/>
      <c r="BR114" s="16"/>
      <c r="BS114" s="15"/>
      <c r="BT114" s="15"/>
      <c r="BU114" s="15"/>
      <c r="BV114" s="15"/>
      <c r="BW114" s="15"/>
      <c r="BX114" s="15"/>
      <c r="BY114" s="15"/>
      <c r="BZ114" s="17"/>
      <c r="CA114" s="16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</row>
    <row r="115" spans="1:161" s="29" customFormat="1" x14ac:dyDescent="0.2">
      <c r="A115" s="72"/>
      <c r="B115" s="73"/>
      <c r="BL115" s="57"/>
      <c r="BM115" s="48"/>
      <c r="BN115" s="15"/>
      <c r="BO115" s="15"/>
      <c r="BP115" s="15"/>
      <c r="BQ115" s="15"/>
      <c r="BR115" s="16"/>
      <c r="BS115" s="15"/>
      <c r="BT115" s="15"/>
      <c r="BU115" s="15"/>
      <c r="BV115" s="15"/>
      <c r="BW115" s="15"/>
      <c r="BX115" s="15"/>
      <c r="BY115" s="15"/>
      <c r="BZ115" s="17"/>
      <c r="CA115" s="16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</row>
    <row r="116" spans="1:161" s="29" customFormat="1" x14ac:dyDescent="0.2">
      <c r="A116" s="72"/>
      <c r="B116" s="73"/>
      <c r="BL116" s="57"/>
      <c r="BM116" s="48"/>
      <c r="BN116" s="15"/>
      <c r="BO116" s="15"/>
      <c r="BP116" s="15"/>
      <c r="BQ116" s="15"/>
      <c r="BR116" s="16"/>
      <c r="BS116" s="15"/>
      <c r="BT116" s="15"/>
      <c r="BU116" s="15"/>
      <c r="BV116" s="15"/>
      <c r="BW116" s="15"/>
      <c r="BX116" s="15"/>
      <c r="BY116" s="15"/>
      <c r="BZ116" s="17"/>
      <c r="CA116" s="16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61" s="29" customFormat="1" x14ac:dyDescent="0.2">
      <c r="A117" s="72"/>
      <c r="B117" s="73"/>
      <c r="BL117" s="57"/>
      <c r="BM117" s="48"/>
      <c r="BN117" s="15"/>
      <c r="BO117" s="15"/>
      <c r="BP117" s="15"/>
      <c r="BQ117" s="15"/>
      <c r="BR117" s="16"/>
      <c r="BS117" s="15"/>
      <c r="BT117" s="15"/>
      <c r="BU117" s="15"/>
      <c r="BV117" s="15"/>
      <c r="BW117" s="15"/>
      <c r="BX117" s="15"/>
      <c r="BY117" s="15"/>
      <c r="BZ117" s="17"/>
      <c r="CA117" s="16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29" customFormat="1" x14ac:dyDescent="0.2">
      <c r="A118" s="72"/>
      <c r="B118" s="73"/>
      <c r="BL118" s="57"/>
      <c r="BM118" s="48"/>
      <c r="BN118" s="15"/>
      <c r="BO118" s="15"/>
      <c r="BP118" s="15"/>
      <c r="BQ118" s="15"/>
      <c r="BR118" s="16"/>
      <c r="BS118" s="15"/>
      <c r="BT118" s="15"/>
      <c r="BU118" s="15"/>
      <c r="BV118" s="15"/>
      <c r="BW118" s="15"/>
      <c r="BX118" s="15"/>
      <c r="BY118" s="15"/>
      <c r="BZ118" s="17"/>
      <c r="CA118" s="16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</row>
    <row r="119" spans="1:161" s="29" customFormat="1" x14ac:dyDescent="0.2">
      <c r="A119" s="72"/>
      <c r="B119" s="73"/>
      <c r="BL119" s="57"/>
      <c r="BM119" s="48"/>
      <c r="BN119" s="15"/>
      <c r="BO119" s="15"/>
      <c r="BP119" s="15"/>
      <c r="BQ119" s="15"/>
      <c r="BR119" s="16"/>
      <c r="BS119" s="15"/>
      <c r="BT119" s="15"/>
      <c r="BU119" s="15"/>
      <c r="BV119" s="15"/>
      <c r="BW119" s="15"/>
      <c r="BX119" s="15"/>
      <c r="BY119" s="15"/>
      <c r="BZ119" s="17"/>
      <c r="CA119" s="16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29" customFormat="1" x14ac:dyDescent="0.2">
      <c r="A120" s="72"/>
      <c r="B120" s="73"/>
      <c r="BL120" s="57"/>
      <c r="BM120" s="48"/>
      <c r="BN120" s="15"/>
      <c r="BO120" s="15"/>
      <c r="BP120" s="15"/>
      <c r="BQ120" s="15"/>
      <c r="BR120" s="16"/>
      <c r="BS120" s="15"/>
      <c r="BT120" s="15"/>
      <c r="BU120" s="15"/>
      <c r="BV120" s="15"/>
      <c r="BW120" s="15"/>
      <c r="BX120" s="15"/>
      <c r="BY120" s="15"/>
      <c r="BZ120" s="17"/>
      <c r="CA120" s="16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</row>
    <row r="121" spans="1:161" s="29" customFormat="1" x14ac:dyDescent="0.2">
      <c r="A121" s="72"/>
      <c r="B121" s="73"/>
      <c r="BL121" s="57"/>
      <c r="BM121" s="48"/>
      <c r="BN121" s="15"/>
      <c r="BO121" s="15"/>
      <c r="BP121" s="15"/>
      <c r="BQ121" s="15"/>
      <c r="BR121" s="16"/>
      <c r="BS121" s="15"/>
      <c r="BT121" s="15"/>
      <c r="BU121" s="15"/>
      <c r="BV121" s="15"/>
      <c r="BW121" s="15"/>
      <c r="BX121" s="15"/>
      <c r="BY121" s="15"/>
      <c r="BZ121" s="17"/>
      <c r="CA121" s="16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29" customFormat="1" x14ac:dyDescent="0.2">
      <c r="A122" s="72"/>
      <c r="B122" s="73"/>
      <c r="BL122" s="57"/>
      <c r="BM122" s="48"/>
      <c r="BN122" s="15"/>
      <c r="BO122" s="15"/>
      <c r="BP122" s="15"/>
      <c r="BQ122" s="15"/>
      <c r="BR122" s="16"/>
      <c r="BS122" s="15"/>
      <c r="BT122" s="15"/>
      <c r="BU122" s="15"/>
      <c r="BV122" s="15"/>
      <c r="BW122" s="15"/>
      <c r="BX122" s="15"/>
      <c r="BY122" s="15"/>
      <c r="BZ122" s="17"/>
      <c r="CA122" s="16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61" s="29" customFormat="1" x14ac:dyDescent="0.2">
      <c r="A123" s="72"/>
      <c r="B123" s="73"/>
      <c r="BL123" s="57"/>
      <c r="BM123" s="48"/>
      <c r="BN123" s="15"/>
      <c r="BO123" s="15"/>
      <c r="BP123" s="15"/>
      <c r="BQ123" s="15"/>
      <c r="BR123" s="16"/>
      <c r="BS123" s="15"/>
      <c r="BT123" s="15"/>
      <c r="BU123" s="15"/>
      <c r="BV123" s="15"/>
      <c r="BW123" s="15"/>
      <c r="BX123" s="15"/>
      <c r="BY123" s="15"/>
      <c r="BZ123" s="17"/>
      <c r="CA123" s="16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</row>
    <row r="124" spans="1:161" s="29" customFormat="1" x14ac:dyDescent="0.2">
      <c r="A124" s="72"/>
      <c r="B124" s="73"/>
      <c r="BL124" s="57"/>
      <c r="BM124" s="48"/>
      <c r="BN124" s="15"/>
      <c r="BO124" s="15"/>
      <c r="BP124" s="15"/>
      <c r="BQ124" s="15"/>
      <c r="BR124" s="16"/>
      <c r="BS124" s="15"/>
      <c r="BT124" s="15"/>
      <c r="BU124" s="15"/>
      <c r="BV124" s="15"/>
      <c r="BW124" s="15"/>
      <c r="BX124" s="15"/>
      <c r="BY124" s="15"/>
      <c r="BZ124" s="17"/>
      <c r="CA124" s="16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</row>
    <row r="125" spans="1:161" s="29" customFormat="1" x14ac:dyDescent="0.2">
      <c r="A125" s="72"/>
      <c r="B125" s="73"/>
      <c r="BL125" s="57"/>
      <c r="BM125" s="48"/>
      <c r="BN125" s="15"/>
      <c r="BO125" s="15"/>
      <c r="BP125" s="15"/>
      <c r="BQ125" s="15"/>
      <c r="BR125" s="16"/>
      <c r="BS125" s="15"/>
      <c r="BT125" s="15"/>
      <c r="BU125" s="15"/>
      <c r="BV125" s="15"/>
      <c r="BW125" s="15"/>
      <c r="BX125" s="15"/>
      <c r="BY125" s="15"/>
      <c r="BZ125" s="17"/>
      <c r="CA125" s="16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</row>
    <row r="126" spans="1:161" s="29" customFormat="1" x14ac:dyDescent="0.2">
      <c r="A126" s="72"/>
      <c r="B126" s="73"/>
      <c r="BL126" s="57"/>
      <c r="BM126" s="48"/>
      <c r="BN126" s="15"/>
      <c r="BO126" s="15"/>
      <c r="BP126" s="15"/>
      <c r="BQ126" s="15"/>
      <c r="BR126" s="16"/>
      <c r="BS126" s="15"/>
      <c r="BT126" s="15"/>
      <c r="BU126" s="15"/>
      <c r="BV126" s="15"/>
      <c r="BW126" s="15"/>
      <c r="BX126" s="15"/>
      <c r="BY126" s="15"/>
      <c r="BZ126" s="17"/>
      <c r="CA126" s="16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29" customFormat="1" x14ac:dyDescent="0.2">
      <c r="A127" s="72"/>
      <c r="B127" s="73"/>
      <c r="BL127" s="57"/>
      <c r="BM127" s="48"/>
      <c r="BN127" s="15"/>
      <c r="BO127" s="15"/>
      <c r="BP127" s="15"/>
      <c r="BQ127" s="15"/>
      <c r="BR127" s="16"/>
      <c r="BS127" s="15"/>
      <c r="BT127" s="15"/>
      <c r="BU127" s="15"/>
      <c r="BV127" s="15"/>
      <c r="BW127" s="15"/>
      <c r="BX127" s="15"/>
      <c r="BY127" s="15"/>
      <c r="BZ127" s="17"/>
      <c r="CA127" s="16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1:161" s="29" customFormat="1" x14ac:dyDescent="0.2">
      <c r="A128" s="72"/>
      <c r="B128" s="73"/>
      <c r="BL128" s="57"/>
      <c r="BM128" s="48"/>
      <c r="BN128" s="15"/>
      <c r="BO128" s="15"/>
      <c r="BP128" s="15"/>
      <c r="BQ128" s="15"/>
      <c r="BR128" s="16"/>
      <c r="BS128" s="15"/>
      <c r="BT128" s="15"/>
      <c r="BU128" s="15"/>
      <c r="BV128" s="15"/>
      <c r="BW128" s="15"/>
      <c r="BX128" s="15"/>
      <c r="BY128" s="15"/>
      <c r="BZ128" s="17"/>
      <c r="CA128" s="16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29" customFormat="1" x14ac:dyDescent="0.2">
      <c r="A129" s="72"/>
      <c r="B129" s="73"/>
      <c r="BL129" s="15"/>
      <c r="BM129" s="48"/>
      <c r="BN129" s="15"/>
      <c r="BO129" s="15"/>
      <c r="BP129" s="15"/>
      <c r="BQ129" s="15"/>
      <c r="BR129" s="16"/>
      <c r="BS129" s="15"/>
      <c r="BT129" s="15"/>
      <c r="BU129" s="15"/>
      <c r="BV129" s="15"/>
      <c r="BW129" s="15"/>
      <c r="BX129" s="15"/>
      <c r="BY129" s="15"/>
      <c r="BZ129" s="17"/>
      <c r="CA129" s="16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</row>
    <row r="130" spans="1:161" s="29" customFormat="1" x14ac:dyDescent="0.2">
      <c r="A130" s="72"/>
      <c r="B130" s="73"/>
      <c r="BL130" s="15"/>
      <c r="BM130" s="48"/>
      <c r="BN130" s="15"/>
      <c r="BO130" s="15"/>
      <c r="BP130" s="15"/>
      <c r="BQ130" s="15"/>
      <c r="BR130" s="16"/>
      <c r="BS130" s="15"/>
      <c r="BT130" s="15"/>
      <c r="BU130" s="15"/>
      <c r="BV130" s="15"/>
      <c r="BW130" s="15"/>
      <c r="BX130" s="15"/>
      <c r="BY130" s="15"/>
      <c r="BZ130" s="17"/>
      <c r="CA130" s="16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</row>
    <row r="131" spans="1:161" s="29" customFormat="1" x14ac:dyDescent="0.2">
      <c r="A131" s="72"/>
      <c r="B131" s="73"/>
      <c r="BL131" s="15"/>
      <c r="BM131" s="48"/>
      <c r="BN131" s="15"/>
      <c r="BO131" s="15"/>
      <c r="BP131" s="15"/>
      <c r="BQ131" s="15"/>
      <c r="BR131" s="16"/>
      <c r="BS131" s="15"/>
      <c r="BT131" s="15"/>
      <c r="BU131" s="15"/>
      <c r="BV131" s="15"/>
      <c r="BW131" s="15"/>
      <c r="BX131" s="15"/>
      <c r="BY131" s="15"/>
      <c r="BZ131" s="17"/>
      <c r="CA131" s="16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spans="1:161" s="29" customFormat="1" x14ac:dyDescent="0.2">
      <c r="A132" s="72"/>
      <c r="B132" s="73"/>
      <c r="BL132" s="15"/>
      <c r="BM132" s="15"/>
      <c r="BN132" s="15"/>
      <c r="BO132" s="15"/>
      <c r="BP132" s="15"/>
      <c r="BQ132" s="15"/>
      <c r="BR132" s="16"/>
      <c r="BS132" s="15"/>
      <c r="BT132" s="15"/>
      <c r="BU132" s="15"/>
      <c r="BV132" s="15"/>
      <c r="BW132" s="15"/>
      <c r="BX132" s="15"/>
      <c r="BY132" s="15"/>
      <c r="BZ132" s="17"/>
      <c r="CA132" s="16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</row>
    <row r="133" spans="1:161" s="29" customFormat="1" x14ac:dyDescent="0.2">
      <c r="A133" s="72"/>
      <c r="B133" s="73"/>
      <c r="BL133" s="15"/>
      <c r="BM133" s="15"/>
      <c r="BN133" s="15"/>
      <c r="BO133" s="15"/>
      <c r="BP133" s="15"/>
      <c r="BQ133" s="15"/>
      <c r="BR133" s="16"/>
      <c r="BS133" s="15"/>
      <c r="BT133" s="15"/>
      <c r="BU133" s="15"/>
      <c r="BV133" s="15"/>
      <c r="BW133" s="15"/>
      <c r="BX133" s="15"/>
      <c r="BY133" s="15"/>
      <c r="BZ133" s="17"/>
      <c r="CA133" s="16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</row>
    <row r="134" spans="1:161" s="29" customFormat="1" x14ac:dyDescent="0.2">
      <c r="A134" s="72"/>
      <c r="B134" s="73"/>
      <c r="BL134" s="15"/>
      <c r="BM134" s="47"/>
      <c r="BN134" s="47"/>
      <c r="BO134" s="47"/>
      <c r="BP134" s="47"/>
      <c r="BQ134" s="47"/>
      <c r="BR134" s="47"/>
      <c r="BS134" s="47"/>
      <c r="BT134" s="48"/>
      <c r="BU134" s="48"/>
      <c r="BV134" s="48"/>
      <c r="BW134" s="48"/>
      <c r="BX134" s="48"/>
      <c r="BY134" s="48"/>
      <c r="BZ134" s="49"/>
      <c r="CA134" s="50"/>
      <c r="CB134" s="18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</row>
    <row r="135" spans="1:161" s="29" customFormat="1" x14ac:dyDescent="0.2">
      <c r="A135" s="72"/>
      <c r="B135" s="73"/>
      <c r="BL135" s="15"/>
      <c r="BM135" s="47"/>
      <c r="BN135" s="47"/>
      <c r="BO135" s="47"/>
      <c r="BP135" s="47"/>
      <c r="BQ135" s="47"/>
      <c r="BR135" s="47"/>
      <c r="BS135" s="47"/>
      <c r="BT135" s="48"/>
      <c r="BU135" s="48"/>
      <c r="BV135" s="48"/>
      <c r="BW135" s="48"/>
      <c r="BX135" s="48"/>
      <c r="BY135" s="48"/>
      <c r="BZ135" s="49"/>
      <c r="CA135" s="50"/>
      <c r="CB135" s="18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</row>
    <row r="136" spans="1:161" s="29" customFormat="1" x14ac:dyDescent="0.2">
      <c r="A136" s="72"/>
      <c r="B136" s="73"/>
      <c r="BL136" s="15"/>
      <c r="BM136" s="47"/>
      <c r="BN136" s="47"/>
      <c r="BO136" s="18"/>
      <c r="BP136" s="18"/>
      <c r="BQ136" s="18"/>
      <c r="BR136" s="18"/>
      <c r="BS136" s="16"/>
      <c r="BT136" s="15"/>
      <c r="BU136" s="15"/>
      <c r="BV136" s="15"/>
      <c r="BW136" s="15"/>
      <c r="BX136" s="15"/>
      <c r="BY136" s="15"/>
      <c r="BZ136" s="17"/>
      <c r="CA136" s="16"/>
      <c r="CB136" s="18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pans="1:161" s="29" customFormat="1" x14ac:dyDescent="0.2">
      <c r="A137" s="72"/>
      <c r="B137" s="73"/>
      <c r="BL137" s="15"/>
      <c r="BM137" s="57"/>
      <c r="BN137" s="48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59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</row>
    <row r="138" spans="1:161" s="29" customFormat="1" x14ac:dyDescent="0.2">
      <c r="A138" s="72"/>
      <c r="B138" s="73"/>
      <c r="BL138" s="15"/>
      <c r="BM138" s="57"/>
      <c r="BN138" s="48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59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</row>
    <row r="139" spans="1:161" s="29" customFormat="1" x14ac:dyDescent="0.2">
      <c r="A139" s="72"/>
      <c r="B139" s="73"/>
      <c r="BL139" s="15"/>
      <c r="BM139" s="57"/>
      <c r="BN139" s="48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59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</row>
    <row r="140" spans="1:161" s="29" customFormat="1" x14ac:dyDescent="0.2">
      <c r="A140" s="72"/>
      <c r="B140" s="73"/>
      <c r="BL140" s="15"/>
      <c r="BM140" s="57"/>
      <c r="BN140" s="48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59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</row>
    <row r="141" spans="1:161" s="29" customFormat="1" x14ac:dyDescent="0.2">
      <c r="A141" s="72"/>
      <c r="B141" s="73"/>
      <c r="BL141" s="15"/>
      <c r="BM141" s="57"/>
      <c r="BN141" s="48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59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</row>
    <row r="142" spans="1:161" s="29" customFormat="1" x14ac:dyDescent="0.2">
      <c r="A142" s="72"/>
      <c r="B142" s="73"/>
      <c r="BL142" s="15"/>
      <c r="BM142" s="57"/>
      <c r="BN142" s="48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59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</row>
    <row r="143" spans="1:161" s="29" customFormat="1" x14ac:dyDescent="0.2">
      <c r="A143" s="72"/>
      <c r="B143" s="73"/>
      <c r="BL143" s="15"/>
      <c r="BM143" s="57"/>
      <c r="BN143" s="48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59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</row>
    <row r="144" spans="1:161" s="29" customFormat="1" x14ac:dyDescent="0.2">
      <c r="A144" s="72"/>
      <c r="B144" s="73"/>
      <c r="BL144" s="15"/>
      <c r="BM144" s="57"/>
      <c r="BN144" s="48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59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</row>
    <row r="145" spans="1:161" s="29" customFormat="1" x14ac:dyDescent="0.2">
      <c r="A145" s="72"/>
      <c r="B145" s="73"/>
      <c r="BL145" s="15"/>
      <c r="BM145" s="57"/>
      <c r="BN145" s="48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59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</row>
    <row r="146" spans="1:161" s="29" customFormat="1" x14ac:dyDescent="0.2">
      <c r="A146" s="72"/>
      <c r="B146" s="73"/>
      <c r="BL146" s="15"/>
      <c r="BM146" s="57"/>
      <c r="BN146" s="48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59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</row>
    <row r="147" spans="1:161" s="29" customFormat="1" x14ac:dyDescent="0.2">
      <c r="A147" s="72"/>
      <c r="B147" s="73"/>
      <c r="BL147" s="15"/>
      <c r="BM147" s="57"/>
      <c r="BN147" s="48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59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</row>
    <row r="148" spans="1:161" s="29" customFormat="1" x14ac:dyDescent="0.2">
      <c r="A148" s="72"/>
      <c r="B148" s="73"/>
      <c r="BL148" s="15"/>
      <c r="BM148" s="57"/>
      <c r="BN148" s="48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59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</row>
    <row r="149" spans="1:161" s="29" customFormat="1" x14ac:dyDescent="0.2">
      <c r="A149" s="72"/>
      <c r="B149" s="73"/>
      <c r="BL149" s="15"/>
      <c r="BM149" s="57"/>
      <c r="BN149" s="48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59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</row>
    <row r="150" spans="1:161" s="29" customFormat="1" x14ac:dyDescent="0.2">
      <c r="A150" s="72"/>
      <c r="B150" s="73"/>
      <c r="BL150" s="15"/>
      <c r="BM150" s="57"/>
      <c r="BN150" s="48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59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61" s="29" customFormat="1" x14ac:dyDescent="0.2">
      <c r="A151" s="72"/>
      <c r="B151" s="73"/>
      <c r="BL151" s="15"/>
      <c r="BM151" s="57"/>
      <c r="BN151" s="48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59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</row>
    <row r="152" spans="1:161" s="29" customFormat="1" x14ac:dyDescent="0.2">
      <c r="A152" s="72"/>
      <c r="B152" s="73"/>
      <c r="BL152" s="15"/>
      <c r="BM152" s="57"/>
      <c r="BN152" s="48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59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</row>
    <row r="153" spans="1:161" s="29" customFormat="1" x14ac:dyDescent="0.2">
      <c r="A153" s="72"/>
      <c r="B153" s="73"/>
      <c r="BL153" s="15"/>
      <c r="BM153" s="57"/>
      <c r="BN153" s="48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59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</row>
    <row r="154" spans="1:161" s="29" customFormat="1" x14ac:dyDescent="0.2">
      <c r="A154" s="72"/>
      <c r="B154" s="73"/>
      <c r="BL154" s="15"/>
      <c r="BM154" s="57"/>
      <c r="BN154" s="48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59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</row>
    <row r="155" spans="1:161" s="29" customFormat="1" x14ac:dyDescent="0.2">
      <c r="A155" s="72"/>
      <c r="B155" s="73"/>
      <c r="BL155" s="15"/>
      <c r="BM155" s="57"/>
      <c r="BN155" s="48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59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29" customFormat="1" x14ac:dyDescent="0.2">
      <c r="A156" s="72"/>
      <c r="B156" s="73"/>
      <c r="BL156" s="15"/>
      <c r="BM156" s="15"/>
      <c r="BN156" s="15"/>
      <c r="BO156" s="15"/>
      <c r="BP156" s="15"/>
      <c r="BQ156" s="15"/>
      <c r="BR156" s="16"/>
      <c r="BS156" s="15"/>
      <c r="BT156" s="15"/>
      <c r="BU156" s="15"/>
      <c r="BV156" s="15"/>
      <c r="BW156" s="15"/>
      <c r="BX156" s="15"/>
      <c r="BY156" s="15"/>
      <c r="BZ156" s="17"/>
      <c r="CA156" s="16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61" s="29" customFormat="1" x14ac:dyDescent="0.2">
      <c r="A157" s="72"/>
      <c r="B157" s="73"/>
      <c r="BL157" s="15"/>
      <c r="BM157" s="15"/>
      <c r="BN157" s="15"/>
      <c r="BO157" s="15"/>
      <c r="BP157" s="15"/>
      <c r="BQ157" s="15"/>
      <c r="BR157" s="16"/>
      <c r="BS157" s="15"/>
      <c r="BT157" s="15"/>
      <c r="BU157" s="15"/>
      <c r="BV157" s="15"/>
      <c r="BW157" s="15"/>
      <c r="BX157" s="15"/>
      <c r="BY157" s="15"/>
      <c r="BZ157" s="17"/>
      <c r="CA157" s="16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</row>
    <row r="158" spans="1:161" s="29" customFormat="1" x14ac:dyDescent="0.2">
      <c r="A158" s="72"/>
      <c r="B158" s="73"/>
      <c r="BL158" s="15"/>
      <c r="BM158" s="15"/>
      <c r="BN158" s="15"/>
      <c r="BO158" s="15"/>
      <c r="BP158" s="15"/>
      <c r="BQ158" s="15"/>
      <c r="BR158" s="16"/>
      <c r="BS158" s="15"/>
      <c r="BT158" s="15"/>
      <c r="BU158" s="15"/>
      <c r="BV158" s="15"/>
      <c r="BW158" s="15"/>
      <c r="BX158" s="15"/>
      <c r="BY158" s="15"/>
      <c r="BZ158" s="17"/>
      <c r="CA158" s="16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</row>
    <row r="159" spans="1:161" s="29" customFormat="1" x14ac:dyDescent="0.2">
      <c r="A159" s="72"/>
      <c r="B159" s="73"/>
      <c r="BL159" s="15"/>
      <c r="BM159" s="15"/>
      <c r="BN159" s="15"/>
      <c r="BO159" s="15"/>
      <c r="BP159" s="15"/>
      <c r="BQ159" s="15"/>
      <c r="BR159" s="16"/>
      <c r="BS159" s="15"/>
      <c r="BT159" s="15"/>
      <c r="BU159" s="15"/>
      <c r="BV159" s="15"/>
      <c r="BW159" s="15"/>
      <c r="BX159" s="15"/>
      <c r="BY159" s="15"/>
      <c r="BZ159" s="17"/>
      <c r="CA159" s="16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</row>
    <row r="160" spans="1:161" s="29" customFormat="1" x14ac:dyDescent="0.2">
      <c r="A160" s="72"/>
      <c r="B160" s="73"/>
      <c r="BL160" s="15"/>
      <c r="BM160" s="15"/>
      <c r="BN160" s="15"/>
      <c r="BO160" s="15"/>
      <c r="BP160" s="15"/>
      <c r="BQ160" s="15"/>
      <c r="BR160" s="16"/>
      <c r="BS160" s="15"/>
      <c r="BT160" s="15"/>
      <c r="BU160" s="15"/>
      <c r="BV160" s="15"/>
      <c r="BW160" s="15"/>
      <c r="BX160" s="15"/>
      <c r="BY160" s="15"/>
      <c r="BZ160" s="17"/>
      <c r="CA160" s="16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</row>
    <row r="161" spans="1:161" s="29" customFormat="1" x14ac:dyDescent="0.2">
      <c r="A161" s="72"/>
      <c r="B161" s="73"/>
      <c r="BL161" s="15"/>
      <c r="BM161" s="15"/>
      <c r="BN161" s="15"/>
      <c r="BO161" s="15"/>
      <c r="BP161" s="15"/>
      <c r="BQ161" s="15"/>
      <c r="BR161" s="16"/>
      <c r="BS161" s="15"/>
      <c r="BT161" s="15"/>
      <c r="BU161" s="15"/>
      <c r="BV161" s="15"/>
      <c r="BW161" s="15"/>
      <c r="BX161" s="15"/>
      <c r="BY161" s="15"/>
      <c r="BZ161" s="17"/>
      <c r="CA161" s="16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</row>
    <row r="162" spans="1:161" s="29" customFormat="1" x14ac:dyDescent="0.2">
      <c r="A162" s="72"/>
      <c r="B162" s="73"/>
      <c r="BL162" s="15"/>
      <c r="BM162" s="15"/>
      <c r="BN162" s="15"/>
      <c r="BO162" s="15"/>
      <c r="BP162" s="15"/>
      <c r="BQ162" s="15"/>
      <c r="BR162" s="16"/>
      <c r="BS162" s="15"/>
      <c r="BT162" s="15"/>
      <c r="BU162" s="15"/>
      <c r="BV162" s="15"/>
      <c r="BW162" s="15"/>
      <c r="BX162" s="15"/>
      <c r="BY162" s="15"/>
      <c r="BZ162" s="17"/>
      <c r="CA162" s="16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</row>
    <row r="163" spans="1:161" s="29" customFormat="1" x14ac:dyDescent="0.2">
      <c r="A163" s="72"/>
      <c r="B163" s="73"/>
      <c r="BL163" s="15"/>
      <c r="BM163" s="15"/>
      <c r="BN163" s="15"/>
      <c r="BO163" s="15"/>
      <c r="BP163" s="15"/>
      <c r="BQ163" s="15"/>
      <c r="BR163" s="16"/>
      <c r="BS163" s="15"/>
      <c r="BT163" s="15"/>
      <c r="BU163" s="15"/>
      <c r="BV163" s="15"/>
      <c r="BW163" s="15"/>
      <c r="BX163" s="15"/>
      <c r="BY163" s="15"/>
      <c r="BZ163" s="17"/>
      <c r="CA163" s="16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</row>
    <row r="164" spans="1:161" s="29" customFormat="1" x14ac:dyDescent="0.2">
      <c r="A164" s="72"/>
      <c r="B164" s="73"/>
      <c r="BL164" s="15"/>
      <c r="BM164" s="15"/>
      <c r="BN164" s="15"/>
      <c r="BO164" s="15"/>
      <c r="BP164" s="15"/>
      <c r="BQ164" s="15"/>
      <c r="BR164" s="16"/>
      <c r="BS164" s="15"/>
      <c r="BT164" s="15"/>
      <c r="BU164" s="15"/>
      <c r="BV164" s="15"/>
      <c r="BW164" s="15"/>
      <c r="BX164" s="15"/>
      <c r="BY164" s="15"/>
      <c r="BZ164" s="17"/>
      <c r="CA164" s="16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</row>
    <row r="165" spans="1:161" s="29" customFormat="1" x14ac:dyDescent="0.2">
      <c r="A165" s="72"/>
      <c r="B165" s="73"/>
      <c r="BL165" s="15"/>
      <c r="BM165" s="15"/>
      <c r="BN165" s="15"/>
      <c r="BO165" s="15"/>
      <c r="BP165" s="15"/>
      <c r="BQ165" s="15"/>
      <c r="BR165" s="16"/>
      <c r="BS165" s="15"/>
      <c r="BT165" s="15"/>
      <c r="BU165" s="15"/>
      <c r="BV165" s="15"/>
      <c r="BW165" s="15"/>
      <c r="BX165" s="15"/>
      <c r="BY165" s="15"/>
      <c r="BZ165" s="17"/>
      <c r="CA165" s="16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</row>
    <row r="166" spans="1:161" s="29" customFormat="1" x14ac:dyDescent="0.2">
      <c r="A166" s="72"/>
      <c r="B166" s="73"/>
      <c r="BL166" s="15"/>
      <c r="BM166" s="15"/>
      <c r="BN166" s="15"/>
      <c r="BO166" s="15"/>
      <c r="BP166" s="15"/>
      <c r="BQ166" s="15"/>
      <c r="BR166" s="16"/>
      <c r="BS166" s="15"/>
      <c r="BT166" s="15"/>
      <c r="BU166" s="15"/>
      <c r="BV166" s="15"/>
      <c r="BW166" s="15"/>
      <c r="BX166" s="15"/>
      <c r="BY166" s="15"/>
      <c r="BZ166" s="17"/>
      <c r="CA166" s="16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</row>
    <row r="167" spans="1:161" s="29" customFormat="1" x14ac:dyDescent="0.2">
      <c r="A167" s="72"/>
      <c r="B167" s="73"/>
      <c r="BL167" s="15"/>
      <c r="BM167" s="15"/>
      <c r="BN167" s="15"/>
      <c r="BO167" s="15"/>
      <c r="BP167" s="15"/>
      <c r="BQ167" s="15"/>
      <c r="BR167" s="16"/>
      <c r="BS167" s="15"/>
      <c r="BT167" s="15"/>
      <c r="BU167" s="15"/>
      <c r="BV167" s="15"/>
      <c r="BW167" s="15"/>
      <c r="BX167" s="15"/>
      <c r="BY167" s="15"/>
      <c r="BZ167" s="17"/>
      <c r="CA167" s="16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</row>
    <row r="168" spans="1:161" s="29" customFormat="1" x14ac:dyDescent="0.2">
      <c r="A168" s="72"/>
      <c r="B168" s="73"/>
      <c r="BL168" s="15"/>
      <c r="BM168" s="15"/>
      <c r="BN168" s="15"/>
      <c r="BO168" s="15"/>
      <c r="BP168" s="15"/>
      <c r="BQ168" s="15"/>
      <c r="BR168" s="16"/>
      <c r="BS168" s="15"/>
      <c r="BT168" s="15"/>
      <c r="BU168" s="15"/>
      <c r="BV168" s="15"/>
      <c r="BW168" s="15"/>
      <c r="BX168" s="15"/>
      <c r="BY168" s="15"/>
      <c r="BZ168" s="17"/>
      <c r="CA168" s="16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</row>
    <row r="169" spans="1:161" s="29" customFormat="1" x14ac:dyDescent="0.2">
      <c r="A169" s="72"/>
      <c r="B169" s="73"/>
      <c r="BL169" s="15"/>
      <c r="BM169" s="15"/>
      <c r="BN169" s="15"/>
      <c r="BO169" s="15"/>
      <c r="BP169" s="15"/>
      <c r="BQ169" s="15"/>
      <c r="BR169" s="16"/>
      <c r="BS169" s="15"/>
      <c r="BT169" s="15"/>
      <c r="BU169" s="15"/>
      <c r="BV169" s="15"/>
      <c r="BW169" s="15"/>
      <c r="BX169" s="15"/>
      <c r="BY169" s="15"/>
      <c r="BZ169" s="17"/>
      <c r="CA169" s="16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</row>
    <row r="170" spans="1:161" s="29" customFormat="1" x14ac:dyDescent="0.2">
      <c r="A170" s="72"/>
      <c r="B170" s="73"/>
      <c r="BL170" s="15"/>
      <c r="BM170" s="15"/>
      <c r="BN170" s="15"/>
      <c r="BO170" s="15"/>
      <c r="BP170" s="15"/>
      <c r="BQ170" s="15"/>
      <c r="BR170" s="16"/>
      <c r="BS170" s="15"/>
      <c r="BT170" s="15"/>
      <c r="BU170" s="15"/>
      <c r="BV170" s="15"/>
      <c r="BW170" s="15"/>
      <c r="BX170" s="15"/>
      <c r="BY170" s="15"/>
      <c r="BZ170" s="17"/>
      <c r="CA170" s="16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</row>
    <row r="171" spans="1:161" s="29" customFormat="1" x14ac:dyDescent="0.2">
      <c r="A171" s="72"/>
      <c r="B171" s="73"/>
      <c r="BL171" s="15"/>
      <c r="BM171" s="15"/>
      <c r="BN171" s="15"/>
      <c r="BO171" s="15"/>
      <c r="BP171" s="15"/>
      <c r="BQ171" s="15"/>
      <c r="BR171" s="16"/>
      <c r="BS171" s="15"/>
      <c r="BT171" s="15"/>
      <c r="BU171" s="15"/>
      <c r="BV171" s="15"/>
      <c r="BW171" s="15"/>
      <c r="BX171" s="15"/>
      <c r="BY171" s="15"/>
      <c r="BZ171" s="17"/>
      <c r="CA171" s="16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</row>
    <row r="172" spans="1:161" s="29" customFormat="1" x14ac:dyDescent="0.2">
      <c r="A172" s="72"/>
      <c r="B172" s="73"/>
      <c r="BL172" s="15"/>
      <c r="BM172" s="15"/>
      <c r="BN172" s="15"/>
      <c r="BO172" s="15"/>
      <c r="BP172" s="15"/>
      <c r="BQ172" s="15"/>
      <c r="BR172" s="16"/>
      <c r="BS172" s="15"/>
      <c r="BT172" s="15"/>
      <c r="BU172" s="15"/>
      <c r="BV172" s="15"/>
      <c r="BW172" s="15"/>
      <c r="BX172" s="15"/>
      <c r="BY172" s="15"/>
      <c r="BZ172" s="17"/>
      <c r="CA172" s="16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</row>
    <row r="173" spans="1:161" s="29" customFormat="1" x14ac:dyDescent="0.2">
      <c r="A173" s="72"/>
      <c r="B173" s="73"/>
      <c r="BL173" s="15"/>
      <c r="BM173" s="15"/>
      <c r="BN173" s="15"/>
      <c r="BO173" s="15"/>
      <c r="BP173" s="15"/>
      <c r="BQ173" s="15"/>
      <c r="BR173" s="16"/>
      <c r="BS173" s="15"/>
      <c r="BT173" s="15"/>
      <c r="BU173" s="15"/>
      <c r="BV173" s="15"/>
      <c r="BW173" s="15"/>
      <c r="BX173" s="15"/>
      <c r="BY173" s="15"/>
      <c r="BZ173" s="17"/>
      <c r="CA173" s="16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</row>
    <row r="174" spans="1:161" s="29" customFormat="1" x14ac:dyDescent="0.2">
      <c r="A174" s="72"/>
      <c r="B174" s="73"/>
      <c r="BL174" s="15"/>
      <c r="BM174" s="15"/>
      <c r="BN174" s="15"/>
      <c r="BO174" s="15"/>
      <c r="BP174" s="15"/>
      <c r="BQ174" s="15"/>
      <c r="BR174" s="16"/>
      <c r="BS174" s="15"/>
      <c r="BT174" s="15"/>
      <c r="BU174" s="15"/>
      <c r="BV174" s="15"/>
      <c r="BW174" s="15"/>
      <c r="BX174" s="15"/>
      <c r="BY174" s="15"/>
      <c r="BZ174" s="17"/>
      <c r="CA174" s="16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</row>
    <row r="175" spans="1:161" s="29" customFormat="1" x14ac:dyDescent="0.2">
      <c r="A175" s="72"/>
      <c r="B175" s="73"/>
      <c r="BL175" s="15"/>
      <c r="BM175" s="15"/>
      <c r="BN175" s="15"/>
      <c r="BO175" s="15"/>
      <c r="BP175" s="15"/>
      <c r="BQ175" s="15"/>
      <c r="BR175" s="16"/>
      <c r="BS175" s="15"/>
      <c r="BT175" s="15"/>
      <c r="BU175" s="15"/>
      <c r="BV175" s="15"/>
      <c r="BW175" s="15"/>
      <c r="BX175" s="15"/>
      <c r="BY175" s="15"/>
      <c r="BZ175" s="17"/>
      <c r="CA175" s="16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</row>
    <row r="176" spans="1:161" s="29" customFormat="1" x14ac:dyDescent="0.2">
      <c r="A176" s="72"/>
      <c r="B176" s="73"/>
      <c r="BL176" s="15"/>
      <c r="BM176" s="15"/>
      <c r="BN176" s="15"/>
      <c r="BO176" s="15"/>
      <c r="BP176" s="15"/>
      <c r="BQ176" s="15"/>
      <c r="BR176" s="16"/>
      <c r="BS176" s="15"/>
      <c r="BT176" s="15"/>
      <c r="BU176" s="15"/>
      <c r="BV176" s="15"/>
      <c r="BW176" s="15"/>
      <c r="BX176" s="15"/>
      <c r="BY176" s="15"/>
      <c r="BZ176" s="17"/>
      <c r="CA176" s="16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</row>
    <row r="177" spans="1:161" s="36" customFormat="1" x14ac:dyDescent="0.2">
      <c r="A177" s="41"/>
      <c r="B177" s="42"/>
      <c r="BL177" s="32"/>
      <c r="BM177" s="32"/>
      <c r="BN177" s="32"/>
      <c r="BO177" s="32"/>
      <c r="BP177" s="32"/>
      <c r="BQ177" s="32"/>
      <c r="BR177" s="34"/>
      <c r="BS177" s="32"/>
      <c r="BT177" s="32"/>
      <c r="BU177" s="32"/>
      <c r="BV177" s="32"/>
      <c r="BW177" s="32"/>
      <c r="BX177" s="32"/>
      <c r="BY177" s="32"/>
      <c r="BZ177" s="35"/>
      <c r="CA177" s="34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</row>
    <row r="178" spans="1:161" s="36" customFormat="1" x14ac:dyDescent="0.2">
      <c r="A178" s="41"/>
      <c r="B178" s="42"/>
      <c r="BL178" s="32"/>
      <c r="BM178" s="32"/>
      <c r="BN178" s="32"/>
      <c r="BO178" s="32"/>
      <c r="BP178" s="32"/>
      <c r="BQ178" s="32"/>
      <c r="BR178" s="34"/>
      <c r="BS178" s="32"/>
      <c r="BT178" s="32"/>
      <c r="BU178" s="32"/>
      <c r="BV178" s="32"/>
      <c r="BW178" s="32"/>
      <c r="BX178" s="32"/>
      <c r="BY178" s="32"/>
      <c r="BZ178" s="35"/>
      <c r="CA178" s="34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</row>
    <row r="179" spans="1:161" s="36" customFormat="1" x14ac:dyDescent="0.2">
      <c r="A179" s="41"/>
      <c r="B179" s="42"/>
      <c r="BL179" s="32"/>
      <c r="BM179" s="32"/>
      <c r="BN179" s="32"/>
      <c r="BO179" s="32"/>
      <c r="BP179" s="32"/>
      <c r="BQ179" s="32"/>
      <c r="BR179" s="34"/>
      <c r="BS179" s="32"/>
      <c r="BT179" s="32"/>
      <c r="BU179" s="32"/>
      <c r="BV179" s="32"/>
      <c r="BW179" s="32"/>
      <c r="BX179" s="32"/>
      <c r="BY179" s="32"/>
      <c r="BZ179" s="35"/>
      <c r="CA179" s="34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</row>
    <row r="180" spans="1:161" s="36" customFormat="1" x14ac:dyDescent="0.2">
      <c r="A180" s="41"/>
      <c r="B180" s="42"/>
      <c r="BL180" s="32"/>
      <c r="BM180" s="32"/>
      <c r="BN180" s="32"/>
      <c r="BO180" s="32"/>
      <c r="BP180" s="32"/>
      <c r="BQ180" s="32"/>
      <c r="BR180" s="34"/>
      <c r="BS180" s="32"/>
      <c r="BT180" s="32"/>
      <c r="BU180" s="32"/>
      <c r="BV180" s="32"/>
      <c r="BW180" s="32"/>
      <c r="BX180" s="32"/>
      <c r="BY180" s="32"/>
      <c r="BZ180" s="35"/>
      <c r="CA180" s="34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</row>
    <row r="181" spans="1:161" s="36" customFormat="1" x14ac:dyDescent="0.2">
      <c r="A181" s="41"/>
      <c r="B181" s="42"/>
      <c r="BL181" s="32"/>
      <c r="BM181" s="32"/>
      <c r="BN181" s="32"/>
      <c r="BO181" s="32"/>
      <c r="BP181" s="32"/>
      <c r="BQ181" s="32"/>
      <c r="BR181" s="34"/>
      <c r="BS181" s="32"/>
      <c r="BT181" s="32"/>
      <c r="BU181" s="32"/>
      <c r="BV181" s="32"/>
      <c r="BW181" s="32"/>
      <c r="BX181" s="32"/>
      <c r="BY181" s="32"/>
      <c r="BZ181" s="35"/>
      <c r="CA181" s="34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</row>
    <row r="182" spans="1:161" s="36" customFormat="1" x14ac:dyDescent="0.2">
      <c r="A182" s="41"/>
      <c r="B182" s="42"/>
      <c r="BL182" s="32"/>
      <c r="BM182" s="32"/>
      <c r="BN182" s="32"/>
      <c r="BO182" s="32"/>
      <c r="BP182" s="32"/>
      <c r="BQ182" s="32"/>
      <c r="BR182" s="34"/>
      <c r="BS182" s="32"/>
      <c r="BT182" s="32"/>
      <c r="BU182" s="32"/>
      <c r="BV182" s="32"/>
      <c r="BW182" s="32"/>
      <c r="BX182" s="32"/>
      <c r="BY182" s="32"/>
      <c r="BZ182" s="35"/>
      <c r="CA182" s="34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</row>
    <row r="183" spans="1:161" s="36" customFormat="1" x14ac:dyDescent="0.2">
      <c r="A183" s="41"/>
      <c r="B183" s="42"/>
      <c r="BL183" s="32"/>
      <c r="BM183" s="32"/>
      <c r="BN183" s="32"/>
      <c r="BO183" s="32"/>
      <c r="BP183" s="32"/>
      <c r="BQ183" s="32"/>
      <c r="BR183" s="34"/>
      <c r="BS183" s="32"/>
      <c r="BT183" s="32"/>
      <c r="BU183" s="32"/>
      <c r="BV183" s="32"/>
      <c r="BW183" s="32"/>
      <c r="BX183" s="32"/>
      <c r="BY183" s="32"/>
      <c r="BZ183" s="35"/>
      <c r="CA183" s="34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</row>
    <row r="184" spans="1:161" s="36" customFormat="1" x14ac:dyDescent="0.2">
      <c r="A184" s="41"/>
      <c r="B184" s="42"/>
      <c r="BL184" s="32"/>
      <c r="BM184" s="32"/>
      <c r="BN184" s="32"/>
      <c r="BO184" s="32"/>
      <c r="BP184" s="32"/>
      <c r="BQ184" s="32"/>
      <c r="BR184" s="34"/>
      <c r="BS184" s="32"/>
      <c r="BT184" s="32"/>
      <c r="BU184" s="32"/>
      <c r="BV184" s="32"/>
      <c r="BW184" s="32"/>
      <c r="BX184" s="32"/>
      <c r="BY184" s="32"/>
      <c r="BZ184" s="35"/>
      <c r="CA184" s="34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</row>
    <row r="185" spans="1:161" s="36" customFormat="1" x14ac:dyDescent="0.2">
      <c r="A185" s="41"/>
      <c r="B185" s="42"/>
      <c r="BL185" s="32"/>
      <c r="BM185" s="32"/>
      <c r="BN185" s="32"/>
      <c r="BO185" s="32"/>
      <c r="BP185" s="32"/>
      <c r="BQ185" s="32"/>
      <c r="BR185" s="34"/>
      <c r="BS185" s="32"/>
      <c r="BT185" s="32"/>
      <c r="BU185" s="32"/>
      <c r="BV185" s="32"/>
      <c r="BW185" s="32"/>
      <c r="BX185" s="32"/>
      <c r="BY185" s="32"/>
      <c r="BZ185" s="35"/>
      <c r="CA185" s="34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</row>
    <row r="186" spans="1:161" s="36" customFormat="1" x14ac:dyDescent="0.2">
      <c r="A186" s="41"/>
      <c r="B186" s="42"/>
      <c r="BL186" s="32"/>
      <c r="BM186" s="32"/>
      <c r="BN186" s="32"/>
      <c r="BO186" s="32"/>
      <c r="BP186" s="32"/>
      <c r="BQ186" s="32"/>
      <c r="BR186" s="34"/>
      <c r="BS186" s="32"/>
      <c r="BT186" s="32"/>
      <c r="BU186" s="32"/>
      <c r="BV186" s="32"/>
      <c r="BW186" s="32"/>
      <c r="BX186" s="32"/>
      <c r="BY186" s="32"/>
      <c r="BZ186" s="35"/>
      <c r="CA186" s="34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</row>
    <row r="187" spans="1:161" s="36" customFormat="1" x14ac:dyDescent="0.2">
      <c r="A187" s="41"/>
      <c r="B187" s="42"/>
      <c r="BL187" s="32"/>
      <c r="BM187" s="32"/>
      <c r="BN187" s="32"/>
      <c r="BO187" s="32"/>
      <c r="BP187" s="32"/>
      <c r="BQ187" s="32"/>
      <c r="BR187" s="34"/>
      <c r="BS187" s="32"/>
      <c r="BT187" s="32"/>
      <c r="BU187" s="32"/>
      <c r="BV187" s="32"/>
      <c r="BW187" s="32"/>
      <c r="BX187" s="32"/>
      <c r="BY187" s="32"/>
      <c r="BZ187" s="35"/>
      <c r="CA187" s="34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</row>
    <row r="188" spans="1:161" s="36" customFormat="1" x14ac:dyDescent="0.2">
      <c r="A188" s="41"/>
      <c r="B188" s="42"/>
      <c r="BL188" s="32"/>
      <c r="BM188" s="32"/>
      <c r="BN188" s="32"/>
      <c r="BO188" s="32"/>
      <c r="BP188" s="32"/>
      <c r="BQ188" s="32"/>
      <c r="BR188" s="34"/>
      <c r="BS188" s="32"/>
      <c r="BT188" s="32"/>
      <c r="BU188" s="32"/>
      <c r="BV188" s="32"/>
      <c r="BW188" s="32"/>
      <c r="BX188" s="32"/>
      <c r="BY188" s="32"/>
      <c r="BZ188" s="35"/>
      <c r="CA188" s="34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</row>
    <row r="189" spans="1:161" s="36" customFormat="1" x14ac:dyDescent="0.2">
      <c r="A189" s="41"/>
      <c r="B189" s="42"/>
      <c r="BL189" s="32"/>
      <c r="BM189" s="32"/>
      <c r="BN189" s="32"/>
      <c r="BO189" s="32"/>
      <c r="BP189" s="32"/>
      <c r="BQ189" s="32"/>
      <c r="BR189" s="34"/>
      <c r="BS189" s="32"/>
      <c r="BT189" s="32"/>
      <c r="BU189" s="32"/>
      <c r="BV189" s="32"/>
      <c r="BW189" s="32"/>
      <c r="BX189" s="32"/>
      <c r="BY189" s="32"/>
      <c r="BZ189" s="35"/>
      <c r="CA189" s="34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</row>
    <row r="190" spans="1:161" s="36" customFormat="1" x14ac:dyDescent="0.2">
      <c r="A190" s="41"/>
      <c r="B190" s="42"/>
      <c r="BL190" s="32"/>
      <c r="BM190" s="32"/>
      <c r="BN190" s="32"/>
      <c r="BO190" s="32"/>
      <c r="BP190" s="32"/>
      <c r="BQ190" s="32"/>
      <c r="BR190" s="34"/>
      <c r="BS190" s="32"/>
      <c r="BT190" s="32"/>
      <c r="BU190" s="32"/>
      <c r="BV190" s="32"/>
      <c r="BW190" s="32"/>
      <c r="BX190" s="32"/>
      <c r="BY190" s="32"/>
      <c r="BZ190" s="35"/>
      <c r="CA190" s="34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</row>
    <row r="191" spans="1:161" s="36" customFormat="1" x14ac:dyDescent="0.2">
      <c r="A191" s="41"/>
      <c r="B191" s="42"/>
      <c r="BL191" s="32"/>
      <c r="BM191" s="32"/>
      <c r="BN191" s="32"/>
      <c r="BO191" s="32"/>
      <c r="BP191" s="32"/>
      <c r="BQ191" s="32"/>
      <c r="BR191" s="34"/>
      <c r="BS191" s="32"/>
      <c r="BT191" s="32"/>
      <c r="BU191" s="32"/>
      <c r="BV191" s="32"/>
      <c r="BW191" s="32"/>
      <c r="BX191" s="32"/>
      <c r="BY191" s="32"/>
      <c r="BZ191" s="35"/>
      <c r="CA191" s="34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</row>
    <row r="192" spans="1:161" s="36" customFormat="1" x14ac:dyDescent="0.2">
      <c r="A192" s="41"/>
      <c r="B192" s="42"/>
      <c r="BL192" s="32"/>
      <c r="BM192" s="32"/>
      <c r="BN192" s="32"/>
      <c r="BO192" s="32"/>
      <c r="BP192" s="32"/>
      <c r="BQ192" s="32"/>
      <c r="BR192" s="34"/>
      <c r="BS192" s="32"/>
      <c r="BT192" s="32"/>
      <c r="BU192" s="32"/>
      <c r="BV192" s="32"/>
      <c r="BW192" s="32"/>
      <c r="BX192" s="32"/>
      <c r="BY192" s="32"/>
      <c r="BZ192" s="35"/>
      <c r="CA192" s="34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</row>
    <row r="193" spans="1:161" s="36" customFormat="1" x14ac:dyDescent="0.2">
      <c r="A193" s="41"/>
      <c r="B193" s="42"/>
      <c r="BL193" s="32"/>
      <c r="BM193" s="32"/>
      <c r="BN193" s="32"/>
      <c r="BO193" s="32"/>
      <c r="BP193" s="32"/>
      <c r="BQ193" s="32"/>
      <c r="BR193" s="34"/>
      <c r="BS193" s="32"/>
      <c r="BT193" s="32"/>
      <c r="BU193" s="32"/>
      <c r="BV193" s="32"/>
      <c r="BW193" s="32"/>
      <c r="BX193" s="32"/>
      <c r="BY193" s="32"/>
      <c r="BZ193" s="35"/>
      <c r="CA193" s="34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</row>
    <row r="194" spans="1:161" s="36" customFormat="1" x14ac:dyDescent="0.2">
      <c r="A194" s="41"/>
      <c r="B194" s="42"/>
      <c r="BL194" s="32"/>
      <c r="BM194" s="32"/>
      <c r="BN194" s="32"/>
      <c r="BO194" s="32"/>
      <c r="BP194" s="32"/>
      <c r="BQ194" s="32"/>
      <c r="BR194" s="34"/>
      <c r="BS194" s="32"/>
      <c r="BT194" s="32"/>
      <c r="BU194" s="32"/>
      <c r="BV194" s="32"/>
      <c r="BW194" s="32"/>
      <c r="BX194" s="32"/>
      <c r="BY194" s="32"/>
      <c r="BZ194" s="35"/>
      <c r="CA194" s="34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</row>
    <row r="195" spans="1:161" s="36" customFormat="1" x14ac:dyDescent="0.2">
      <c r="A195" s="41"/>
      <c r="B195" s="42"/>
      <c r="BL195" s="32"/>
      <c r="BM195" s="32"/>
      <c r="BN195" s="32"/>
      <c r="BO195" s="32"/>
      <c r="BP195" s="32"/>
      <c r="BQ195" s="32"/>
      <c r="BR195" s="34"/>
      <c r="BS195" s="32"/>
      <c r="BT195" s="32"/>
      <c r="BU195" s="32"/>
      <c r="BV195" s="32"/>
      <c r="BW195" s="32"/>
      <c r="BX195" s="32"/>
      <c r="BY195" s="32"/>
      <c r="BZ195" s="35"/>
      <c r="CA195" s="34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</row>
    <row r="196" spans="1:161" s="36" customFormat="1" x14ac:dyDescent="0.2">
      <c r="A196" s="41"/>
      <c r="B196" s="42"/>
      <c r="BL196" s="32"/>
      <c r="BM196" s="32"/>
      <c r="BN196" s="32"/>
      <c r="BO196" s="32"/>
      <c r="BP196" s="32"/>
      <c r="BQ196" s="32"/>
      <c r="BR196" s="34"/>
      <c r="BS196" s="32"/>
      <c r="BT196" s="32"/>
      <c r="BU196" s="32"/>
      <c r="BV196" s="32"/>
      <c r="BW196" s="32"/>
      <c r="BX196" s="32"/>
      <c r="BY196" s="32"/>
      <c r="BZ196" s="35"/>
      <c r="CA196" s="34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</row>
    <row r="197" spans="1:161" s="36" customFormat="1" x14ac:dyDescent="0.2">
      <c r="A197" s="41"/>
      <c r="B197" s="42"/>
      <c r="BL197" s="32"/>
      <c r="BM197" s="32"/>
      <c r="BN197" s="32"/>
      <c r="BO197" s="32"/>
      <c r="BP197" s="32"/>
      <c r="BQ197" s="32"/>
      <c r="BR197" s="34"/>
      <c r="BS197" s="32"/>
      <c r="BT197" s="32"/>
      <c r="BU197" s="32"/>
      <c r="BV197" s="32"/>
      <c r="BW197" s="32"/>
      <c r="BX197" s="32"/>
      <c r="BY197" s="32"/>
      <c r="BZ197" s="35"/>
      <c r="CA197" s="34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</row>
    <row r="198" spans="1:161" s="36" customFormat="1" x14ac:dyDescent="0.2">
      <c r="A198" s="41"/>
      <c r="B198" s="42"/>
      <c r="BL198" s="32"/>
      <c r="BM198" s="32"/>
      <c r="BN198" s="32"/>
      <c r="BO198" s="32"/>
      <c r="BP198" s="32"/>
      <c r="BQ198" s="32"/>
      <c r="BR198" s="34"/>
      <c r="BS198" s="32"/>
      <c r="BT198" s="32"/>
      <c r="BU198" s="32"/>
      <c r="BV198" s="32"/>
      <c r="BW198" s="32"/>
      <c r="BX198" s="32"/>
      <c r="BY198" s="32"/>
      <c r="BZ198" s="35"/>
      <c r="CA198" s="34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</row>
    <row r="199" spans="1:161" s="36" customFormat="1" x14ac:dyDescent="0.2">
      <c r="A199" s="41"/>
      <c r="B199" s="42"/>
      <c r="BL199" s="32"/>
      <c r="BM199" s="32"/>
      <c r="BN199" s="32"/>
      <c r="BO199" s="32"/>
      <c r="BP199" s="32"/>
      <c r="BQ199" s="32"/>
      <c r="BR199" s="34"/>
      <c r="BS199" s="32"/>
      <c r="BT199" s="32"/>
      <c r="BU199" s="32"/>
      <c r="BV199" s="32"/>
      <c r="BW199" s="32"/>
      <c r="BX199" s="32"/>
      <c r="BY199" s="32"/>
      <c r="BZ199" s="35"/>
      <c r="CA199" s="34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</row>
    <row r="200" spans="1:161" s="36" customFormat="1" x14ac:dyDescent="0.2">
      <c r="A200" s="41"/>
      <c r="B200" s="42"/>
      <c r="BL200" s="32"/>
      <c r="BM200" s="32"/>
      <c r="BN200" s="32"/>
      <c r="BO200" s="32"/>
      <c r="BP200" s="32"/>
      <c r="BQ200" s="32"/>
      <c r="BR200" s="34"/>
      <c r="BS200" s="32"/>
      <c r="BT200" s="32"/>
      <c r="BU200" s="32"/>
      <c r="BV200" s="32"/>
      <c r="BW200" s="32"/>
      <c r="BX200" s="32"/>
      <c r="BY200" s="32"/>
      <c r="BZ200" s="35"/>
      <c r="CA200" s="34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</row>
    <row r="201" spans="1:161" s="36" customFormat="1" x14ac:dyDescent="0.2">
      <c r="A201" s="41"/>
      <c r="B201" s="42"/>
      <c r="BL201" s="32"/>
      <c r="BM201" s="32"/>
      <c r="BN201" s="32"/>
      <c r="BO201" s="32"/>
      <c r="BP201" s="32"/>
      <c r="BQ201" s="32"/>
      <c r="BR201" s="34"/>
      <c r="BS201" s="32"/>
      <c r="BT201" s="32"/>
      <c r="BU201" s="32"/>
      <c r="BV201" s="32"/>
      <c r="BW201" s="32"/>
      <c r="BX201" s="32"/>
      <c r="BY201" s="32"/>
      <c r="BZ201" s="35"/>
      <c r="CA201" s="34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</row>
    <row r="202" spans="1:161" s="36" customFormat="1" x14ac:dyDescent="0.2">
      <c r="A202" s="41"/>
      <c r="B202" s="42"/>
      <c r="BL202" s="32"/>
      <c r="BM202" s="32"/>
      <c r="BN202" s="32"/>
      <c r="BO202" s="32"/>
      <c r="BP202" s="32"/>
      <c r="BQ202" s="32"/>
      <c r="BR202" s="34"/>
      <c r="BS202" s="32"/>
      <c r="BT202" s="32"/>
      <c r="BU202" s="32"/>
      <c r="BV202" s="32"/>
      <c r="BW202" s="32"/>
      <c r="BX202" s="32"/>
      <c r="BY202" s="32"/>
      <c r="BZ202" s="35"/>
      <c r="CA202" s="34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</row>
    <row r="203" spans="1:161" s="36" customFormat="1" x14ac:dyDescent="0.2">
      <c r="A203" s="41"/>
      <c r="B203" s="42"/>
      <c r="BL203" s="32"/>
      <c r="BM203" s="32"/>
      <c r="BN203" s="32"/>
      <c r="BO203" s="32"/>
      <c r="BP203" s="32"/>
      <c r="BQ203" s="32"/>
      <c r="BR203" s="34"/>
      <c r="BS203" s="32"/>
      <c r="BT203" s="32"/>
      <c r="BU203" s="32"/>
      <c r="BV203" s="32"/>
      <c r="BW203" s="32"/>
      <c r="BX203" s="32"/>
      <c r="BY203" s="32"/>
      <c r="BZ203" s="35"/>
      <c r="CA203" s="34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</row>
    <row r="204" spans="1:161" s="36" customFormat="1" x14ac:dyDescent="0.2">
      <c r="A204" s="41"/>
      <c r="B204" s="42"/>
      <c r="BL204" s="32"/>
      <c r="BM204" s="32"/>
      <c r="BN204" s="32"/>
      <c r="BO204" s="32"/>
      <c r="BP204" s="32"/>
      <c r="BQ204" s="32"/>
      <c r="BR204" s="34"/>
      <c r="BS204" s="32"/>
      <c r="BT204" s="32"/>
      <c r="BU204" s="32"/>
      <c r="BV204" s="32"/>
      <c r="BW204" s="32"/>
      <c r="BX204" s="32"/>
      <c r="BY204" s="32"/>
      <c r="BZ204" s="35"/>
      <c r="CA204" s="34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</row>
    <row r="205" spans="1:161" s="36" customFormat="1" x14ac:dyDescent="0.2">
      <c r="A205" s="41"/>
      <c r="B205" s="42"/>
      <c r="BL205" s="32"/>
      <c r="BM205" s="32"/>
      <c r="BN205" s="32"/>
      <c r="BO205" s="32"/>
      <c r="BP205" s="32"/>
      <c r="BQ205" s="32"/>
      <c r="BR205" s="34"/>
      <c r="BS205" s="32"/>
      <c r="BT205" s="32"/>
      <c r="BU205" s="32"/>
      <c r="BV205" s="32"/>
      <c r="BW205" s="32"/>
      <c r="BX205" s="32"/>
      <c r="BY205" s="32"/>
      <c r="BZ205" s="35"/>
      <c r="CA205" s="34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</row>
    <row r="206" spans="1:161" s="36" customFormat="1" x14ac:dyDescent="0.2">
      <c r="A206" s="41"/>
      <c r="B206" s="42"/>
      <c r="BL206" s="32"/>
      <c r="BM206" s="32"/>
      <c r="BN206" s="32"/>
      <c r="BO206" s="32"/>
      <c r="BP206" s="32"/>
      <c r="BQ206" s="32"/>
      <c r="BR206" s="34"/>
      <c r="BS206" s="32"/>
      <c r="BT206" s="32"/>
      <c r="BU206" s="32"/>
      <c r="BV206" s="32"/>
      <c r="BW206" s="32"/>
      <c r="BX206" s="32"/>
      <c r="BY206" s="32"/>
      <c r="BZ206" s="35"/>
      <c r="CA206" s="34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</row>
    <row r="207" spans="1:161" s="36" customFormat="1" x14ac:dyDescent="0.2">
      <c r="A207" s="41"/>
      <c r="B207" s="42"/>
      <c r="BL207" s="32"/>
      <c r="BM207" s="32"/>
      <c r="BN207" s="32"/>
      <c r="BO207" s="32"/>
      <c r="BP207" s="32"/>
      <c r="BQ207" s="32"/>
      <c r="BR207" s="34"/>
      <c r="BS207" s="32"/>
      <c r="BT207" s="32"/>
      <c r="BU207" s="32"/>
      <c r="BV207" s="32"/>
      <c r="BW207" s="32"/>
      <c r="BX207" s="32"/>
      <c r="BY207" s="32"/>
      <c r="BZ207" s="35"/>
      <c r="CA207" s="34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</row>
    <row r="208" spans="1:161" s="36" customFormat="1" x14ac:dyDescent="0.2">
      <c r="A208" s="41"/>
      <c r="B208" s="42"/>
      <c r="BL208" s="32"/>
      <c r="BM208" s="32"/>
      <c r="BN208" s="32"/>
      <c r="BO208" s="32"/>
      <c r="BP208" s="32"/>
      <c r="BQ208" s="32"/>
      <c r="BR208" s="34"/>
      <c r="BS208" s="32"/>
      <c r="BT208" s="32"/>
      <c r="BU208" s="32"/>
      <c r="BV208" s="32"/>
      <c r="BW208" s="32"/>
      <c r="BX208" s="32"/>
      <c r="BY208" s="32"/>
      <c r="BZ208" s="35"/>
      <c r="CA208" s="34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</row>
    <row r="209" spans="1:161" s="36" customFormat="1" x14ac:dyDescent="0.2">
      <c r="A209" s="41"/>
      <c r="B209" s="42"/>
      <c r="BL209" s="32"/>
      <c r="BM209" s="32"/>
      <c r="BN209" s="32"/>
      <c r="BO209" s="32"/>
      <c r="BP209" s="32"/>
      <c r="BQ209" s="32"/>
      <c r="BR209" s="34"/>
      <c r="BS209" s="32"/>
      <c r="BT209" s="32"/>
      <c r="BU209" s="32"/>
      <c r="BV209" s="32"/>
      <c r="BW209" s="32"/>
      <c r="BX209" s="32"/>
      <c r="BY209" s="32"/>
      <c r="BZ209" s="35"/>
      <c r="CA209" s="34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</row>
    <row r="210" spans="1:161" s="36" customFormat="1" x14ac:dyDescent="0.2">
      <c r="A210" s="41"/>
      <c r="B210" s="42"/>
      <c r="BL210" s="32"/>
      <c r="BM210" s="32"/>
      <c r="BN210" s="32"/>
      <c r="BO210" s="32"/>
      <c r="BP210" s="32"/>
      <c r="BQ210" s="32"/>
      <c r="BR210" s="34"/>
      <c r="BS210" s="32"/>
      <c r="BT210" s="32"/>
      <c r="BU210" s="32"/>
      <c r="BV210" s="32"/>
      <c r="BW210" s="32"/>
      <c r="BX210" s="32"/>
      <c r="BY210" s="32"/>
      <c r="BZ210" s="35"/>
      <c r="CA210" s="34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</row>
    <row r="211" spans="1:161" s="36" customFormat="1" x14ac:dyDescent="0.2">
      <c r="A211" s="41"/>
      <c r="B211" s="42"/>
      <c r="BL211" s="32"/>
      <c r="BM211" s="32"/>
      <c r="BN211" s="32"/>
      <c r="BO211" s="32"/>
      <c r="BP211" s="32"/>
      <c r="BQ211" s="32"/>
      <c r="BR211" s="34"/>
      <c r="BS211" s="32"/>
      <c r="BT211" s="32"/>
      <c r="BU211" s="32"/>
      <c r="BV211" s="32"/>
      <c r="BW211" s="32"/>
      <c r="BX211" s="32"/>
      <c r="BY211" s="32"/>
      <c r="BZ211" s="35"/>
      <c r="CA211" s="34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</row>
    <row r="212" spans="1:161" s="36" customFormat="1" x14ac:dyDescent="0.2">
      <c r="A212" s="41"/>
      <c r="B212" s="42"/>
      <c r="BL212" s="32"/>
      <c r="BM212" s="32"/>
      <c r="BN212" s="32"/>
      <c r="BO212" s="32"/>
      <c r="BP212" s="32"/>
      <c r="BQ212" s="32"/>
      <c r="BR212" s="34"/>
      <c r="BS212" s="32"/>
      <c r="BT212" s="32"/>
      <c r="BU212" s="32"/>
      <c r="BV212" s="32"/>
      <c r="BW212" s="32"/>
      <c r="BX212" s="32"/>
      <c r="BY212" s="32"/>
      <c r="BZ212" s="35"/>
      <c r="CA212" s="34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</row>
    <row r="213" spans="1:161" s="36" customFormat="1" x14ac:dyDescent="0.2">
      <c r="A213" s="41"/>
      <c r="B213" s="42"/>
      <c r="BL213" s="32"/>
      <c r="BM213" s="32"/>
      <c r="BN213" s="32"/>
      <c r="BO213" s="32"/>
      <c r="BP213" s="32"/>
      <c r="BQ213" s="32"/>
      <c r="BR213" s="34"/>
      <c r="BS213" s="32"/>
      <c r="BT213" s="32"/>
      <c r="BU213" s="32"/>
      <c r="BV213" s="32"/>
      <c r="BW213" s="32"/>
      <c r="BX213" s="32"/>
      <c r="BY213" s="32"/>
      <c r="BZ213" s="35"/>
      <c r="CA213" s="34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</row>
    <row r="214" spans="1:161" s="36" customFormat="1" x14ac:dyDescent="0.2">
      <c r="A214" s="41"/>
      <c r="B214" s="42"/>
      <c r="BL214" s="32"/>
      <c r="BM214" s="32"/>
      <c r="BN214" s="32"/>
      <c r="BO214" s="32"/>
      <c r="BP214" s="32"/>
      <c r="BQ214" s="32"/>
      <c r="BR214" s="34"/>
      <c r="BS214" s="32"/>
      <c r="BT214" s="32"/>
      <c r="BU214" s="32"/>
      <c r="BV214" s="32"/>
      <c r="BW214" s="32"/>
      <c r="BX214" s="32"/>
      <c r="BY214" s="32"/>
      <c r="BZ214" s="35"/>
      <c r="CA214" s="34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</row>
    <row r="215" spans="1:161" s="36" customFormat="1" x14ac:dyDescent="0.2">
      <c r="A215" s="41"/>
      <c r="B215" s="42"/>
      <c r="BL215" s="32"/>
      <c r="BM215" s="32"/>
      <c r="BN215" s="32"/>
      <c r="BO215" s="32"/>
      <c r="BP215" s="32"/>
      <c r="BQ215" s="32"/>
      <c r="BR215" s="34"/>
      <c r="BS215" s="32"/>
      <c r="BT215" s="32"/>
      <c r="BU215" s="32"/>
      <c r="BV215" s="32"/>
      <c r="BW215" s="32"/>
      <c r="BX215" s="32"/>
      <c r="BY215" s="32"/>
      <c r="BZ215" s="35"/>
      <c r="CA215" s="34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</row>
    <row r="216" spans="1:161" s="36" customFormat="1" x14ac:dyDescent="0.2">
      <c r="A216" s="41"/>
      <c r="B216" s="42"/>
      <c r="BL216" s="32"/>
      <c r="BM216" s="32"/>
      <c r="BN216" s="32"/>
      <c r="BO216" s="32"/>
      <c r="BP216" s="32"/>
      <c r="BQ216" s="32"/>
      <c r="BR216" s="34"/>
      <c r="BS216" s="32"/>
      <c r="BT216" s="32"/>
      <c r="BU216" s="32"/>
      <c r="BV216" s="32"/>
      <c r="BW216" s="32"/>
      <c r="BX216" s="32"/>
      <c r="BY216" s="32"/>
      <c r="BZ216" s="35"/>
      <c r="CA216" s="34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</row>
    <row r="217" spans="1:161" s="36" customFormat="1" x14ac:dyDescent="0.2">
      <c r="A217" s="41"/>
      <c r="B217" s="42"/>
      <c r="BL217" s="32"/>
      <c r="BM217" s="32"/>
      <c r="BN217" s="32"/>
      <c r="BO217" s="32"/>
      <c r="BP217" s="32"/>
      <c r="BQ217" s="32"/>
      <c r="BR217" s="34"/>
      <c r="BS217" s="32"/>
      <c r="BT217" s="32"/>
      <c r="BU217" s="32"/>
      <c r="BV217" s="32"/>
      <c r="BW217" s="32"/>
      <c r="BX217" s="32"/>
      <c r="BY217" s="32"/>
      <c r="BZ217" s="35"/>
      <c r="CA217" s="34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</row>
    <row r="218" spans="1:161" s="36" customFormat="1" x14ac:dyDescent="0.2">
      <c r="A218" s="41"/>
      <c r="B218" s="42"/>
      <c r="BL218" s="32"/>
      <c r="BM218" s="32"/>
      <c r="BN218" s="32"/>
      <c r="BO218" s="32"/>
      <c r="BP218" s="32"/>
      <c r="BQ218" s="32"/>
      <c r="BR218" s="34"/>
      <c r="BS218" s="32"/>
      <c r="BT218" s="32"/>
      <c r="BU218" s="32"/>
      <c r="BV218" s="32"/>
      <c r="BW218" s="32"/>
      <c r="BX218" s="32"/>
      <c r="BY218" s="32"/>
      <c r="BZ218" s="35"/>
      <c r="CA218" s="34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</row>
    <row r="219" spans="1:161" s="36" customFormat="1" x14ac:dyDescent="0.2">
      <c r="A219" s="41"/>
      <c r="B219" s="42"/>
      <c r="BL219" s="32"/>
      <c r="BM219" s="32"/>
      <c r="BN219" s="32"/>
      <c r="BO219" s="32"/>
      <c r="BP219" s="32"/>
      <c r="BQ219" s="32"/>
      <c r="BR219" s="34"/>
      <c r="BS219" s="32"/>
      <c r="BT219" s="32"/>
      <c r="BU219" s="32"/>
      <c r="BV219" s="32"/>
      <c r="BW219" s="32"/>
      <c r="BX219" s="32"/>
      <c r="BY219" s="32"/>
      <c r="BZ219" s="35"/>
      <c r="CA219" s="34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</row>
    <row r="220" spans="1:161" s="36" customFormat="1" x14ac:dyDescent="0.2">
      <c r="A220" s="41"/>
      <c r="B220" s="42"/>
      <c r="BL220" s="32"/>
      <c r="BM220" s="32"/>
      <c r="BN220" s="32"/>
      <c r="BO220" s="32"/>
      <c r="BP220" s="32"/>
      <c r="BQ220" s="32"/>
      <c r="BR220" s="34"/>
      <c r="BS220" s="32"/>
      <c r="BT220" s="32"/>
      <c r="BU220" s="32"/>
      <c r="BV220" s="32"/>
      <c r="BW220" s="32"/>
      <c r="BX220" s="32"/>
      <c r="BY220" s="32"/>
      <c r="BZ220" s="35"/>
      <c r="CA220" s="34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</row>
    <row r="221" spans="1:161" s="36" customFormat="1" x14ac:dyDescent="0.2">
      <c r="A221" s="41"/>
      <c r="B221" s="42"/>
      <c r="BL221" s="32"/>
      <c r="BM221" s="32"/>
      <c r="BN221" s="32"/>
      <c r="BO221" s="32"/>
      <c r="BP221" s="32"/>
      <c r="BQ221" s="32"/>
      <c r="BR221" s="34"/>
      <c r="BS221" s="32"/>
      <c r="BT221" s="32"/>
      <c r="BU221" s="32"/>
      <c r="BV221" s="32"/>
      <c r="BW221" s="32"/>
      <c r="BX221" s="32"/>
      <c r="BY221" s="32"/>
      <c r="BZ221" s="35"/>
      <c r="CA221" s="34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</row>
    <row r="222" spans="1:161" s="36" customFormat="1" x14ac:dyDescent="0.2">
      <c r="A222" s="41"/>
      <c r="B222" s="42"/>
      <c r="BL222" s="32"/>
      <c r="BM222" s="32"/>
      <c r="BN222" s="32"/>
      <c r="BO222" s="32"/>
      <c r="BP222" s="32"/>
      <c r="BQ222" s="32"/>
      <c r="BR222" s="34"/>
      <c r="BS222" s="32"/>
      <c r="BT222" s="32"/>
      <c r="BU222" s="32"/>
      <c r="BV222" s="32"/>
      <c r="BW222" s="32"/>
      <c r="BX222" s="32"/>
      <c r="BY222" s="32"/>
      <c r="BZ222" s="35"/>
      <c r="CA222" s="34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</row>
    <row r="223" spans="1:161" s="36" customFormat="1" x14ac:dyDescent="0.2">
      <c r="A223" s="41"/>
      <c r="B223" s="42"/>
      <c r="BL223" s="32"/>
      <c r="BM223" s="32"/>
      <c r="BN223" s="32"/>
      <c r="BO223" s="32"/>
      <c r="BP223" s="32"/>
      <c r="BQ223" s="32"/>
      <c r="BR223" s="34"/>
      <c r="BS223" s="32"/>
      <c r="BT223" s="32"/>
      <c r="BU223" s="32"/>
      <c r="BV223" s="32"/>
      <c r="BW223" s="32"/>
      <c r="BX223" s="32"/>
      <c r="BY223" s="32"/>
      <c r="BZ223" s="35"/>
      <c r="CA223" s="34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</row>
    <row r="224" spans="1:161" s="36" customFormat="1" x14ac:dyDescent="0.2">
      <c r="A224" s="41"/>
      <c r="B224" s="42"/>
      <c r="BL224" s="32"/>
      <c r="BM224" s="32"/>
      <c r="BN224" s="32"/>
      <c r="BO224" s="32"/>
      <c r="BP224" s="32"/>
      <c r="BQ224" s="32"/>
      <c r="BR224" s="34"/>
      <c r="BS224" s="32"/>
      <c r="BT224" s="32"/>
      <c r="BU224" s="32"/>
      <c r="BV224" s="32"/>
      <c r="BW224" s="32"/>
      <c r="BX224" s="32"/>
      <c r="BY224" s="32"/>
      <c r="BZ224" s="35"/>
      <c r="CA224" s="34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</row>
    <row r="225" spans="1:161" s="36" customFormat="1" x14ac:dyDescent="0.2">
      <c r="A225" s="41"/>
      <c r="B225" s="42"/>
      <c r="BL225" s="32"/>
      <c r="BM225" s="32"/>
      <c r="BN225" s="32"/>
      <c r="BO225" s="32"/>
      <c r="BP225" s="32"/>
      <c r="BQ225" s="32"/>
      <c r="BR225" s="34"/>
      <c r="BS225" s="32"/>
      <c r="BT225" s="32"/>
      <c r="BU225" s="32"/>
      <c r="BV225" s="32"/>
      <c r="BW225" s="32"/>
      <c r="BX225" s="32"/>
      <c r="BY225" s="32"/>
      <c r="BZ225" s="35"/>
      <c r="CA225" s="34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</row>
    <row r="226" spans="1:161" s="36" customFormat="1" x14ac:dyDescent="0.2">
      <c r="A226" s="41"/>
      <c r="B226" s="42"/>
      <c r="BL226" s="32"/>
      <c r="BM226" s="32"/>
      <c r="BN226" s="32"/>
      <c r="BO226" s="32"/>
      <c r="BP226" s="32"/>
      <c r="BQ226" s="32"/>
      <c r="BR226" s="34"/>
      <c r="BS226" s="32"/>
      <c r="BT226" s="32"/>
      <c r="BU226" s="32"/>
      <c r="BV226" s="32"/>
      <c r="BW226" s="32"/>
      <c r="BX226" s="32"/>
      <c r="BY226" s="32"/>
      <c r="BZ226" s="35"/>
      <c r="CA226" s="34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</row>
    <row r="227" spans="1:161" s="36" customFormat="1" x14ac:dyDescent="0.2">
      <c r="A227" s="41"/>
      <c r="B227" s="42"/>
      <c r="BL227" s="32"/>
      <c r="BM227" s="32"/>
      <c r="BN227" s="32"/>
      <c r="BO227" s="32"/>
      <c r="BP227" s="32"/>
      <c r="BQ227" s="32"/>
      <c r="BR227" s="34"/>
      <c r="BS227" s="32"/>
      <c r="BT227" s="32"/>
      <c r="BU227" s="32"/>
      <c r="BV227" s="32"/>
      <c r="BW227" s="32"/>
      <c r="BX227" s="32"/>
      <c r="BY227" s="32"/>
      <c r="BZ227" s="35"/>
      <c r="CA227" s="34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</row>
    <row r="228" spans="1:161" s="36" customFormat="1" x14ac:dyDescent="0.2">
      <c r="A228" s="41"/>
      <c r="B228" s="42"/>
      <c r="BL228" s="32"/>
      <c r="BM228" s="32"/>
      <c r="BN228" s="32"/>
      <c r="BO228" s="32"/>
      <c r="BP228" s="32"/>
      <c r="BQ228" s="32"/>
      <c r="BR228" s="34"/>
      <c r="BS228" s="32"/>
      <c r="BT228" s="32"/>
      <c r="BU228" s="32"/>
      <c r="BV228" s="32"/>
      <c r="BW228" s="32"/>
      <c r="BX228" s="32"/>
      <c r="BY228" s="32"/>
      <c r="BZ228" s="35"/>
      <c r="CA228" s="34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</row>
    <row r="229" spans="1:161" s="36" customFormat="1" x14ac:dyDescent="0.2">
      <c r="A229" s="41"/>
      <c r="B229" s="42"/>
      <c r="BL229" s="32"/>
      <c r="BM229" s="32"/>
      <c r="BN229" s="32"/>
      <c r="BO229" s="32"/>
      <c r="BP229" s="32"/>
      <c r="BQ229" s="32"/>
      <c r="BR229" s="34"/>
      <c r="BS229" s="32"/>
      <c r="BT229" s="32"/>
      <c r="BU229" s="32"/>
      <c r="BV229" s="32"/>
      <c r="BW229" s="32"/>
      <c r="BX229" s="32"/>
      <c r="BY229" s="32"/>
      <c r="BZ229" s="35"/>
      <c r="CA229" s="34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</row>
    <row r="230" spans="1:161" s="36" customFormat="1" x14ac:dyDescent="0.2">
      <c r="A230" s="41"/>
      <c r="B230" s="42"/>
      <c r="BL230" s="32"/>
      <c r="BM230" s="32"/>
      <c r="BN230" s="32"/>
      <c r="BO230" s="32"/>
      <c r="BP230" s="32"/>
      <c r="BQ230" s="32"/>
      <c r="BR230" s="34"/>
      <c r="BS230" s="32"/>
      <c r="BT230" s="32"/>
      <c r="BU230" s="32"/>
      <c r="BV230" s="32"/>
      <c r="BW230" s="32"/>
      <c r="BX230" s="32"/>
      <c r="BY230" s="32"/>
      <c r="BZ230" s="35"/>
      <c r="CA230" s="34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</row>
    <row r="231" spans="1:161" s="36" customFormat="1" x14ac:dyDescent="0.2">
      <c r="A231" s="41"/>
      <c r="B231" s="42"/>
      <c r="BL231" s="32"/>
      <c r="BM231" s="32"/>
      <c r="BN231" s="32"/>
      <c r="BO231" s="32"/>
      <c r="BP231" s="32"/>
      <c r="BQ231" s="32"/>
      <c r="BR231" s="34"/>
      <c r="BS231" s="32"/>
      <c r="BT231" s="32"/>
      <c r="BU231" s="32"/>
      <c r="BV231" s="32"/>
      <c r="BW231" s="32"/>
      <c r="BX231" s="32"/>
      <c r="BY231" s="32"/>
      <c r="BZ231" s="35"/>
      <c r="CA231" s="34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</row>
    <row r="232" spans="1:161" s="36" customFormat="1" x14ac:dyDescent="0.2">
      <c r="A232" s="41"/>
      <c r="B232" s="42"/>
      <c r="BL232" s="32"/>
      <c r="BM232" s="32"/>
      <c r="BN232" s="32"/>
      <c r="BO232" s="32"/>
      <c r="BP232" s="32"/>
      <c r="BQ232" s="32"/>
      <c r="BR232" s="34"/>
      <c r="BS232" s="32"/>
      <c r="BT232" s="32"/>
      <c r="BU232" s="32"/>
      <c r="BV232" s="32"/>
      <c r="BW232" s="32"/>
      <c r="BX232" s="32"/>
      <c r="BY232" s="32"/>
      <c r="BZ232" s="35"/>
      <c r="CA232" s="34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</row>
    <row r="233" spans="1:161" s="36" customFormat="1" x14ac:dyDescent="0.2">
      <c r="A233" s="41"/>
      <c r="B233" s="42"/>
      <c r="BL233" s="32"/>
      <c r="BM233" s="32"/>
      <c r="BN233" s="32"/>
      <c r="BO233" s="32"/>
      <c r="BP233" s="32"/>
      <c r="BQ233" s="32"/>
      <c r="BR233" s="34"/>
      <c r="BS233" s="32"/>
      <c r="BT233" s="32"/>
      <c r="BU233" s="32"/>
      <c r="BV233" s="32"/>
      <c r="BW233" s="32"/>
      <c r="BX233" s="32"/>
      <c r="BY233" s="32"/>
      <c r="BZ233" s="35"/>
      <c r="CA233" s="34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</row>
    <row r="234" spans="1:161" s="36" customFormat="1" x14ac:dyDescent="0.2">
      <c r="A234" s="41"/>
      <c r="B234" s="42"/>
      <c r="BL234" s="32"/>
      <c r="BM234" s="32"/>
      <c r="BN234" s="32"/>
      <c r="BO234" s="32"/>
      <c r="BP234" s="32"/>
      <c r="BQ234" s="32"/>
      <c r="BR234" s="34"/>
      <c r="BS234" s="32"/>
      <c r="BT234" s="32"/>
      <c r="BU234" s="32"/>
      <c r="BV234" s="32"/>
      <c r="BW234" s="32"/>
      <c r="BX234" s="32"/>
      <c r="BY234" s="32"/>
      <c r="BZ234" s="35"/>
      <c r="CA234" s="34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</row>
    <row r="235" spans="1:161" s="36" customFormat="1" x14ac:dyDescent="0.2">
      <c r="A235" s="41"/>
      <c r="B235" s="42"/>
      <c r="BL235" s="32"/>
      <c r="BM235" s="32"/>
      <c r="BN235" s="32"/>
      <c r="BO235" s="32"/>
      <c r="BP235" s="32"/>
      <c r="BQ235" s="32"/>
      <c r="BR235" s="34"/>
      <c r="BS235" s="32"/>
      <c r="BT235" s="32"/>
      <c r="BU235" s="32"/>
      <c r="BV235" s="32"/>
      <c r="BW235" s="32"/>
      <c r="BX235" s="32"/>
      <c r="BY235" s="32"/>
      <c r="BZ235" s="35"/>
      <c r="CA235" s="34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</row>
    <row r="236" spans="1:161" s="36" customFormat="1" x14ac:dyDescent="0.2">
      <c r="A236" s="41"/>
      <c r="B236" s="42"/>
      <c r="BL236" s="32"/>
      <c r="BM236" s="32"/>
      <c r="BN236" s="32"/>
      <c r="BO236" s="32"/>
      <c r="BP236" s="32"/>
      <c r="BQ236" s="32"/>
      <c r="BR236" s="34"/>
      <c r="BS236" s="32"/>
      <c r="BT236" s="32"/>
      <c r="BU236" s="32"/>
      <c r="BV236" s="32"/>
      <c r="BW236" s="32"/>
      <c r="BX236" s="32"/>
      <c r="BY236" s="32"/>
      <c r="BZ236" s="35"/>
      <c r="CA236" s="34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</row>
    <row r="237" spans="1:161" s="36" customFormat="1" x14ac:dyDescent="0.2">
      <c r="A237" s="41"/>
      <c r="B237" s="42"/>
      <c r="BL237" s="32"/>
      <c r="BM237" s="32"/>
      <c r="BN237" s="32"/>
      <c r="BO237" s="32"/>
      <c r="BP237" s="32"/>
      <c r="BQ237" s="32"/>
      <c r="BR237" s="34"/>
      <c r="BS237" s="32"/>
      <c r="BT237" s="32"/>
      <c r="BU237" s="32"/>
      <c r="BV237" s="32"/>
      <c r="BW237" s="32"/>
      <c r="BX237" s="32"/>
      <c r="BY237" s="32"/>
      <c r="BZ237" s="35"/>
      <c r="CA237" s="34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</row>
    <row r="238" spans="1:161" s="36" customFormat="1" x14ac:dyDescent="0.2">
      <c r="A238" s="41"/>
      <c r="B238" s="42"/>
      <c r="BL238" s="32"/>
      <c r="BM238" s="32"/>
      <c r="BN238" s="32"/>
      <c r="BO238" s="32"/>
      <c r="BP238" s="32"/>
      <c r="BQ238" s="32"/>
      <c r="BR238" s="34"/>
      <c r="BS238" s="32"/>
      <c r="BT238" s="32"/>
      <c r="BU238" s="32"/>
      <c r="BV238" s="32"/>
      <c r="BW238" s="32"/>
      <c r="BX238" s="32"/>
      <c r="BY238" s="32"/>
      <c r="BZ238" s="35"/>
      <c r="CA238" s="34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</row>
    <row r="239" spans="1:161" s="36" customFormat="1" x14ac:dyDescent="0.2">
      <c r="A239" s="41"/>
      <c r="B239" s="42"/>
      <c r="BL239" s="32"/>
      <c r="BM239" s="32"/>
      <c r="BN239" s="32"/>
      <c r="BO239" s="32"/>
      <c r="BP239" s="32"/>
      <c r="BQ239" s="32"/>
      <c r="BR239" s="34"/>
      <c r="BS239" s="32"/>
      <c r="BT239" s="32"/>
      <c r="BU239" s="32"/>
      <c r="BV239" s="32"/>
      <c r="BW239" s="32"/>
      <c r="BX239" s="32"/>
      <c r="BY239" s="32"/>
      <c r="BZ239" s="35"/>
      <c r="CA239" s="34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</row>
    <row r="240" spans="1:161" s="36" customFormat="1" x14ac:dyDescent="0.2">
      <c r="A240" s="41"/>
      <c r="B240" s="42"/>
      <c r="BL240" s="32"/>
      <c r="BM240" s="32"/>
      <c r="BN240" s="32"/>
      <c r="BO240" s="32"/>
      <c r="BP240" s="32"/>
      <c r="BQ240" s="32"/>
      <c r="BR240" s="34"/>
      <c r="BS240" s="32"/>
      <c r="BT240" s="32"/>
      <c r="BU240" s="32"/>
      <c r="BV240" s="32"/>
      <c r="BW240" s="32"/>
      <c r="BX240" s="32"/>
      <c r="BY240" s="32"/>
      <c r="BZ240" s="35"/>
      <c r="CA240" s="34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</row>
    <row r="241" spans="1:161" s="36" customFormat="1" x14ac:dyDescent="0.2">
      <c r="A241" s="41"/>
      <c r="B241" s="42"/>
      <c r="BL241" s="32"/>
      <c r="BM241" s="32"/>
      <c r="BN241" s="32"/>
      <c r="BO241" s="32"/>
      <c r="BP241" s="32"/>
      <c r="BQ241" s="32"/>
      <c r="BR241" s="34"/>
      <c r="BS241" s="32"/>
      <c r="BT241" s="32"/>
      <c r="BU241" s="32"/>
      <c r="BV241" s="32"/>
      <c r="BW241" s="32"/>
      <c r="BX241" s="32"/>
      <c r="BY241" s="32"/>
      <c r="BZ241" s="35"/>
      <c r="CA241" s="34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</row>
    <row r="242" spans="1:161" s="36" customFormat="1" x14ac:dyDescent="0.2">
      <c r="A242" s="41"/>
      <c r="B242" s="42"/>
      <c r="BL242" s="32"/>
      <c r="BM242" s="32"/>
      <c r="BN242" s="32"/>
      <c r="BO242" s="32"/>
      <c r="BP242" s="32"/>
      <c r="BQ242" s="32"/>
      <c r="BR242" s="34"/>
      <c r="BS242" s="32"/>
      <c r="BT242" s="32"/>
      <c r="BU242" s="32"/>
      <c r="BV242" s="32"/>
      <c r="BW242" s="32"/>
      <c r="BX242" s="32"/>
      <c r="BY242" s="32"/>
      <c r="BZ242" s="35"/>
      <c r="CA242" s="34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</row>
    <row r="243" spans="1:161" s="36" customFormat="1" x14ac:dyDescent="0.2">
      <c r="A243" s="41"/>
      <c r="B243" s="42"/>
      <c r="BL243" s="32"/>
      <c r="BM243" s="32"/>
      <c r="BN243" s="32"/>
      <c r="BO243" s="32"/>
      <c r="BP243" s="32"/>
      <c r="BQ243" s="32"/>
      <c r="BR243" s="34"/>
      <c r="BS243" s="32"/>
      <c r="BT243" s="32"/>
      <c r="BU243" s="32"/>
      <c r="BV243" s="32"/>
      <c r="BW243" s="32"/>
      <c r="BX243" s="32"/>
      <c r="BY243" s="32"/>
      <c r="BZ243" s="35"/>
      <c r="CA243" s="34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</row>
    <row r="244" spans="1:161" s="36" customFormat="1" x14ac:dyDescent="0.2">
      <c r="A244" s="41"/>
      <c r="B244" s="42"/>
      <c r="BL244" s="32"/>
      <c r="BM244" s="32"/>
      <c r="BN244" s="32"/>
      <c r="BO244" s="32"/>
      <c r="BP244" s="32"/>
      <c r="BQ244" s="32"/>
      <c r="BR244" s="34"/>
      <c r="BS244" s="32"/>
      <c r="BT244" s="32"/>
      <c r="BU244" s="32"/>
      <c r="BV244" s="32"/>
      <c r="BW244" s="32"/>
      <c r="BX244" s="32"/>
      <c r="BY244" s="32"/>
      <c r="BZ244" s="35"/>
      <c r="CA244" s="34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</row>
    <row r="245" spans="1:161" s="36" customFormat="1" x14ac:dyDescent="0.2">
      <c r="A245" s="41"/>
      <c r="B245" s="42"/>
      <c r="BL245" s="32"/>
      <c r="BM245" s="32"/>
      <c r="BN245" s="32"/>
      <c r="BO245" s="32"/>
      <c r="BP245" s="32"/>
      <c r="BQ245" s="32"/>
      <c r="BR245" s="34"/>
      <c r="BS245" s="32"/>
      <c r="BT245" s="32"/>
      <c r="BU245" s="32"/>
      <c r="BV245" s="32"/>
      <c r="BW245" s="32"/>
      <c r="BX245" s="32"/>
      <c r="BY245" s="32"/>
      <c r="BZ245" s="35"/>
      <c r="CA245" s="34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</row>
    <row r="246" spans="1:161" s="36" customFormat="1" x14ac:dyDescent="0.2">
      <c r="A246" s="41"/>
      <c r="B246" s="42"/>
      <c r="BL246" s="32"/>
      <c r="BM246" s="32"/>
      <c r="BN246" s="32"/>
      <c r="BO246" s="32"/>
      <c r="BP246" s="32"/>
      <c r="BQ246" s="32"/>
      <c r="BR246" s="34"/>
      <c r="BS246" s="32"/>
      <c r="BT246" s="32"/>
      <c r="BU246" s="32"/>
      <c r="BV246" s="32"/>
      <c r="BW246" s="32"/>
      <c r="BX246" s="32"/>
      <c r="BY246" s="32"/>
      <c r="BZ246" s="35"/>
      <c r="CA246" s="34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</row>
    <row r="247" spans="1:161" s="36" customFormat="1" x14ac:dyDescent="0.2">
      <c r="A247" s="41"/>
      <c r="B247" s="42"/>
      <c r="BL247" s="32"/>
      <c r="BM247" s="32"/>
      <c r="BN247" s="32"/>
      <c r="BO247" s="32"/>
      <c r="BP247" s="32"/>
      <c r="BQ247" s="32"/>
      <c r="BR247" s="34"/>
      <c r="BS247" s="32"/>
      <c r="BT247" s="32"/>
      <c r="BU247" s="32"/>
      <c r="BV247" s="32"/>
      <c r="BW247" s="32"/>
      <c r="BX247" s="32"/>
      <c r="BY247" s="32"/>
      <c r="BZ247" s="35"/>
      <c r="CA247" s="34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</row>
    <row r="248" spans="1:161" s="36" customFormat="1" x14ac:dyDescent="0.2">
      <c r="A248" s="41"/>
      <c r="B248" s="42"/>
      <c r="BL248" s="32"/>
      <c r="BM248" s="32"/>
      <c r="BN248" s="32"/>
      <c r="BO248" s="32"/>
      <c r="BP248" s="32"/>
      <c r="BQ248" s="32"/>
      <c r="BR248" s="34"/>
      <c r="BS248" s="32"/>
      <c r="BT248" s="32"/>
      <c r="BU248" s="32"/>
      <c r="BV248" s="32"/>
      <c r="BW248" s="32"/>
      <c r="BX248" s="32"/>
      <c r="BY248" s="32"/>
      <c r="BZ248" s="35"/>
      <c r="CA248" s="34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</row>
    <row r="249" spans="1:161" s="36" customFormat="1" x14ac:dyDescent="0.2">
      <c r="A249" s="41"/>
      <c r="B249" s="42"/>
      <c r="BL249" s="32"/>
      <c r="BM249" s="32"/>
      <c r="BN249" s="32"/>
      <c r="BO249" s="32"/>
      <c r="BP249" s="32"/>
      <c r="BQ249" s="32"/>
      <c r="BR249" s="34"/>
      <c r="BS249" s="32"/>
      <c r="BT249" s="32"/>
      <c r="BU249" s="32"/>
      <c r="BV249" s="32"/>
      <c r="BW249" s="32"/>
      <c r="BX249" s="32"/>
      <c r="BY249" s="32"/>
      <c r="BZ249" s="35"/>
      <c r="CA249" s="34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</row>
    <row r="250" spans="1:161" s="36" customFormat="1" x14ac:dyDescent="0.2">
      <c r="A250" s="41"/>
      <c r="B250" s="42"/>
      <c r="BL250" s="32"/>
      <c r="BM250" s="32"/>
      <c r="BN250" s="32"/>
      <c r="BO250" s="32"/>
      <c r="BP250" s="32"/>
      <c r="BQ250" s="32"/>
      <c r="BR250" s="34"/>
      <c r="BS250" s="32"/>
      <c r="BT250" s="32"/>
      <c r="BU250" s="32"/>
      <c r="BV250" s="32"/>
      <c r="BW250" s="32"/>
      <c r="BX250" s="32"/>
      <c r="BY250" s="32"/>
      <c r="BZ250" s="35"/>
      <c r="CA250" s="34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</row>
    <row r="251" spans="1:161" s="36" customFormat="1" x14ac:dyDescent="0.2">
      <c r="A251" s="41"/>
      <c r="B251" s="42"/>
      <c r="BL251" s="32"/>
      <c r="BM251" s="32"/>
      <c r="BN251" s="32"/>
      <c r="BO251" s="32"/>
      <c r="BP251" s="32"/>
      <c r="BQ251" s="32"/>
      <c r="BR251" s="34"/>
      <c r="BS251" s="32"/>
      <c r="BT251" s="32"/>
      <c r="BU251" s="32"/>
      <c r="BV251" s="32"/>
      <c r="BW251" s="32"/>
      <c r="BX251" s="32"/>
      <c r="BY251" s="32"/>
      <c r="BZ251" s="35"/>
      <c r="CA251" s="34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61" s="36" customFormat="1" x14ac:dyDescent="0.2">
      <c r="A252" s="41"/>
      <c r="B252" s="42"/>
      <c r="BL252" s="32"/>
      <c r="BM252" s="32"/>
      <c r="BN252" s="32"/>
      <c r="BO252" s="32"/>
      <c r="BP252" s="32"/>
      <c r="BQ252" s="32"/>
      <c r="BR252" s="34"/>
      <c r="BS252" s="32"/>
      <c r="BT252" s="32"/>
      <c r="BU252" s="32"/>
      <c r="BV252" s="32"/>
      <c r="BW252" s="32"/>
      <c r="BX252" s="32"/>
      <c r="BY252" s="32"/>
      <c r="BZ252" s="35"/>
      <c r="CA252" s="34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</row>
    <row r="253" spans="1:161" s="36" customFormat="1" x14ac:dyDescent="0.2">
      <c r="A253" s="41"/>
      <c r="B253" s="42"/>
      <c r="BL253" s="32"/>
      <c r="BM253" s="32"/>
      <c r="BN253" s="32"/>
      <c r="BO253" s="32"/>
      <c r="BP253" s="32"/>
      <c r="BQ253" s="32"/>
      <c r="BR253" s="34"/>
      <c r="BS253" s="32"/>
      <c r="BT253" s="32"/>
      <c r="BU253" s="32"/>
      <c r="BV253" s="32"/>
      <c r="BW253" s="32"/>
      <c r="BX253" s="32"/>
      <c r="BY253" s="32"/>
      <c r="BZ253" s="35"/>
      <c r="CA253" s="34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</row>
    <row r="254" spans="1:161" s="36" customFormat="1" x14ac:dyDescent="0.2">
      <c r="A254" s="41"/>
      <c r="B254" s="42"/>
      <c r="BL254" s="32"/>
      <c r="BM254" s="32"/>
      <c r="BN254" s="32"/>
      <c r="BO254" s="32"/>
      <c r="BP254" s="32"/>
      <c r="BQ254" s="32"/>
      <c r="BR254" s="34"/>
      <c r="BS254" s="32"/>
      <c r="BT254" s="32"/>
      <c r="BU254" s="32"/>
      <c r="BV254" s="32"/>
      <c r="BW254" s="32"/>
      <c r="BX254" s="32"/>
      <c r="BY254" s="32"/>
      <c r="BZ254" s="35"/>
      <c r="CA254" s="34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</row>
    <row r="255" spans="1:161" s="36" customFormat="1" x14ac:dyDescent="0.2">
      <c r="A255" s="41"/>
      <c r="B255" s="42"/>
      <c r="BL255" s="32"/>
      <c r="BM255" s="32"/>
      <c r="BN255" s="32"/>
      <c r="BO255" s="32"/>
      <c r="BP255" s="32"/>
      <c r="BQ255" s="32"/>
      <c r="BR255" s="34"/>
      <c r="BS255" s="32"/>
      <c r="BT255" s="32"/>
      <c r="BU255" s="32"/>
      <c r="BV255" s="32"/>
      <c r="BW255" s="32"/>
      <c r="BX255" s="32"/>
      <c r="BY255" s="32"/>
      <c r="BZ255" s="35"/>
      <c r="CA255" s="34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</row>
    <row r="256" spans="1:161" s="36" customFormat="1" x14ac:dyDescent="0.2">
      <c r="A256" s="41"/>
      <c r="B256" s="42"/>
      <c r="BL256" s="32"/>
      <c r="BM256" s="32"/>
      <c r="BN256" s="32"/>
      <c r="BO256" s="32"/>
      <c r="BP256" s="32"/>
      <c r="BQ256" s="32"/>
      <c r="BR256" s="34"/>
      <c r="BS256" s="32"/>
      <c r="BT256" s="32"/>
      <c r="BU256" s="32"/>
      <c r="BV256" s="32"/>
      <c r="BW256" s="32"/>
      <c r="BX256" s="32"/>
      <c r="BY256" s="32"/>
      <c r="BZ256" s="35"/>
      <c r="CA256" s="34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</row>
    <row r="257" spans="1:161" s="36" customFormat="1" x14ac:dyDescent="0.2">
      <c r="A257" s="41"/>
      <c r="B257" s="42"/>
      <c r="BL257" s="32"/>
      <c r="BM257" s="32"/>
      <c r="BN257" s="32"/>
      <c r="BO257" s="32"/>
      <c r="BP257" s="32"/>
      <c r="BQ257" s="32"/>
      <c r="BR257" s="34"/>
      <c r="BS257" s="32"/>
      <c r="BT257" s="32"/>
      <c r="BU257" s="32"/>
      <c r="BV257" s="32"/>
      <c r="BW257" s="32"/>
      <c r="BX257" s="32"/>
      <c r="BY257" s="32"/>
      <c r="BZ257" s="35"/>
      <c r="CA257" s="34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</row>
    <row r="258" spans="1:161" s="36" customFormat="1" x14ac:dyDescent="0.2">
      <c r="A258" s="41"/>
      <c r="B258" s="42"/>
      <c r="BL258" s="32"/>
      <c r="BM258" s="32"/>
      <c r="BN258" s="32"/>
      <c r="BO258" s="32"/>
      <c r="BP258" s="32"/>
      <c r="BQ258" s="32"/>
      <c r="BR258" s="34"/>
      <c r="BS258" s="32"/>
      <c r="BT258" s="32"/>
      <c r="BU258" s="32"/>
      <c r="BV258" s="32"/>
      <c r="BW258" s="32"/>
      <c r="BX258" s="32"/>
      <c r="BY258" s="32"/>
      <c r="BZ258" s="35"/>
      <c r="CA258" s="34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</row>
    <row r="259" spans="1:161" s="36" customFormat="1" x14ac:dyDescent="0.2">
      <c r="A259" s="41"/>
      <c r="B259" s="42"/>
      <c r="BL259" s="32"/>
      <c r="BM259" s="32"/>
      <c r="BN259" s="32"/>
      <c r="BO259" s="32"/>
      <c r="BP259" s="32"/>
      <c r="BQ259" s="32"/>
      <c r="BR259" s="34"/>
      <c r="BS259" s="32"/>
      <c r="BT259" s="32"/>
      <c r="BU259" s="32"/>
      <c r="BV259" s="32"/>
      <c r="BW259" s="32"/>
      <c r="BX259" s="32"/>
      <c r="BY259" s="32"/>
      <c r="BZ259" s="35"/>
      <c r="CA259" s="34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</row>
    <row r="260" spans="1:161" s="36" customFormat="1" x14ac:dyDescent="0.2">
      <c r="A260" s="41"/>
      <c r="B260" s="42"/>
      <c r="BL260" s="32"/>
      <c r="BM260" s="32"/>
      <c r="BN260" s="32"/>
      <c r="BO260" s="32"/>
      <c r="BP260" s="32"/>
      <c r="BQ260" s="32"/>
      <c r="BR260" s="34"/>
      <c r="BS260" s="32"/>
      <c r="BT260" s="32"/>
      <c r="BU260" s="32"/>
      <c r="BV260" s="32"/>
      <c r="BW260" s="32"/>
      <c r="BX260" s="32"/>
      <c r="BY260" s="32"/>
      <c r="BZ260" s="35"/>
      <c r="CA260" s="34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</row>
    <row r="261" spans="1:161" s="36" customFormat="1" x14ac:dyDescent="0.2">
      <c r="A261" s="41"/>
      <c r="B261" s="42"/>
      <c r="BL261" s="32"/>
      <c r="BM261" s="32"/>
      <c r="BN261" s="32"/>
      <c r="BO261" s="32"/>
      <c r="BP261" s="32"/>
      <c r="BQ261" s="32"/>
      <c r="BR261" s="34"/>
      <c r="BS261" s="32"/>
      <c r="BT261" s="32"/>
      <c r="BU261" s="32"/>
      <c r="BV261" s="32"/>
      <c r="BW261" s="32"/>
      <c r="BX261" s="32"/>
      <c r="BY261" s="32"/>
      <c r="BZ261" s="35"/>
      <c r="CA261" s="34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</row>
    <row r="262" spans="1:161" s="36" customFormat="1" x14ac:dyDescent="0.2">
      <c r="A262" s="41"/>
      <c r="B262" s="42"/>
      <c r="BL262" s="32"/>
      <c r="BM262" s="32"/>
      <c r="BN262" s="32"/>
      <c r="BO262" s="32"/>
      <c r="BP262" s="32"/>
      <c r="BQ262" s="32"/>
      <c r="BR262" s="34"/>
      <c r="BS262" s="32"/>
      <c r="BT262" s="32"/>
      <c r="BU262" s="32"/>
      <c r="BV262" s="32"/>
      <c r="BW262" s="32"/>
      <c r="BX262" s="32"/>
      <c r="BY262" s="32"/>
      <c r="BZ262" s="35"/>
      <c r="CA262" s="34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</row>
  </sheetData>
  <mergeCells count="20">
    <mergeCell ref="BE6:BF6"/>
    <mergeCell ref="BH6:BI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62"/>
  <sheetViews>
    <sheetView topLeftCell="B1" zoomScaleNormal="100" workbookViewId="0">
      <pane xSplit="1" topLeftCell="C1" activePane="topRight" state="frozen"/>
      <selection activeCell="B1" sqref="B1"/>
      <selection pane="topRight" activeCell="C2" sqref="C2"/>
    </sheetView>
  </sheetViews>
  <sheetFormatPr defaultColWidth="9.28515625" defaultRowHeight="15.75" x14ac:dyDescent="0.25"/>
  <cols>
    <col min="1" max="1" width="35.5703125" style="123" bestFit="1" customWidth="1"/>
    <col min="2" max="2" width="47" style="167" bestFit="1" customWidth="1"/>
    <col min="3" max="3" width="22.7109375" style="125" bestFit="1" customWidth="1"/>
    <col min="4" max="4" width="18.140625" style="125" bestFit="1" customWidth="1"/>
    <col min="5" max="5" width="9.42578125" style="125" customWidth="1"/>
    <col min="6" max="6" width="22.7109375" style="125" bestFit="1" customWidth="1"/>
    <col min="7" max="7" width="18.140625" style="125" bestFit="1" customWidth="1"/>
    <col min="8" max="8" width="8.7109375" style="125" customWidth="1"/>
    <col min="9" max="9" width="22.7109375" style="125" bestFit="1" customWidth="1"/>
    <col min="10" max="10" width="18.140625" style="125" bestFit="1" customWidth="1"/>
    <col min="11" max="11" width="6.5703125" style="125" customWidth="1"/>
    <col min="12" max="12" width="22.7109375" style="125" bestFit="1" customWidth="1"/>
    <col min="13" max="13" width="18.140625" style="125" bestFit="1" customWidth="1"/>
    <col min="14" max="14" width="11" style="125" customWidth="1"/>
    <col min="15" max="15" width="22.7109375" style="125" bestFit="1" customWidth="1"/>
    <col min="16" max="16" width="18.140625" style="125" bestFit="1" customWidth="1"/>
    <col min="17" max="17" width="7.28515625" style="125" bestFit="1" customWidth="1"/>
    <col min="18" max="18" width="22.7109375" style="125" bestFit="1" customWidth="1"/>
    <col min="19" max="19" width="18.140625" style="125" bestFit="1" customWidth="1"/>
    <col min="20" max="20" width="7.28515625" style="125" bestFit="1" customWidth="1"/>
    <col min="21" max="21" width="22.7109375" style="125" bestFit="1" customWidth="1"/>
    <col min="22" max="22" width="18.140625" style="125" bestFit="1" customWidth="1"/>
    <col min="23" max="23" width="7.28515625" style="125" bestFit="1" customWidth="1"/>
    <col min="24" max="24" width="22.7109375" style="125" bestFit="1" customWidth="1"/>
    <col min="25" max="25" width="18.140625" style="125" bestFit="1" customWidth="1"/>
    <col min="26" max="26" width="7.28515625" style="125" bestFit="1" customWidth="1"/>
    <col min="27" max="27" width="22.7109375" style="125" bestFit="1" customWidth="1"/>
    <col min="28" max="28" width="18.140625" style="125" bestFit="1" customWidth="1"/>
    <col min="29" max="29" width="7.28515625" style="125" bestFit="1" customWidth="1"/>
    <col min="30" max="30" width="22.7109375" style="125" bestFit="1" customWidth="1"/>
    <col min="31" max="31" width="18.140625" style="125" bestFit="1" customWidth="1"/>
    <col min="32" max="32" width="7.28515625" style="125" bestFit="1" customWidth="1"/>
    <col min="33" max="33" width="22.7109375" style="125" bestFit="1" customWidth="1"/>
    <col min="34" max="34" width="18.140625" style="125" bestFit="1" customWidth="1"/>
    <col min="35" max="35" width="7.28515625" style="125" bestFit="1" customWidth="1"/>
    <col min="36" max="36" width="22.7109375" style="125" bestFit="1" customWidth="1"/>
    <col min="37" max="37" width="18.140625" style="125" bestFit="1" customWidth="1"/>
    <col min="38" max="38" width="7.28515625" style="125" bestFit="1" customWidth="1"/>
    <col min="39" max="39" width="22.7109375" style="125" bestFit="1" customWidth="1"/>
    <col min="40" max="40" width="18.140625" style="125" bestFit="1" customWidth="1"/>
    <col min="41" max="41" width="10.42578125" style="125" customWidth="1"/>
    <col min="42" max="42" width="22.7109375" style="125" bestFit="1" customWidth="1"/>
    <col min="43" max="43" width="18.140625" style="125" bestFit="1" customWidth="1"/>
    <col min="44" max="44" width="7.28515625" style="125" bestFit="1" customWidth="1"/>
    <col min="45" max="45" width="22.7109375" style="125" bestFit="1" customWidth="1"/>
    <col min="46" max="46" width="18.140625" style="125" bestFit="1" customWidth="1"/>
    <col min="47" max="47" width="7.28515625" style="125" bestFit="1" customWidth="1"/>
    <col min="48" max="48" width="22.7109375" style="125" bestFit="1" customWidth="1"/>
    <col min="49" max="49" width="18.140625" style="125" bestFit="1" customWidth="1"/>
    <col min="50" max="50" width="7.28515625" style="125" bestFit="1" customWidth="1"/>
    <col min="51" max="51" width="22.7109375" style="125" bestFit="1" customWidth="1"/>
    <col min="52" max="52" width="18.140625" style="125" bestFit="1" customWidth="1"/>
    <col min="53" max="53" width="7.28515625" style="125" bestFit="1" customWidth="1"/>
    <col min="54" max="54" width="22.7109375" style="125" bestFit="1" customWidth="1"/>
    <col min="55" max="55" width="18.140625" style="125" bestFit="1" customWidth="1"/>
    <col min="56" max="56" width="7.28515625" style="125" bestFit="1" customWidth="1"/>
    <col min="57" max="57" width="22.7109375" style="125" bestFit="1" customWidth="1"/>
    <col min="58" max="58" width="18.140625" style="125" bestFit="1" customWidth="1"/>
    <col min="59" max="59" width="7.28515625" style="125" bestFit="1" customWidth="1"/>
    <col min="60" max="60" width="22.7109375" style="125" bestFit="1" customWidth="1"/>
    <col min="61" max="61" width="18.140625" style="125" bestFit="1" customWidth="1"/>
    <col min="62" max="62" width="7.28515625" style="125" bestFit="1" customWidth="1"/>
    <col min="63" max="63" width="22.7109375" style="125" bestFit="1" customWidth="1"/>
    <col min="64" max="64" width="18.140625" style="125" bestFit="1" customWidth="1"/>
    <col min="65" max="65" width="14.28515625" style="125" customWidth="1"/>
    <col min="66" max="66" width="22.140625" style="169" bestFit="1" customWidth="1"/>
    <col min="67" max="67" width="18.140625" style="170" bestFit="1" customWidth="1"/>
    <col min="68" max="69" width="20.42578125" style="125" customWidth="1"/>
    <col min="70" max="70" width="14.5703125" style="128" customWidth="1"/>
    <col min="71" max="71" width="7.5703125" style="128" bestFit="1" customWidth="1"/>
    <col min="72" max="72" width="13.85546875" style="128" bestFit="1" customWidth="1"/>
    <col min="73" max="73" width="32.7109375" style="128" bestFit="1" customWidth="1"/>
    <col min="74" max="74" width="26.42578125" style="128" bestFit="1" customWidth="1"/>
    <col min="75" max="75" width="27" style="128" bestFit="1" customWidth="1"/>
    <col min="76" max="76" width="11.28515625" style="129" bestFit="1" customWidth="1"/>
    <col min="77" max="78" width="15.85546875" style="128" bestFit="1" customWidth="1"/>
    <col min="79" max="79" width="28.42578125" style="128" bestFit="1" customWidth="1"/>
    <col min="80" max="80" width="26.140625" style="128" bestFit="1" customWidth="1"/>
    <col min="81" max="81" width="25.85546875" style="128" bestFit="1" customWidth="1"/>
    <col min="82" max="82" width="29.5703125" style="128" bestFit="1" customWidth="1"/>
    <col min="83" max="83" width="24.7109375" style="128" bestFit="1" customWidth="1"/>
    <col min="84" max="84" width="18.7109375" style="130" bestFit="1" customWidth="1"/>
    <col min="85" max="85" width="35.85546875" style="129" bestFit="1" customWidth="1"/>
    <col min="86" max="86" width="28.42578125" style="128" bestFit="1" customWidth="1"/>
    <col min="87" max="87" width="30.42578125" style="128" bestFit="1" customWidth="1"/>
    <col min="88" max="88" width="30.7109375" style="128" bestFit="1" customWidth="1"/>
    <col min="89" max="98" width="13.42578125" style="128" customWidth="1"/>
    <col min="99" max="167" width="13.42578125" style="124" customWidth="1"/>
    <col min="168" max="16384" width="9.28515625" style="125"/>
  </cols>
  <sheetData>
    <row r="1" spans="1:170" x14ac:dyDescent="0.25">
      <c r="B1" s="124"/>
      <c r="BN1" s="126"/>
      <c r="BO1" s="125"/>
      <c r="BR1" s="127"/>
      <c r="BS1" s="127"/>
      <c r="BX1" s="128"/>
      <c r="BZ1" s="129"/>
      <c r="CF1" s="128"/>
      <c r="CG1" s="128"/>
      <c r="CH1" s="130"/>
      <c r="CI1" s="129"/>
      <c r="FL1" s="124"/>
      <c r="FM1" s="124"/>
      <c r="FN1" s="124"/>
    </row>
    <row r="2" spans="1:170" x14ac:dyDescent="0.25">
      <c r="B2" s="124"/>
      <c r="BN2" s="126"/>
      <c r="BO2" s="125"/>
      <c r="BR2" s="127"/>
      <c r="BS2" s="127"/>
      <c r="BX2" s="128"/>
      <c r="BZ2" s="129"/>
      <c r="CF2" s="128"/>
      <c r="CG2" s="128"/>
      <c r="CH2" s="130"/>
      <c r="CI2" s="129"/>
      <c r="FL2" s="124"/>
      <c r="FM2" s="124"/>
      <c r="FN2" s="124"/>
    </row>
    <row r="3" spans="1:170" ht="18.75" x14ac:dyDescent="0.3">
      <c r="A3" s="77" t="s">
        <v>31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 t="s">
        <v>0</v>
      </c>
      <c r="AO3" s="79"/>
      <c r="AP3" s="79"/>
      <c r="AQ3" s="79"/>
      <c r="AR3" s="79"/>
      <c r="AS3" s="79"/>
      <c r="AT3" s="80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81"/>
      <c r="BO3" s="82"/>
      <c r="BP3" s="124"/>
      <c r="BQ3" s="124"/>
      <c r="BX3" s="128"/>
      <c r="BY3" s="129"/>
    </row>
    <row r="4" spans="1:170" ht="18.75" x14ac:dyDescent="0.3">
      <c r="A4" s="77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1"/>
      <c r="BO4" s="82"/>
      <c r="BP4" s="124"/>
      <c r="BQ4" s="124"/>
      <c r="BX4" s="128"/>
      <c r="BY4" s="129"/>
    </row>
    <row r="5" spans="1:170" ht="19.5" x14ac:dyDescent="0.35">
      <c r="A5" s="83"/>
      <c r="B5" s="84" t="s">
        <v>338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5"/>
      <c r="BO5" s="86"/>
      <c r="BP5" s="132"/>
      <c r="BQ5" s="132"/>
      <c r="BR5" s="133"/>
      <c r="BS5" s="134"/>
      <c r="BT5" s="134"/>
      <c r="BU5" s="134"/>
      <c r="BV5" s="134"/>
      <c r="BX5" s="128"/>
      <c r="BY5" s="129"/>
    </row>
    <row r="6" spans="1:170" s="137" customFormat="1" ht="19.5" thickBot="1" x14ac:dyDescent="0.35">
      <c r="A6" s="87" t="s">
        <v>1</v>
      </c>
      <c r="B6" s="88"/>
      <c r="C6" s="216" t="s">
        <v>339</v>
      </c>
      <c r="D6" s="216"/>
      <c r="E6" s="212"/>
      <c r="F6" s="216" t="s">
        <v>344</v>
      </c>
      <c r="G6" s="216"/>
      <c r="H6" s="89"/>
      <c r="I6" s="216" t="s">
        <v>345</v>
      </c>
      <c r="J6" s="216"/>
      <c r="K6" s="89"/>
      <c r="L6" s="216" t="s">
        <v>346</v>
      </c>
      <c r="M6" s="216"/>
      <c r="N6" s="90"/>
      <c r="O6" s="216" t="s">
        <v>340</v>
      </c>
      <c r="P6" s="216"/>
      <c r="Q6" s="212"/>
      <c r="R6" s="216" t="s">
        <v>341</v>
      </c>
      <c r="S6" s="216"/>
      <c r="T6" s="212"/>
      <c r="U6" s="216" t="s">
        <v>347</v>
      </c>
      <c r="V6" s="216"/>
      <c r="W6" s="89"/>
      <c r="X6" s="216" t="s">
        <v>349</v>
      </c>
      <c r="Y6" s="216"/>
      <c r="Z6" s="212"/>
      <c r="AA6" s="216" t="s">
        <v>348</v>
      </c>
      <c r="AB6" s="216"/>
      <c r="AC6" s="89"/>
      <c r="AD6" s="216" t="s">
        <v>350</v>
      </c>
      <c r="AE6" s="216"/>
      <c r="AF6" s="90"/>
      <c r="AG6" s="216" t="s">
        <v>351</v>
      </c>
      <c r="AH6" s="216"/>
      <c r="AI6" s="90"/>
      <c r="AJ6" s="216" t="s">
        <v>352</v>
      </c>
      <c r="AK6" s="216"/>
      <c r="AL6" s="89"/>
      <c r="AM6" s="216" t="s">
        <v>353</v>
      </c>
      <c r="AN6" s="216"/>
      <c r="AO6" s="89"/>
      <c r="AP6" s="216" t="s">
        <v>354</v>
      </c>
      <c r="AQ6" s="216"/>
      <c r="AR6" s="89"/>
      <c r="AS6" s="216" t="s">
        <v>355</v>
      </c>
      <c r="AT6" s="216"/>
      <c r="AU6" s="89"/>
      <c r="AV6" s="216" t="s">
        <v>356</v>
      </c>
      <c r="AW6" s="216"/>
      <c r="AX6" s="212"/>
      <c r="AY6" s="216" t="s">
        <v>357</v>
      </c>
      <c r="AZ6" s="216"/>
      <c r="BA6" s="89"/>
      <c r="BB6" s="216" t="s">
        <v>358</v>
      </c>
      <c r="BC6" s="216"/>
      <c r="BD6" s="89"/>
      <c r="BE6" s="216" t="s">
        <v>359</v>
      </c>
      <c r="BF6" s="216"/>
      <c r="BG6" s="212"/>
      <c r="BH6" s="216" t="s">
        <v>342</v>
      </c>
      <c r="BI6" s="216"/>
      <c r="BJ6" s="212"/>
      <c r="BK6" s="216" t="s">
        <v>343</v>
      </c>
      <c r="BL6" s="216"/>
      <c r="BM6" s="212"/>
      <c r="BN6" s="216" t="s">
        <v>2</v>
      </c>
      <c r="BO6" s="216"/>
      <c r="BP6" s="135"/>
      <c r="BQ6" s="135"/>
      <c r="BR6" s="136"/>
      <c r="BS6" s="133"/>
      <c r="BT6" s="133"/>
      <c r="BU6" s="133"/>
      <c r="BV6" s="133"/>
      <c r="BW6" s="133"/>
      <c r="BX6" s="134"/>
      <c r="BY6" s="129"/>
      <c r="BZ6" s="128"/>
      <c r="CA6" s="128"/>
      <c r="CB6" s="128"/>
      <c r="CC6" s="128"/>
      <c r="CD6" s="128"/>
      <c r="CE6" s="128"/>
      <c r="CF6" s="130"/>
      <c r="CG6" s="129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</row>
    <row r="7" spans="1:170" ht="19.5" thickTop="1" x14ac:dyDescent="0.3">
      <c r="A7" s="83"/>
      <c r="B7" s="9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92"/>
      <c r="BO7" s="93"/>
      <c r="BP7" s="138"/>
      <c r="BQ7" s="138"/>
      <c r="BR7" s="139"/>
      <c r="BS7" s="134"/>
      <c r="BT7" s="134"/>
      <c r="BU7" s="134"/>
      <c r="BV7" s="134"/>
      <c r="BW7" s="134"/>
      <c r="BX7" s="134"/>
      <c r="BY7" s="129"/>
    </row>
    <row r="8" spans="1:170" ht="18.75" x14ac:dyDescent="0.3">
      <c r="A8" s="83"/>
      <c r="B8" s="91"/>
      <c r="C8" s="93"/>
      <c r="D8" s="93" t="s">
        <v>3</v>
      </c>
      <c r="E8" s="93"/>
      <c r="F8" s="93"/>
      <c r="G8" s="93" t="s">
        <v>3</v>
      </c>
      <c r="H8" s="79"/>
      <c r="I8" s="93"/>
      <c r="J8" s="93" t="s">
        <v>3</v>
      </c>
      <c r="K8" s="79"/>
      <c r="L8" s="93"/>
      <c r="M8" s="93" t="s">
        <v>3</v>
      </c>
      <c r="N8" s="79"/>
      <c r="O8" s="93"/>
      <c r="P8" s="93" t="s">
        <v>3</v>
      </c>
      <c r="Q8" s="93"/>
      <c r="R8" s="93"/>
      <c r="S8" s="93" t="s">
        <v>3</v>
      </c>
      <c r="T8" s="93"/>
      <c r="U8" s="93"/>
      <c r="V8" s="93" t="s">
        <v>3</v>
      </c>
      <c r="W8" s="79"/>
      <c r="X8" s="93"/>
      <c r="Y8" s="93" t="s">
        <v>3</v>
      </c>
      <c r="Z8" s="93"/>
      <c r="AA8" s="93"/>
      <c r="AB8" s="93" t="s">
        <v>3</v>
      </c>
      <c r="AC8" s="79"/>
      <c r="AD8" s="93"/>
      <c r="AE8" s="93" t="s">
        <v>3</v>
      </c>
      <c r="AF8" s="79"/>
      <c r="AG8" s="93"/>
      <c r="AH8" s="93" t="s">
        <v>3</v>
      </c>
      <c r="AI8" s="79"/>
      <c r="AJ8" s="93"/>
      <c r="AK8" s="93" t="s">
        <v>3</v>
      </c>
      <c r="AL8" s="79"/>
      <c r="AM8" s="93"/>
      <c r="AN8" s="93" t="s">
        <v>3</v>
      </c>
      <c r="AO8" s="79"/>
      <c r="AP8" s="93"/>
      <c r="AQ8" s="93" t="s">
        <v>3</v>
      </c>
      <c r="AR8" s="79"/>
      <c r="AS8" s="93"/>
      <c r="AT8" s="93" t="s">
        <v>3</v>
      </c>
      <c r="AU8" s="79"/>
      <c r="AV8" s="93"/>
      <c r="AW8" s="93" t="s">
        <v>3</v>
      </c>
      <c r="AX8" s="93"/>
      <c r="AY8" s="93"/>
      <c r="AZ8" s="93" t="s">
        <v>3</v>
      </c>
      <c r="BA8" s="79"/>
      <c r="BB8" s="93"/>
      <c r="BC8" s="93" t="s">
        <v>3</v>
      </c>
      <c r="BD8" s="79"/>
      <c r="BE8" s="92"/>
      <c r="BF8" s="93" t="s">
        <v>3</v>
      </c>
      <c r="BG8" s="93"/>
      <c r="BH8" s="93"/>
      <c r="BI8" s="93" t="s">
        <v>3</v>
      </c>
      <c r="BJ8" s="93"/>
      <c r="BK8" s="93"/>
      <c r="BL8" s="93" t="s">
        <v>3</v>
      </c>
      <c r="BM8" s="93"/>
      <c r="BN8" s="92"/>
      <c r="BO8" s="93" t="s">
        <v>3</v>
      </c>
      <c r="BP8" s="138"/>
      <c r="BQ8" s="138"/>
      <c r="BR8" s="139"/>
      <c r="BS8" s="134"/>
      <c r="BT8" s="134"/>
      <c r="BU8" s="134"/>
      <c r="BV8" s="134"/>
      <c r="BW8" s="134"/>
      <c r="BX8" s="134"/>
      <c r="BY8" s="129"/>
    </row>
    <row r="9" spans="1:170" ht="18.75" x14ac:dyDescent="0.3">
      <c r="A9" s="94"/>
      <c r="B9" s="91"/>
      <c r="C9" s="93" t="s">
        <v>3</v>
      </c>
      <c r="D9" s="93" t="s">
        <v>19</v>
      </c>
      <c r="E9" s="93"/>
      <c r="F9" s="93" t="s">
        <v>3</v>
      </c>
      <c r="G9" s="93" t="s">
        <v>19</v>
      </c>
      <c r="H9" s="93"/>
      <c r="I9" s="93" t="s">
        <v>3</v>
      </c>
      <c r="J9" s="93" t="s">
        <v>19</v>
      </c>
      <c r="K9" s="93"/>
      <c r="L9" s="93" t="s">
        <v>3</v>
      </c>
      <c r="M9" s="93" t="s">
        <v>19</v>
      </c>
      <c r="N9" s="93"/>
      <c r="O9" s="93" t="s">
        <v>3</v>
      </c>
      <c r="P9" s="93" t="s">
        <v>19</v>
      </c>
      <c r="Q9" s="93"/>
      <c r="R9" s="93" t="s">
        <v>3</v>
      </c>
      <c r="S9" s="93" t="s">
        <v>19</v>
      </c>
      <c r="T9" s="93"/>
      <c r="U9" s="93" t="s">
        <v>3</v>
      </c>
      <c r="V9" s="93" t="s">
        <v>19</v>
      </c>
      <c r="W9" s="93"/>
      <c r="X9" s="93" t="s">
        <v>3</v>
      </c>
      <c r="Y9" s="93" t="s">
        <v>19</v>
      </c>
      <c r="Z9" s="93"/>
      <c r="AA9" s="93" t="s">
        <v>3</v>
      </c>
      <c r="AB9" s="93" t="s">
        <v>19</v>
      </c>
      <c r="AC9" s="93"/>
      <c r="AD9" s="93" t="s">
        <v>3</v>
      </c>
      <c r="AE9" s="93" t="s">
        <v>19</v>
      </c>
      <c r="AF9" s="93"/>
      <c r="AG9" s="93" t="s">
        <v>3</v>
      </c>
      <c r="AH9" s="93" t="s">
        <v>19</v>
      </c>
      <c r="AI9" s="93"/>
      <c r="AJ9" s="93" t="s">
        <v>3</v>
      </c>
      <c r="AK9" s="93" t="s">
        <v>19</v>
      </c>
      <c r="AL9" s="93"/>
      <c r="AM9" s="93" t="s">
        <v>3</v>
      </c>
      <c r="AN9" s="93" t="s">
        <v>19</v>
      </c>
      <c r="AO9" s="93"/>
      <c r="AP9" s="93" t="s">
        <v>3</v>
      </c>
      <c r="AQ9" s="93" t="s">
        <v>19</v>
      </c>
      <c r="AR9" s="93"/>
      <c r="AS9" s="93" t="s">
        <v>3</v>
      </c>
      <c r="AT9" s="93" t="s">
        <v>19</v>
      </c>
      <c r="AU9" s="93"/>
      <c r="AV9" s="93" t="s">
        <v>3</v>
      </c>
      <c r="AW9" s="93" t="s">
        <v>19</v>
      </c>
      <c r="AX9" s="93"/>
      <c r="AY9" s="93" t="s">
        <v>3</v>
      </c>
      <c r="AZ9" s="93" t="s">
        <v>19</v>
      </c>
      <c r="BA9" s="93"/>
      <c r="BB9" s="93" t="s">
        <v>3</v>
      </c>
      <c r="BC9" s="93" t="s">
        <v>19</v>
      </c>
      <c r="BD9" s="93"/>
      <c r="BE9" s="92" t="s">
        <v>3</v>
      </c>
      <c r="BF9" s="93" t="s">
        <v>19</v>
      </c>
      <c r="BG9" s="93"/>
      <c r="BH9" s="93" t="s">
        <v>3</v>
      </c>
      <c r="BI9" s="93" t="s">
        <v>19</v>
      </c>
      <c r="BJ9" s="93"/>
      <c r="BK9" s="93" t="s">
        <v>3</v>
      </c>
      <c r="BL9" s="93" t="s">
        <v>19</v>
      </c>
      <c r="BM9" s="93"/>
      <c r="BN9" s="92" t="s">
        <v>3</v>
      </c>
      <c r="BO9" s="93" t="s">
        <v>19</v>
      </c>
      <c r="BP9" s="138"/>
      <c r="BQ9" s="138"/>
      <c r="BR9" s="139"/>
      <c r="BS9" s="139"/>
      <c r="BT9" s="139"/>
      <c r="BU9" s="139"/>
      <c r="BV9" s="139"/>
      <c r="BW9" s="139"/>
      <c r="BX9" s="139"/>
      <c r="BY9" s="129"/>
    </row>
    <row r="10" spans="1:170" ht="18.75" x14ac:dyDescent="0.3">
      <c r="A10" s="83"/>
      <c r="B10" s="95" t="s">
        <v>20</v>
      </c>
      <c r="C10" s="93" t="s">
        <v>23</v>
      </c>
      <c r="D10" s="93" t="s">
        <v>21</v>
      </c>
      <c r="E10" s="93"/>
      <c r="F10" s="93" t="s">
        <v>23</v>
      </c>
      <c r="G10" s="93" t="s">
        <v>21</v>
      </c>
      <c r="H10" s="93"/>
      <c r="I10" s="93" t="s">
        <v>23</v>
      </c>
      <c r="J10" s="93" t="s">
        <v>21</v>
      </c>
      <c r="K10" s="93"/>
      <c r="L10" s="93" t="s">
        <v>23</v>
      </c>
      <c r="M10" s="93" t="s">
        <v>21</v>
      </c>
      <c r="N10" s="93"/>
      <c r="O10" s="93" t="s">
        <v>23</v>
      </c>
      <c r="P10" s="93" t="s">
        <v>21</v>
      </c>
      <c r="Q10" s="93"/>
      <c r="R10" s="93" t="s">
        <v>23</v>
      </c>
      <c r="S10" s="93" t="s">
        <v>21</v>
      </c>
      <c r="T10" s="93"/>
      <c r="U10" s="93" t="s">
        <v>23</v>
      </c>
      <c r="V10" s="93" t="s">
        <v>21</v>
      </c>
      <c r="W10" s="93"/>
      <c r="X10" s="93" t="s">
        <v>23</v>
      </c>
      <c r="Y10" s="93" t="s">
        <v>21</v>
      </c>
      <c r="Z10" s="93"/>
      <c r="AA10" s="93" t="s">
        <v>23</v>
      </c>
      <c r="AB10" s="93" t="s">
        <v>21</v>
      </c>
      <c r="AC10" s="93"/>
      <c r="AD10" s="93" t="s">
        <v>23</v>
      </c>
      <c r="AE10" s="93" t="s">
        <v>21</v>
      </c>
      <c r="AF10" s="93"/>
      <c r="AG10" s="93" t="s">
        <v>23</v>
      </c>
      <c r="AH10" s="93" t="s">
        <v>21</v>
      </c>
      <c r="AI10" s="93"/>
      <c r="AJ10" s="93" t="s">
        <v>23</v>
      </c>
      <c r="AK10" s="93" t="s">
        <v>21</v>
      </c>
      <c r="AL10" s="93"/>
      <c r="AM10" s="93" t="s">
        <v>23</v>
      </c>
      <c r="AN10" s="93" t="s">
        <v>21</v>
      </c>
      <c r="AO10" s="93"/>
      <c r="AP10" s="93" t="s">
        <v>23</v>
      </c>
      <c r="AQ10" s="93" t="s">
        <v>21</v>
      </c>
      <c r="AR10" s="93"/>
      <c r="AS10" s="93" t="s">
        <v>23</v>
      </c>
      <c r="AT10" s="93" t="s">
        <v>21</v>
      </c>
      <c r="AU10" s="93"/>
      <c r="AV10" s="93" t="s">
        <v>23</v>
      </c>
      <c r="AW10" s="93" t="s">
        <v>21</v>
      </c>
      <c r="AX10" s="93"/>
      <c r="AY10" s="93" t="s">
        <v>23</v>
      </c>
      <c r="AZ10" s="93" t="s">
        <v>21</v>
      </c>
      <c r="BA10" s="93"/>
      <c r="BB10" s="93" t="s">
        <v>23</v>
      </c>
      <c r="BC10" s="93" t="s">
        <v>21</v>
      </c>
      <c r="BD10" s="93"/>
      <c r="BE10" s="92" t="s">
        <v>23</v>
      </c>
      <c r="BF10" s="93" t="s">
        <v>21</v>
      </c>
      <c r="BG10" s="93"/>
      <c r="BH10" s="93" t="s">
        <v>23</v>
      </c>
      <c r="BI10" s="93" t="s">
        <v>21</v>
      </c>
      <c r="BJ10" s="93"/>
      <c r="BK10" s="93" t="s">
        <v>23</v>
      </c>
      <c r="BL10" s="93" t="s">
        <v>21</v>
      </c>
      <c r="BM10" s="93"/>
      <c r="BN10" s="92" t="s">
        <v>24</v>
      </c>
      <c r="BO10" s="93" t="s">
        <v>21</v>
      </c>
      <c r="BP10" s="138"/>
      <c r="BQ10" s="138"/>
      <c r="BR10" s="139"/>
      <c r="BS10" s="139"/>
      <c r="BT10" s="139"/>
      <c r="BU10" s="139"/>
      <c r="BV10" s="139"/>
      <c r="BW10" s="139"/>
      <c r="BX10" s="139"/>
      <c r="BY10" s="129"/>
    </row>
    <row r="11" spans="1:170" s="144" customFormat="1" ht="18.75" x14ac:dyDescent="0.3">
      <c r="A11" s="96"/>
      <c r="B11" s="97"/>
      <c r="C11" s="93"/>
      <c r="D11" s="93" t="s">
        <v>22</v>
      </c>
      <c r="E11" s="93"/>
      <c r="F11" s="93"/>
      <c r="G11" s="93" t="s">
        <v>22</v>
      </c>
      <c r="H11" s="93"/>
      <c r="I11" s="93"/>
      <c r="J11" s="93" t="s">
        <v>22</v>
      </c>
      <c r="K11" s="93"/>
      <c r="L11" s="93"/>
      <c r="M11" s="93" t="s">
        <v>22</v>
      </c>
      <c r="N11" s="93"/>
      <c r="O11" s="93"/>
      <c r="P11" s="93" t="s">
        <v>22</v>
      </c>
      <c r="Q11" s="93"/>
      <c r="R11" s="93"/>
      <c r="S11" s="93" t="s">
        <v>22</v>
      </c>
      <c r="T11" s="93"/>
      <c r="U11" s="93"/>
      <c r="V11" s="93" t="s">
        <v>22</v>
      </c>
      <c r="W11" s="93"/>
      <c r="X11" s="93"/>
      <c r="Y11" s="93" t="s">
        <v>22</v>
      </c>
      <c r="Z11" s="93"/>
      <c r="AA11" s="93"/>
      <c r="AB11" s="93" t="s">
        <v>22</v>
      </c>
      <c r="AC11" s="93"/>
      <c r="AD11" s="93"/>
      <c r="AE11" s="93" t="s">
        <v>22</v>
      </c>
      <c r="AF11" s="93"/>
      <c r="AG11" s="93"/>
      <c r="AH11" s="93" t="s">
        <v>22</v>
      </c>
      <c r="AI11" s="93"/>
      <c r="AJ11" s="93"/>
      <c r="AK11" s="93" t="s">
        <v>22</v>
      </c>
      <c r="AL11" s="93"/>
      <c r="AM11" s="93"/>
      <c r="AN11" s="93" t="s">
        <v>22</v>
      </c>
      <c r="AO11" s="93"/>
      <c r="AP11" s="93"/>
      <c r="AQ11" s="93" t="s">
        <v>22</v>
      </c>
      <c r="AR11" s="93"/>
      <c r="AS11" s="93"/>
      <c r="AT11" s="93" t="s">
        <v>22</v>
      </c>
      <c r="AU11" s="93"/>
      <c r="AV11" s="93"/>
      <c r="AW11" s="93" t="s">
        <v>22</v>
      </c>
      <c r="AX11" s="93"/>
      <c r="AY11" s="93"/>
      <c r="AZ11" s="93" t="s">
        <v>22</v>
      </c>
      <c r="BA11" s="93"/>
      <c r="BB11" s="93"/>
      <c r="BC11" s="93" t="s">
        <v>22</v>
      </c>
      <c r="BD11" s="93"/>
      <c r="BE11" s="92"/>
      <c r="BF11" s="93" t="s">
        <v>22</v>
      </c>
      <c r="BG11" s="93"/>
      <c r="BH11" s="93"/>
      <c r="BI11" s="93" t="s">
        <v>22</v>
      </c>
      <c r="BJ11" s="93"/>
      <c r="BK11" s="93"/>
      <c r="BL11" s="93" t="s">
        <v>22</v>
      </c>
      <c r="BM11" s="93"/>
      <c r="BN11" s="92"/>
      <c r="BO11" s="93" t="s">
        <v>22</v>
      </c>
      <c r="BP11" s="138"/>
      <c r="BQ11" s="138"/>
      <c r="BR11" s="139"/>
      <c r="BS11" s="139"/>
      <c r="BT11" s="139"/>
      <c r="BU11" s="139"/>
      <c r="BV11" s="139"/>
      <c r="BW11" s="139"/>
      <c r="BX11" s="139"/>
      <c r="BY11" s="140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70" ht="18.75" x14ac:dyDescent="0.3">
      <c r="A12" s="83"/>
      <c r="B12" s="91"/>
      <c r="C12" s="93"/>
      <c r="D12" s="93" t="s">
        <v>4</v>
      </c>
      <c r="E12" s="93"/>
      <c r="F12" s="93"/>
      <c r="G12" s="93" t="s">
        <v>4</v>
      </c>
      <c r="H12" s="93"/>
      <c r="I12" s="93"/>
      <c r="J12" s="93" t="s">
        <v>4</v>
      </c>
      <c r="K12" s="93"/>
      <c r="L12" s="93"/>
      <c r="M12" s="93" t="s">
        <v>4</v>
      </c>
      <c r="N12" s="79"/>
      <c r="O12" s="93"/>
      <c r="P12" s="93" t="s">
        <v>4</v>
      </c>
      <c r="Q12" s="93"/>
      <c r="R12" s="93"/>
      <c r="S12" s="93" t="s">
        <v>4</v>
      </c>
      <c r="T12" s="93"/>
      <c r="U12" s="93"/>
      <c r="V12" s="93" t="s">
        <v>4</v>
      </c>
      <c r="W12" s="93"/>
      <c r="X12" s="93"/>
      <c r="Y12" s="93" t="s">
        <v>4</v>
      </c>
      <c r="Z12" s="93"/>
      <c r="AA12" s="93"/>
      <c r="AB12" s="93" t="s">
        <v>4</v>
      </c>
      <c r="AC12" s="93"/>
      <c r="AD12" s="93"/>
      <c r="AE12" s="93" t="s">
        <v>4</v>
      </c>
      <c r="AF12" s="93"/>
      <c r="AG12" s="93"/>
      <c r="AH12" s="93" t="s">
        <v>4</v>
      </c>
      <c r="AI12" s="93"/>
      <c r="AJ12" s="93"/>
      <c r="AK12" s="93" t="s">
        <v>4</v>
      </c>
      <c r="AL12" s="93"/>
      <c r="AM12" s="93"/>
      <c r="AN12" s="93" t="s">
        <v>4</v>
      </c>
      <c r="AO12" s="93"/>
      <c r="AP12" s="93"/>
      <c r="AQ12" s="93" t="s">
        <v>4</v>
      </c>
      <c r="AR12" s="93"/>
      <c r="AS12" s="93"/>
      <c r="AT12" s="93" t="s">
        <v>4</v>
      </c>
      <c r="AU12" s="93"/>
      <c r="AV12" s="93"/>
      <c r="AW12" s="93" t="s">
        <v>4</v>
      </c>
      <c r="AX12" s="93"/>
      <c r="AY12" s="93"/>
      <c r="AZ12" s="93" t="s">
        <v>4</v>
      </c>
      <c r="BA12" s="93"/>
      <c r="BB12" s="93"/>
      <c r="BC12" s="93" t="s">
        <v>4</v>
      </c>
      <c r="BD12" s="93"/>
      <c r="BE12" s="92"/>
      <c r="BF12" s="93" t="s">
        <v>4</v>
      </c>
      <c r="BG12" s="93"/>
      <c r="BH12" s="93"/>
      <c r="BI12" s="93" t="s">
        <v>4</v>
      </c>
      <c r="BJ12" s="93"/>
      <c r="BK12" s="93"/>
      <c r="BL12" s="93" t="s">
        <v>4</v>
      </c>
      <c r="BM12" s="93"/>
      <c r="BN12" s="92"/>
      <c r="BO12" s="93" t="s">
        <v>4</v>
      </c>
      <c r="BP12" s="138"/>
      <c r="BQ12" s="138"/>
      <c r="BR12" s="139"/>
      <c r="BS12" s="134"/>
      <c r="BT12" s="139"/>
      <c r="BU12" s="139"/>
      <c r="BV12" s="139"/>
      <c r="BW12" s="139"/>
      <c r="BX12" s="139"/>
      <c r="BY12" s="145"/>
    </row>
    <row r="13" spans="1:170" s="146" customFormat="1" ht="18.75" x14ac:dyDescent="0.3">
      <c r="A13" s="98"/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1"/>
      <c r="BO13" s="102"/>
      <c r="BP13" s="138"/>
      <c r="BQ13" s="138"/>
      <c r="BR13" s="139"/>
      <c r="BS13" s="134"/>
      <c r="BT13" s="134"/>
      <c r="BU13" s="134"/>
      <c r="BV13" s="134"/>
      <c r="BW13" s="134"/>
      <c r="BX13" s="134"/>
      <c r="BY13" s="129"/>
      <c r="BZ13" s="128"/>
      <c r="CA13" s="128"/>
      <c r="CB13" s="128"/>
      <c r="CC13" s="128"/>
      <c r="CD13" s="128"/>
      <c r="CE13" s="128"/>
      <c r="CF13" s="130"/>
      <c r="CG13" s="129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70" ht="18.75" x14ac:dyDescent="0.3">
      <c r="A14" s="103" t="s">
        <v>1</v>
      </c>
      <c r="B14" s="91"/>
      <c r="C14" s="78"/>
      <c r="D14" s="79"/>
      <c r="E14" s="79"/>
      <c r="F14" s="79"/>
      <c r="G14" s="79"/>
      <c r="H14" s="79"/>
      <c r="I14" s="78"/>
      <c r="J14" s="79"/>
      <c r="K14" s="79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104"/>
      <c r="BO14" s="105"/>
      <c r="BP14" s="138"/>
      <c r="BQ14" s="138"/>
      <c r="BR14" s="139"/>
      <c r="BS14" s="134"/>
      <c r="BT14" s="134"/>
      <c r="BU14" s="134"/>
      <c r="BV14" s="134"/>
      <c r="BW14" s="134"/>
      <c r="BX14" s="134"/>
      <c r="BY14" s="129"/>
    </row>
    <row r="15" spans="1:170" ht="18.75" x14ac:dyDescent="0.3">
      <c r="A15" s="94">
        <v>1</v>
      </c>
      <c r="B15" s="106" t="s">
        <v>5</v>
      </c>
      <c r="C15" s="107">
        <v>111.10000000000001</v>
      </c>
      <c r="D15" s="108">
        <v>94.47</v>
      </c>
      <c r="E15" s="108"/>
      <c r="F15" s="107">
        <v>111.24000000000001</v>
      </c>
      <c r="G15" s="108">
        <v>94.08</v>
      </c>
      <c r="H15" s="79"/>
      <c r="I15" s="107">
        <v>111.14</v>
      </c>
      <c r="J15" s="108">
        <v>94.24</v>
      </c>
      <c r="K15" s="79"/>
      <c r="L15" s="107">
        <v>111.48</v>
      </c>
      <c r="M15" s="108">
        <v>94.35</v>
      </c>
      <c r="N15" s="79"/>
      <c r="O15" s="107">
        <v>111.44</v>
      </c>
      <c r="P15" s="108">
        <v>94.19</v>
      </c>
      <c r="Q15" s="108"/>
      <c r="R15" s="107">
        <v>111.86</v>
      </c>
      <c r="S15" s="108">
        <v>93.77</v>
      </c>
      <c r="T15" s="108"/>
      <c r="U15" s="107">
        <v>112.97</v>
      </c>
      <c r="V15" s="108">
        <v>92.87</v>
      </c>
      <c r="W15" s="79"/>
      <c r="X15" s="107">
        <v>113.26</v>
      </c>
      <c r="Y15" s="108">
        <v>92.64</v>
      </c>
      <c r="Z15" s="108"/>
      <c r="AA15" s="107">
        <v>113.55</v>
      </c>
      <c r="AB15" s="108">
        <v>92.53</v>
      </c>
      <c r="AC15" s="79"/>
      <c r="AD15" s="107">
        <v>113.31</v>
      </c>
      <c r="AE15" s="108">
        <v>92.37</v>
      </c>
      <c r="AF15" s="79"/>
      <c r="AG15" s="107">
        <v>114.37</v>
      </c>
      <c r="AH15" s="108">
        <v>91.63</v>
      </c>
      <c r="AI15" s="79"/>
      <c r="AJ15" s="107">
        <v>114.36</v>
      </c>
      <c r="AK15" s="108">
        <v>91.8</v>
      </c>
      <c r="AL15" s="79"/>
      <c r="AM15" s="107">
        <v>114.14</v>
      </c>
      <c r="AN15" s="108">
        <v>91.44</v>
      </c>
      <c r="AO15" s="79"/>
      <c r="AP15" s="107">
        <v>114.44</v>
      </c>
      <c r="AQ15" s="108">
        <v>91.45</v>
      </c>
      <c r="AR15" s="79"/>
      <c r="AS15" s="107">
        <v>114.06</v>
      </c>
      <c r="AT15" s="108">
        <v>91.63</v>
      </c>
      <c r="AU15" s="79"/>
      <c r="AV15" s="107">
        <v>113.94</v>
      </c>
      <c r="AW15" s="108">
        <v>91.76</v>
      </c>
      <c r="AX15" s="108"/>
      <c r="AY15" s="107">
        <v>113.61</v>
      </c>
      <c r="AZ15" s="108">
        <v>92.3</v>
      </c>
      <c r="BA15" s="79"/>
      <c r="BB15" s="109">
        <v>113.96000000000001</v>
      </c>
      <c r="BC15" s="110">
        <v>92.25</v>
      </c>
      <c r="BD15" s="79"/>
      <c r="BE15" s="104">
        <v>113.61</v>
      </c>
      <c r="BF15" s="108">
        <v>92.89</v>
      </c>
      <c r="BG15" s="108"/>
      <c r="BH15" s="107">
        <v>113.68</v>
      </c>
      <c r="BI15" s="108">
        <v>93.11</v>
      </c>
      <c r="BJ15" s="108"/>
      <c r="BK15" s="107">
        <v>113.76</v>
      </c>
      <c r="BL15" s="105">
        <v>92.71</v>
      </c>
      <c r="BM15" s="108"/>
      <c r="BN15" s="104">
        <f>SUM(C15+F15+I15+L15+O15+R15+U15+X15+AA15+AD15+AG15+AJ15+AM15+AP15+AS15+AV15+AY15+BB15+BE15+BH15+BK15)/21</f>
        <v>113.10857142857144</v>
      </c>
      <c r="BO15" s="105">
        <f t="shared" ref="BO15:BO30" si="0">SUM(D15+G15+J15+M15+P15+S15+V15+Y15+AB15+AE15+AH15+AK15+AN15+AQ15+AT15+AW15+AZ15+BC15+BF15+BI15+BL15)/21</f>
        <v>92.784761904761908</v>
      </c>
      <c r="BP15" s="147"/>
      <c r="BQ15" s="147"/>
      <c r="BR15" s="148"/>
      <c r="BS15" s="149"/>
      <c r="BT15" s="150"/>
      <c r="BU15" s="134"/>
      <c r="BV15" s="151"/>
      <c r="BW15" s="151"/>
      <c r="BX15" s="134"/>
      <c r="BY15" s="129"/>
    </row>
    <row r="16" spans="1:170" s="131" customFormat="1" ht="18.75" x14ac:dyDescent="0.3">
      <c r="A16" s="94">
        <v>2</v>
      </c>
      <c r="B16" s="106" t="s">
        <v>6</v>
      </c>
      <c r="C16" s="107">
        <v>0.74139976275207597</v>
      </c>
      <c r="D16" s="108">
        <v>141.57</v>
      </c>
      <c r="E16" s="108"/>
      <c r="F16" s="107">
        <v>0.73702830188679247</v>
      </c>
      <c r="G16" s="108">
        <v>141.99</v>
      </c>
      <c r="H16" s="79"/>
      <c r="I16" s="107">
        <v>0.73437614746273039</v>
      </c>
      <c r="J16" s="108">
        <v>142.62</v>
      </c>
      <c r="K16" s="79"/>
      <c r="L16" s="107">
        <v>0.73789846517119251</v>
      </c>
      <c r="M16" s="108">
        <v>142.54</v>
      </c>
      <c r="N16" s="79"/>
      <c r="O16" s="107">
        <v>0.73567277275068044</v>
      </c>
      <c r="P16" s="108">
        <v>142.66999999999999</v>
      </c>
      <c r="Q16" s="108"/>
      <c r="R16" s="107">
        <v>0.73453797561333911</v>
      </c>
      <c r="S16" s="108">
        <v>142.80000000000001</v>
      </c>
      <c r="T16" s="108"/>
      <c r="U16" s="107">
        <v>0.73416048748256368</v>
      </c>
      <c r="V16" s="108">
        <v>142.91</v>
      </c>
      <c r="W16" s="79"/>
      <c r="X16" s="107">
        <v>0.73524005587824415</v>
      </c>
      <c r="Y16" s="108">
        <v>142.69999999999999</v>
      </c>
      <c r="Z16" s="108"/>
      <c r="AA16" s="107">
        <v>0.73389109056216051</v>
      </c>
      <c r="AB16" s="108">
        <v>143.16999999999999</v>
      </c>
      <c r="AC16" s="79"/>
      <c r="AD16" s="107">
        <v>0.72870363623114476</v>
      </c>
      <c r="AE16" s="108">
        <v>143.62</v>
      </c>
      <c r="AF16" s="79"/>
      <c r="AG16" s="107">
        <v>0.72870363623114476</v>
      </c>
      <c r="AH16" s="108">
        <v>143.82</v>
      </c>
      <c r="AI16" s="79"/>
      <c r="AJ16" s="107">
        <v>0.72806698216235888</v>
      </c>
      <c r="AK16" s="108">
        <v>144.19</v>
      </c>
      <c r="AL16" s="79"/>
      <c r="AM16" s="107">
        <v>0.72495287806292596</v>
      </c>
      <c r="AN16" s="108">
        <v>143.97</v>
      </c>
      <c r="AO16" s="79"/>
      <c r="AP16" s="107">
        <v>0.72605822987003554</v>
      </c>
      <c r="AQ16" s="108">
        <v>144.15</v>
      </c>
      <c r="AR16" s="79"/>
      <c r="AS16" s="107">
        <v>0.72505800464037129</v>
      </c>
      <c r="AT16" s="108">
        <v>144.13999999999999</v>
      </c>
      <c r="AU16" s="79"/>
      <c r="AV16" s="107">
        <v>0.72453267642370667</v>
      </c>
      <c r="AW16" s="108">
        <v>144.30000000000001</v>
      </c>
      <c r="AX16" s="108"/>
      <c r="AY16" s="107">
        <v>0.72727272727272729</v>
      </c>
      <c r="AZ16" s="108">
        <v>144.18</v>
      </c>
      <c r="BA16" s="79"/>
      <c r="BB16" s="109">
        <v>0.72505800464037129</v>
      </c>
      <c r="BC16" s="110">
        <v>145</v>
      </c>
      <c r="BD16" s="79"/>
      <c r="BE16" s="104">
        <v>0.72880985350921934</v>
      </c>
      <c r="BF16" s="108">
        <v>144.80000000000001</v>
      </c>
      <c r="BG16" s="108"/>
      <c r="BH16" s="107">
        <v>0.72753728628592207</v>
      </c>
      <c r="BI16" s="108">
        <v>145.49</v>
      </c>
      <c r="BJ16" s="108"/>
      <c r="BK16" s="107">
        <v>0.72621641249092228</v>
      </c>
      <c r="BL16" s="105">
        <v>145.22999999999999</v>
      </c>
      <c r="BM16" s="108"/>
      <c r="BN16" s="104">
        <f t="shared" ref="BN16:BN30" si="1">SUM(C16+F16+I16+L16+O16+R16+U16+X16+AA16+AD16+AG16+AJ16+AM16+AP16+AS16+AV16+AY16+BB16+BE16+BH16+BK16)/21</f>
        <v>0.73072263749431554</v>
      </c>
      <c r="BO16" s="105">
        <f t="shared" si="0"/>
        <v>143.61238095238096</v>
      </c>
      <c r="BP16" s="147"/>
      <c r="BQ16" s="147"/>
      <c r="BR16" s="148"/>
      <c r="BS16" s="149"/>
      <c r="BT16" s="150"/>
      <c r="BU16" s="134"/>
      <c r="BV16" s="151"/>
      <c r="BW16" s="151"/>
      <c r="BX16" s="134"/>
      <c r="BY16" s="129"/>
      <c r="BZ16" s="128"/>
      <c r="CA16" s="128"/>
      <c r="CB16" s="128"/>
      <c r="CC16" s="128"/>
      <c r="CD16" s="128"/>
      <c r="CE16" s="128"/>
      <c r="CF16" s="130"/>
      <c r="CG16" s="129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</row>
    <row r="17" spans="1:167" ht="18.75" x14ac:dyDescent="0.3">
      <c r="A17" s="94">
        <v>3</v>
      </c>
      <c r="B17" s="106" t="s">
        <v>7</v>
      </c>
      <c r="C17" s="107">
        <v>0.93220000000000003</v>
      </c>
      <c r="D17" s="108">
        <v>112.59</v>
      </c>
      <c r="E17" s="108"/>
      <c r="F17" s="107">
        <v>0.92890000000000006</v>
      </c>
      <c r="G17" s="108">
        <v>112.66</v>
      </c>
      <c r="H17" s="79"/>
      <c r="I17" s="107">
        <v>0.92649999999999999</v>
      </c>
      <c r="J17" s="108">
        <v>113.05</v>
      </c>
      <c r="K17" s="79"/>
      <c r="L17" s="107">
        <v>0.92970000000000008</v>
      </c>
      <c r="M17" s="108">
        <v>113.13</v>
      </c>
      <c r="N17" s="79"/>
      <c r="O17" s="107">
        <v>0.92680000000000007</v>
      </c>
      <c r="P17" s="108">
        <v>113.25</v>
      </c>
      <c r="Q17" s="108"/>
      <c r="R17" s="107">
        <v>0.92930000000000001</v>
      </c>
      <c r="S17" s="108">
        <v>112.87</v>
      </c>
      <c r="T17" s="108"/>
      <c r="U17" s="107">
        <v>0.92749999999999999</v>
      </c>
      <c r="V17" s="108">
        <v>113.12</v>
      </c>
      <c r="W17" s="79"/>
      <c r="X17" s="107">
        <v>0.92700000000000005</v>
      </c>
      <c r="Y17" s="108">
        <v>113.18</v>
      </c>
      <c r="Z17" s="108"/>
      <c r="AA17" s="107">
        <v>0.92800000000000005</v>
      </c>
      <c r="AB17" s="108">
        <v>113.22</v>
      </c>
      <c r="AC17" s="79"/>
      <c r="AD17" s="107">
        <v>0.92020000000000002</v>
      </c>
      <c r="AE17" s="108">
        <v>113.74</v>
      </c>
      <c r="AF17" s="79"/>
      <c r="AG17" s="107">
        <v>0.92360000000000009</v>
      </c>
      <c r="AH17" s="108">
        <v>113.47</v>
      </c>
      <c r="AI17" s="79"/>
      <c r="AJ17" s="107">
        <v>0.92570000000000008</v>
      </c>
      <c r="AK17" s="108">
        <v>113.41</v>
      </c>
      <c r="AL17" s="79"/>
      <c r="AM17" s="107">
        <v>0.91930000000000001</v>
      </c>
      <c r="AN17" s="108">
        <v>113.53</v>
      </c>
      <c r="AO17" s="79"/>
      <c r="AP17" s="107">
        <v>0.92390000000000005</v>
      </c>
      <c r="AQ17" s="108">
        <v>113.28</v>
      </c>
      <c r="AR17" s="79"/>
      <c r="AS17" s="107">
        <v>0.91870000000000007</v>
      </c>
      <c r="AT17" s="108">
        <v>113.76</v>
      </c>
      <c r="AU17" s="79"/>
      <c r="AV17" s="107">
        <v>0.9173</v>
      </c>
      <c r="AW17" s="108">
        <v>113.98</v>
      </c>
      <c r="AX17" s="108"/>
      <c r="AY17" s="107">
        <v>0.91870000000000007</v>
      </c>
      <c r="AZ17" s="108">
        <v>114.14</v>
      </c>
      <c r="BA17" s="79"/>
      <c r="BB17" s="109">
        <v>0.92080000000000006</v>
      </c>
      <c r="BC17" s="110">
        <v>114.17</v>
      </c>
      <c r="BD17" s="79"/>
      <c r="BE17" s="104">
        <v>0.91870000000000007</v>
      </c>
      <c r="BF17" s="108">
        <v>114.87</v>
      </c>
      <c r="BG17" s="108"/>
      <c r="BH17" s="107">
        <v>0.91880000000000006</v>
      </c>
      <c r="BI17" s="108">
        <v>115.2</v>
      </c>
      <c r="BJ17" s="108"/>
      <c r="BK17" s="107">
        <v>0.9114000000000001</v>
      </c>
      <c r="BL17" s="105">
        <v>115.72</v>
      </c>
      <c r="BM17" s="108"/>
      <c r="BN17" s="104">
        <f t="shared" si="1"/>
        <v>0.92347619047619067</v>
      </c>
      <c r="BO17" s="105">
        <f t="shared" si="0"/>
        <v>113.63523809523811</v>
      </c>
      <c r="BP17" s="147"/>
      <c r="BQ17" s="147"/>
      <c r="BR17" s="148"/>
      <c r="BS17" s="149"/>
      <c r="BT17" s="150"/>
      <c r="BU17" s="134"/>
      <c r="BV17" s="151"/>
      <c r="BW17" s="151"/>
      <c r="BX17" s="134"/>
      <c r="BY17" s="129"/>
    </row>
    <row r="18" spans="1:167" ht="18.75" x14ac:dyDescent="0.3">
      <c r="A18" s="94">
        <v>4</v>
      </c>
      <c r="B18" s="106" t="s">
        <v>8</v>
      </c>
      <c r="C18" s="107">
        <v>0.86363243803437251</v>
      </c>
      <c r="D18" s="108">
        <v>121.55</v>
      </c>
      <c r="E18" s="108"/>
      <c r="F18" s="107">
        <v>0.86132644272179149</v>
      </c>
      <c r="G18" s="108">
        <v>121.53</v>
      </c>
      <c r="H18" s="79"/>
      <c r="I18" s="107">
        <v>0.86221762372822885</v>
      </c>
      <c r="J18" s="108">
        <v>121.49</v>
      </c>
      <c r="K18" s="79"/>
      <c r="L18" s="107">
        <v>0.86647604193744032</v>
      </c>
      <c r="M18" s="108">
        <v>121.42</v>
      </c>
      <c r="N18" s="79"/>
      <c r="O18" s="107">
        <v>0.86497707810743008</v>
      </c>
      <c r="P18" s="108">
        <v>121.37</v>
      </c>
      <c r="Q18" s="108"/>
      <c r="R18" s="107">
        <v>0.86475268073331024</v>
      </c>
      <c r="S18" s="108">
        <v>121.32</v>
      </c>
      <c r="T18" s="108"/>
      <c r="U18" s="107">
        <v>0.86542622241453915</v>
      </c>
      <c r="V18" s="108">
        <v>121.29</v>
      </c>
      <c r="W18" s="79"/>
      <c r="X18" s="107">
        <v>0.86520159197092905</v>
      </c>
      <c r="Y18" s="108">
        <v>121.29</v>
      </c>
      <c r="Z18" s="108"/>
      <c r="AA18" s="107">
        <v>0.86542622241453915</v>
      </c>
      <c r="AB18" s="108">
        <v>121.43</v>
      </c>
      <c r="AC18" s="79"/>
      <c r="AD18" s="107">
        <v>0.86110393524498408</v>
      </c>
      <c r="AE18" s="108">
        <v>121.59</v>
      </c>
      <c r="AF18" s="79"/>
      <c r="AG18" s="107">
        <v>0.86206896551724133</v>
      </c>
      <c r="AH18" s="108">
        <v>121.6</v>
      </c>
      <c r="AI18" s="79"/>
      <c r="AJ18" s="107">
        <v>0.8634832915983075</v>
      </c>
      <c r="AK18" s="108">
        <v>121.62</v>
      </c>
      <c r="AL18" s="79"/>
      <c r="AM18" s="107">
        <v>0.85814811636488453</v>
      </c>
      <c r="AN18" s="108">
        <v>121.65</v>
      </c>
      <c r="AO18" s="79"/>
      <c r="AP18" s="107">
        <v>0.86028905712319337</v>
      </c>
      <c r="AQ18" s="108">
        <v>121.69</v>
      </c>
      <c r="AR18" s="79"/>
      <c r="AS18" s="107">
        <v>0.85903272914698037</v>
      </c>
      <c r="AT18" s="108">
        <v>121.68</v>
      </c>
      <c r="AU18" s="79"/>
      <c r="AV18" s="107">
        <v>0.85947571981091531</v>
      </c>
      <c r="AW18" s="108">
        <v>121.63</v>
      </c>
      <c r="AX18" s="108"/>
      <c r="AY18" s="107">
        <v>0.86006708523264808</v>
      </c>
      <c r="AZ18" s="108">
        <v>121.95</v>
      </c>
      <c r="BA18" s="79"/>
      <c r="BB18" s="109">
        <v>0.86125226078718453</v>
      </c>
      <c r="BC18" s="110">
        <v>122.08</v>
      </c>
      <c r="BD18" s="79"/>
      <c r="BE18" s="104">
        <v>0.86325966850828717</v>
      </c>
      <c r="BF18" s="108">
        <v>122.3</v>
      </c>
      <c r="BG18" s="108"/>
      <c r="BH18" s="107">
        <v>0.86340873769642545</v>
      </c>
      <c r="BI18" s="108">
        <v>122.68</v>
      </c>
      <c r="BJ18" s="108"/>
      <c r="BK18" s="107">
        <v>0.8588114050154585</v>
      </c>
      <c r="BL18" s="105">
        <v>122.84</v>
      </c>
      <c r="BM18" s="108"/>
      <c r="BN18" s="104">
        <f t="shared" si="1"/>
        <v>0.86237320543376617</v>
      </c>
      <c r="BO18" s="105">
        <f t="shared" si="0"/>
        <v>121.71428571428571</v>
      </c>
      <c r="BP18" s="147"/>
      <c r="BQ18" s="147"/>
      <c r="BR18" s="152"/>
      <c r="BS18" s="149"/>
      <c r="BT18" s="150"/>
      <c r="BU18" s="134"/>
      <c r="BV18" s="151"/>
      <c r="BW18" s="151"/>
      <c r="BX18" s="134"/>
      <c r="BY18" s="129"/>
    </row>
    <row r="19" spans="1:167" ht="18.75" x14ac:dyDescent="0.3">
      <c r="A19" s="94">
        <v>5</v>
      </c>
      <c r="B19" s="106" t="s">
        <v>9</v>
      </c>
      <c r="C19" s="107">
        <v>1754.4572000000001</v>
      </c>
      <c r="D19" s="111">
        <v>184147.83</v>
      </c>
      <c r="E19" s="111"/>
      <c r="F19" s="112">
        <v>1750.98</v>
      </c>
      <c r="G19" s="111">
        <v>183240.06</v>
      </c>
      <c r="H19" s="79"/>
      <c r="I19" s="107">
        <v>1757.46</v>
      </c>
      <c r="J19" s="111">
        <v>184076.36</v>
      </c>
      <c r="K19" s="79"/>
      <c r="L19" s="107">
        <v>1748.45</v>
      </c>
      <c r="M19" s="111">
        <v>183901.97</v>
      </c>
      <c r="N19" s="79"/>
      <c r="O19" s="107">
        <v>1760.21</v>
      </c>
      <c r="P19" s="111">
        <v>184751.64</v>
      </c>
      <c r="Q19" s="111"/>
      <c r="R19" s="112">
        <v>1758.42</v>
      </c>
      <c r="S19" s="111">
        <v>184440.67</v>
      </c>
      <c r="T19" s="111"/>
      <c r="U19" s="112">
        <v>1752.8000000000002</v>
      </c>
      <c r="V19" s="111">
        <v>183903.78</v>
      </c>
      <c r="W19" s="79"/>
      <c r="X19" s="107">
        <v>1759.7</v>
      </c>
      <c r="Y19" s="111">
        <v>184627.72</v>
      </c>
      <c r="Z19" s="111"/>
      <c r="AA19" s="107">
        <v>1767.5583000000001</v>
      </c>
      <c r="AB19" s="111">
        <v>185717.35</v>
      </c>
      <c r="AC19" s="79"/>
      <c r="AD19" s="107">
        <v>1796.46</v>
      </c>
      <c r="AE19" s="111">
        <v>188017.5</v>
      </c>
      <c r="AF19" s="79"/>
      <c r="AG19" s="107">
        <v>1781.0900000000001</v>
      </c>
      <c r="AH19" s="111">
        <v>186658.23</v>
      </c>
      <c r="AI19" s="79"/>
      <c r="AJ19" s="107">
        <v>1761.5</v>
      </c>
      <c r="AK19" s="111">
        <v>184922.27</v>
      </c>
      <c r="AL19" s="79"/>
      <c r="AM19" s="107">
        <v>1779.01</v>
      </c>
      <c r="AN19" s="111">
        <v>185675.27</v>
      </c>
      <c r="AO19" s="79"/>
      <c r="AP19" s="107">
        <v>1777.8200000000002</v>
      </c>
      <c r="AQ19" s="111">
        <v>186066.64</v>
      </c>
      <c r="AR19" s="79"/>
      <c r="AS19" s="107">
        <v>1786.5500000000002</v>
      </c>
      <c r="AT19" s="111">
        <v>186712.34</v>
      </c>
      <c r="AU19" s="79"/>
      <c r="AV19" s="107">
        <v>1791</v>
      </c>
      <c r="AW19" s="111">
        <v>187249.05</v>
      </c>
      <c r="AX19" s="111"/>
      <c r="AY19" s="112">
        <v>1799.2</v>
      </c>
      <c r="AZ19" s="111">
        <v>188664.11</v>
      </c>
      <c r="BA19" s="79"/>
      <c r="BB19" s="109">
        <v>1801.91</v>
      </c>
      <c r="BC19" s="110">
        <v>189434.8</v>
      </c>
      <c r="BD19" s="79"/>
      <c r="BE19" s="104">
        <v>1783.5287000000001</v>
      </c>
      <c r="BF19" s="108">
        <v>188215.78</v>
      </c>
      <c r="BG19" s="108"/>
      <c r="BH19" s="107">
        <v>1798.4504000000002</v>
      </c>
      <c r="BI19" s="108">
        <v>190365.97</v>
      </c>
      <c r="BJ19" s="108"/>
      <c r="BK19" s="107">
        <v>1796.0800000000002</v>
      </c>
      <c r="BL19" s="105">
        <v>189432.56</v>
      </c>
      <c r="BM19" s="108"/>
      <c r="BN19" s="104">
        <f t="shared" si="1"/>
        <v>1774.4111714285716</v>
      </c>
      <c r="BO19" s="105">
        <f t="shared" si="0"/>
        <v>186201.04285714283</v>
      </c>
      <c r="BP19" s="147"/>
      <c r="BQ19" s="147"/>
      <c r="BR19" s="152"/>
      <c r="BS19" s="149"/>
      <c r="BT19" s="150"/>
      <c r="BU19" s="153"/>
      <c r="BV19" s="151"/>
      <c r="BW19" s="151"/>
      <c r="BX19" s="134"/>
      <c r="BY19" s="129"/>
    </row>
    <row r="20" spans="1:167" ht="18.75" x14ac:dyDescent="0.3">
      <c r="A20" s="94">
        <v>6</v>
      </c>
      <c r="B20" s="106" t="s">
        <v>10</v>
      </c>
      <c r="C20" s="107">
        <v>22.191500000000001</v>
      </c>
      <c r="D20" s="108">
        <v>2329.2199999999998</v>
      </c>
      <c r="E20" s="108"/>
      <c r="F20" s="107">
        <v>22.400000000000002</v>
      </c>
      <c r="G20" s="108">
        <v>2344.16</v>
      </c>
      <c r="H20" s="79"/>
      <c r="I20" s="107">
        <v>22.550800000000002</v>
      </c>
      <c r="J20" s="108">
        <v>2361.9699999999998</v>
      </c>
      <c r="K20" s="79"/>
      <c r="L20" s="107">
        <v>22.290000000000003</v>
      </c>
      <c r="M20" s="108">
        <v>2344.46</v>
      </c>
      <c r="N20" s="79"/>
      <c r="O20" s="107">
        <v>22.647500000000001</v>
      </c>
      <c r="P20" s="108">
        <v>2377.08</v>
      </c>
      <c r="Q20" s="108"/>
      <c r="R20" s="107">
        <v>22.52</v>
      </c>
      <c r="S20" s="108">
        <v>2362.12</v>
      </c>
      <c r="T20" s="108"/>
      <c r="U20" s="107">
        <v>22.52</v>
      </c>
      <c r="V20" s="108">
        <v>2362.8000000000002</v>
      </c>
      <c r="W20" s="79"/>
      <c r="X20" s="107">
        <v>22.62</v>
      </c>
      <c r="Y20" s="108">
        <v>2373.29</v>
      </c>
      <c r="Z20" s="108"/>
      <c r="AA20" s="107">
        <v>22.778200000000002</v>
      </c>
      <c r="AB20" s="108">
        <v>2393.31</v>
      </c>
      <c r="AC20" s="79"/>
      <c r="AD20" s="107">
        <v>23.240000000000002</v>
      </c>
      <c r="AE20" s="108">
        <v>2432.3000000000002</v>
      </c>
      <c r="AF20" s="79"/>
      <c r="AG20" s="107">
        <v>23.21</v>
      </c>
      <c r="AH20" s="108">
        <v>2432.41</v>
      </c>
      <c r="AI20" s="79"/>
      <c r="AJ20" s="107">
        <v>23.26</v>
      </c>
      <c r="AK20" s="108">
        <v>2441.83</v>
      </c>
      <c r="AL20" s="79"/>
      <c r="AM20" s="107">
        <v>23.692800000000002</v>
      </c>
      <c r="AN20" s="108">
        <v>2472.8200000000002</v>
      </c>
      <c r="AO20" s="79"/>
      <c r="AP20" s="107">
        <v>23.900000000000002</v>
      </c>
      <c r="AQ20" s="108">
        <v>2501.37</v>
      </c>
      <c r="AR20" s="79"/>
      <c r="AS20" s="107">
        <v>24.240000000000002</v>
      </c>
      <c r="AT20" s="108">
        <v>2533.3200000000002</v>
      </c>
      <c r="AU20" s="79"/>
      <c r="AV20" s="107">
        <v>24.290000000000003</v>
      </c>
      <c r="AW20" s="108">
        <v>2539.52</v>
      </c>
      <c r="AX20" s="108"/>
      <c r="AY20" s="107">
        <v>24.3626</v>
      </c>
      <c r="AZ20" s="108">
        <v>2554.66</v>
      </c>
      <c r="BA20" s="79"/>
      <c r="BB20" s="109">
        <v>24.26</v>
      </c>
      <c r="BC20" s="110">
        <v>2550.4499999999998</v>
      </c>
      <c r="BD20" s="79"/>
      <c r="BE20" s="104">
        <v>23.849</v>
      </c>
      <c r="BF20" s="108">
        <v>2516.7800000000002</v>
      </c>
      <c r="BG20" s="108"/>
      <c r="BH20" s="107">
        <v>24.075500000000002</v>
      </c>
      <c r="BI20" s="108">
        <v>2548.39</v>
      </c>
      <c r="BJ20" s="108"/>
      <c r="BK20" s="107">
        <v>23.990000000000002</v>
      </c>
      <c r="BL20" s="105">
        <v>2530.23</v>
      </c>
      <c r="BM20" s="108"/>
      <c r="BN20" s="104">
        <f t="shared" si="1"/>
        <v>23.28037619047619</v>
      </c>
      <c r="BO20" s="105">
        <f t="shared" si="0"/>
        <v>2442.9757142857143</v>
      </c>
      <c r="BP20" s="147"/>
      <c r="BQ20" s="147"/>
      <c r="BR20" s="152"/>
      <c r="BS20" s="149"/>
      <c r="BT20" s="150"/>
      <c r="BU20" s="134"/>
      <c r="BV20" s="151"/>
      <c r="BW20" s="151"/>
      <c r="BX20" s="134"/>
      <c r="BY20" s="129"/>
    </row>
    <row r="21" spans="1:167" ht="18.75" x14ac:dyDescent="0.3">
      <c r="A21" s="94">
        <v>7</v>
      </c>
      <c r="B21" s="106" t="s">
        <v>25</v>
      </c>
      <c r="C21" s="107">
        <v>1.3819789939192924</v>
      </c>
      <c r="D21" s="108">
        <v>75.95</v>
      </c>
      <c r="E21" s="108"/>
      <c r="F21" s="107">
        <v>1.3762730525736306</v>
      </c>
      <c r="G21" s="108">
        <v>76.040000000000006</v>
      </c>
      <c r="H21" s="79"/>
      <c r="I21" s="107">
        <v>1.3743815283122593</v>
      </c>
      <c r="J21" s="108">
        <v>76.209999999999994</v>
      </c>
      <c r="K21" s="79"/>
      <c r="L21" s="107">
        <v>1.3837000138370001</v>
      </c>
      <c r="M21" s="108">
        <v>76.010000000000005</v>
      </c>
      <c r="N21" s="79"/>
      <c r="O21" s="107">
        <v>1.3730605519703418</v>
      </c>
      <c r="P21" s="108">
        <v>76.44</v>
      </c>
      <c r="Q21" s="108"/>
      <c r="R21" s="107">
        <v>1.3700506918755995</v>
      </c>
      <c r="S21" s="108">
        <v>76.56</v>
      </c>
      <c r="T21" s="108"/>
      <c r="U21" s="107">
        <v>1.362954886193267</v>
      </c>
      <c r="V21" s="108">
        <v>76.98</v>
      </c>
      <c r="W21" s="79"/>
      <c r="X21" s="107">
        <v>1.3577732518669381</v>
      </c>
      <c r="Y21" s="108">
        <v>77.27</v>
      </c>
      <c r="Z21" s="108"/>
      <c r="AA21" s="107">
        <v>1.3596193065941535</v>
      </c>
      <c r="AB21" s="108">
        <v>77.28</v>
      </c>
      <c r="AC21" s="79"/>
      <c r="AD21" s="107">
        <v>1.3491635186184565</v>
      </c>
      <c r="AE21" s="108">
        <v>77.569999999999993</v>
      </c>
      <c r="AF21" s="79"/>
      <c r="AG21" s="107">
        <v>1.3487995683841381</v>
      </c>
      <c r="AH21" s="108">
        <v>77.7</v>
      </c>
      <c r="AI21" s="79"/>
      <c r="AJ21" s="107">
        <v>1.3528138528138527</v>
      </c>
      <c r="AK21" s="108">
        <v>77.599999999999994</v>
      </c>
      <c r="AL21" s="79"/>
      <c r="AM21" s="107">
        <v>1.3397642015005358</v>
      </c>
      <c r="AN21" s="108">
        <v>77.900000000000006</v>
      </c>
      <c r="AO21" s="79"/>
      <c r="AP21" s="107">
        <v>1.3363624214887075</v>
      </c>
      <c r="AQ21" s="108">
        <v>78.319999999999993</v>
      </c>
      <c r="AR21" s="79"/>
      <c r="AS21" s="107">
        <v>1.3365410318096764</v>
      </c>
      <c r="AT21" s="108">
        <v>78.19</v>
      </c>
      <c r="AU21" s="79"/>
      <c r="AV21" s="107">
        <v>1.3333333333333333</v>
      </c>
      <c r="AW21" s="108">
        <v>78.41</v>
      </c>
      <c r="AX21" s="108"/>
      <c r="AY21" s="107">
        <v>1.3365410318096764</v>
      </c>
      <c r="AZ21" s="108">
        <v>78.459999999999994</v>
      </c>
      <c r="BA21" s="79"/>
      <c r="BB21" s="109">
        <v>1.3336889837289942</v>
      </c>
      <c r="BC21" s="110">
        <v>78.83</v>
      </c>
      <c r="BD21" s="79"/>
      <c r="BE21" s="104">
        <v>1.3349352556401015</v>
      </c>
      <c r="BF21" s="108">
        <v>79.05</v>
      </c>
      <c r="BG21" s="108"/>
      <c r="BH21" s="107">
        <v>1.332267519317879</v>
      </c>
      <c r="BI21" s="108">
        <v>79.45</v>
      </c>
      <c r="BJ21" s="108"/>
      <c r="BK21" s="107">
        <v>1.3276686139139671</v>
      </c>
      <c r="BL21" s="105">
        <v>79.44</v>
      </c>
      <c r="BM21" s="108"/>
      <c r="BN21" s="104">
        <f t="shared" si="1"/>
        <v>1.352460552833419</v>
      </c>
      <c r="BO21" s="105">
        <f t="shared" si="0"/>
        <v>77.602857142857147</v>
      </c>
      <c r="BP21" s="147"/>
      <c r="BQ21" s="147"/>
      <c r="BR21" s="152"/>
      <c r="BS21" s="149"/>
      <c r="BT21" s="150"/>
      <c r="BU21" s="134"/>
      <c r="BV21" s="151"/>
      <c r="BW21" s="151"/>
      <c r="BX21" s="134"/>
      <c r="BY21" s="129"/>
    </row>
    <row r="22" spans="1:167" ht="18.75" x14ac:dyDescent="0.3">
      <c r="A22" s="94">
        <v>8</v>
      </c>
      <c r="B22" s="106" t="s">
        <v>26</v>
      </c>
      <c r="C22" s="107">
        <v>1.2693000000000001</v>
      </c>
      <c r="D22" s="108">
        <v>82.69</v>
      </c>
      <c r="E22" s="108"/>
      <c r="F22" s="107">
        <v>1.2614000000000001</v>
      </c>
      <c r="G22" s="108">
        <v>82.96</v>
      </c>
      <c r="H22" s="79"/>
      <c r="I22" s="107">
        <v>1.2596000000000001</v>
      </c>
      <c r="J22" s="108">
        <v>83.15</v>
      </c>
      <c r="K22" s="79"/>
      <c r="L22" s="107">
        <v>1.2641</v>
      </c>
      <c r="M22" s="108">
        <v>83.21</v>
      </c>
      <c r="N22" s="79"/>
      <c r="O22" s="107">
        <v>1.2578</v>
      </c>
      <c r="P22" s="108">
        <v>83.45</v>
      </c>
      <c r="Q22" s="108"/>
      <c r="R22" s="107">
        <v>1.2544</v>
      </c>
      <c r="S22" s="108">
        <v>83.62</v>
      </c>
      <c r="T22" s="108"/>
      <c r="U22" s="107">
        <v>1.2453000000000001</v>
      </c>
      <c r="V22" s="108">
        <v>84.25</v>
      </c>
      <c r="W22" s="79"/>
      <c r="X22" s="107">
        <v>1.2466000000000002</v>
      </c>
      <c r="Y22" s="108">
        <v>84.16</v>
      </c>
      <c r="Z22" s="108"/>
      <c r="AA22" s="107">
        <v>1.2448000000000001</v>
      </c>
      <c r="AB22" s="108">
        <v>84.41</v>
      </c>
      <c r="AC22" s="79"/>
      <c r="AD22" s="107">
        <v>1.238</v>
      </c>
      <c r="AE22" s="108">
        <v>84.54</v>
      </c>
      <c r="AF22" s="79"/>
      <c r="AG22" s="107">
        <v>1.2345000000000002</v>
      </c>
      <c r="AH22" s="108">
        <v>84.89</v>
      </c>
      <c r="AI22" s="79"/>
      <c r="AJ22" s="107">
        <v>1.2393000000000001</v>
      </c>
      <c r="AK22" s="108">
        <v>84.71</v>
      </c>
      <c r="AL22" s="79"/>
      <c r="AM22" s="107">
        <v>1.232</v>
      </c>
      <c r="AN22" s="108">
        <v>84.72</v>
      </c>
      <c r="AO22" s="79"/>
      <c r="AP22" s="107">
        <v>1.2358</v>
      </c>
      <c r="AQ22" s="108">
        <v>84.69</v>
      </c>
      <c r="AR22" s="79"/>
      <c r="AS22" s="107">
        <v>1.2338</v>
      </c>
      <c r="AT22" s="108">
        <v>84.71</v>
      </c>
      <c r="AU22" s="79"/>
      <c r="AV22" s="107">
        <v>1.2342</v>
      </c>
      <c r="AW22" s="108">
        <v>84.71</v>
      </c>
      <c r="AX22" s="108"/>
      <c r="AY22" s="107">
        <v>1.2363</v>
      </c>
      <c r="AZ22" s="108">
        <v>84.82</v>
      </c>
      <c r="BA22" s="79"/>
      <c r="BB22" s="109">
        <v>1.2372000000000001</v>
      </c>
      <c r="BC22" s="110">
        <v>84.97</v>
      </c>
      <c r="BD22" s="79"/>
      <c r="BE22" s="104">
        <v>1.2426000000000001</v>
      </c>
      <c r="BF22" s="108">
        <v>84.93</v>
      </c>
      <c r="BG22" s="108"/>
      <c r="BH22" s="107">
        <v>1.2369000000000001</v>
      </c>
      <c r="BI22" s="108">
        <v>85.58</v>
      </c>
      <c r="BJ22" s="108"/>
      <c r="BK22" s="107">
        <v>1.2349000000000001</v>
      </c>
      <c r="BL22" s="105">
        <v>85.41</v>
      </c>
      <c r="BM22" s="108"/>
      <c r="BN22" s="104">
        <f t="shared" si="1"/>
        <v>1.244704761904762</v>
      </c>
      <c r="BO22" s="105">
        <f t="shared" si="0"/>
        <v>84.313333333333333</v>
      </c>
      <c r="BP22" s="147"/>
      <c r="BQ22" s="147"/>
      <c r="BR22" s="152"/>
      <c r="BS22" s="149"/>
      <c r="BT22" s="150"/>
      <c r="BU22" s="134"/>
      <c r="BV22" s="151"/>
      <c r="BW22" s="151"/>
      <c r="BX22" s="134"/>
      <c r="BY22" s="129"/>
    </row>
    <row r="23" spans="1:167" ht="18.75" x14ac:dyDescent="0.3">
      <c r="A23" s="94">
        <v>9</v>
      </c>
      <c r="B23" s="106" t="s">
        <v>13</v>
      </c>
      <c r="C23" s="107">
        <v>8.7774999999999999</v>
      </c>
      <c r="D23" s="108">
        <v>11.96</v>
      </c>
      <c r="E23" s="108"/>
      <c r="F23" s="107">
        <v>8.7304000000000013</v>
      </c>
      <c r="G23" s="108">
        <v>11.99</v>
      </c>
      <c r="H23" s="79"/>
      <c r="I23" s="107">
        <v>8.7286999999999999</v>
      </c>
      <c r="J23" s="108">
        <v>12</v>
      </c>
      <c r="K23" s="79"/>
      <c r="L23" s="107">
        <v>8.8163</v>
      </c>
      <c r="M23" s="108">
        <v>11.93</v>
      </c>
      <c r="N23" s="79"/>
      <c r="O23" s="107">
        <v>8.7866999999999997</v>
      </c>
      <c r="P23" s="108">
        <v>11.95</v>
      </c>
      <c r="Q23" s="108"/>
      <c r="R23" s="107">
        <v>8.7697000000000003</v>
      </c>
      <c r="S23" s="108">
        <v>11.96</v>
      </c>
      <c r="T23" s="108"/>
      <c r="U23" s="107">
        <v>8.7557000000000009</v>
      </c>
      <c r="V23" s="108">
        <v>11.98</v>
      </c>
      <c r="W23" s="79"/>
      <c r="X23" s="107">
        <v>8.7492000000000001</v>
      </c>
      <c r="Y23" s="108">
        <v>11.99</v>
      </c>
      <c r="Z23" s="108"/>
      <c r="AA23" s="107">
        <v>8.7586000000000013</v>
      </c>
      <c r="AB23" s="108">
        <v>12</v>
      </c>
      <c r="AC23" s="79"/>
      <c r="AD23" s="107">
        <v>8.6035000000000004</v>
      </c>
      <c r="AE23" s="108">
        <v>12.16</v>
      </c>
      <c r="AF23" s="79"/>
      <c r="AG23" s="107">
        <v>8.6339000000000006</v>
      </c>
      <c r="AH23" s="108">
        <v>12.14</v>
      </c>
      <c r="AI23" s="79"/>
      <c r="AJ23" s="107">
        <v>8.6551000000000009</v>
      </c>
      <c r="AK23" s="108">
        <v>12.13</v>
      </c>
      <c r="AL23" s="79"/>
      <c r="AM23" s="107">
        <v>8.5957000000000008</v>
      </c>
      <c r="AN23" s="108">
        <v>12.14</v>
      </c>
      <c r="AO23" s="79"/>
      <c r="AP23" s="107">
        <v>8.6224000000000007</v>
      </c>
      <c r="AQ23" s="108">
        <v>12.14</v>
      </c>
      <c r="AR23" s="79"/>
      <c r="AS23" s="107">
        <v>8.5911000000000008</v>
      </c>
      <c r="AT23" s="108">
        <v>12.16</v>
      </c>
      <c r="AU23" s="79"/>
      <c r="AV23" s="107">
        <v>8.5760000000000005</v>
      </c>
      <c r="AW23" s="108">
        <v>12.19</v>
      </c>
      <c r="AX23" s="108"/>
      <c r="AY23" s="107">
        <v>8.5987000000000009</v>
      </c>
      <c r="AZ23" s="108">
        <v>12.19</v>
      </c>
      <c r="BA23" s="79"/>
      <c r="BB23" s="109">
        <v>8.6103000000000005</v>
      </c>
      <c r="BC23" s="110">
        <v>12.21</v>
      </c>
      <c r="BD23" s="79"/>
      <c r="BE23" s="104">
        <v>8.6280999999999999</v>
      </c>
      <c r="BF23" s="108">
        <v>12.23</v>
      </c>
      <c r="BG23" s="108"/>
      <c r="BH23" s="107">
        <v>8.6006</v>
      </c>
      <c r="BI23" s="108">
        <v>12.31</v>
      </c>
      <c r="BJ23" s="108"/>
      <c r="BK23" s="107">
        <v>8.5455000000000005</v>
      </c>
      <c r="BL23" s="105">
        <v>12.34</v>
      </c>
      <c r="BM23" s="108"/>
      <c r="BN23" s="104">
        <f t="shared" si="1"/>
        <v>8.6730333333333345</v>
      </c>
      <c r="BO23" s="105">
        <f t="shared" si="0"/>
        <v>12.099999999999998</v>
      </c>
      <c r="BP23" s="147"/>
      <c r="BQ23" s="147"/>
      <c r="BR23" s="152"/>
      <c r="BS23" s="149"/>
      <c r="BT23" s="150"/>
      <c r="BU23" s="134"/>
      <c r="BV23" s="151"/>
      <c r="BW23" s="151"/>
      <c r="BX23" s="134"/>
      <c r="BY23" s="129"/>
    </row>
    <row r="24" spans="1:167" ht="18.75" x14ac:dyDescent="0.3">
      <c r="A24" s="94">
        <v>10</v>
      </c>
      <c r="B24" s="106" t="s">
        <v>14</v>
      </c>
      <c r="C24" s="107">
        <v>8.7210999999999999</v>
      </c>
      <c r="D24" s="108">
        <v>12.04</v>
      </c>
      <c r="E24" s="108"/>
      <c r="F24" s="107">
        <v>8.6074999999999999</v>
      </c>
      <c r="G24" s="108">
        <v>12.16</v>
      </c>
      <c r="H24" s="79"/>
      <c r="I24" s="107">
        <v>8.5739999999999998</v>
      </c>
      <c r="J24" s="108">
        <v>12.22</v>
      </c>
      <c r="K24" s="79"/>
      <c r="L24" s="107">
        <v>8.6316000000000006</v>
      </c>
      <c r="M24" s="108">
        <v>12.19</v>
      </c>
      <c r="N24" s="79"/>
      <c r="O24" s="107">
        <v>8.6193000000000008</v>
      </c>
      <c r="P24" s="108">
        <v>12.18</v>
      </c>
      <c r="Q24" s="108"/>
      <c r="R24" s="107">
        <v>8.573500000000001</v>
      </c>
      <c r="S24" s="108">
        <v>12.23</v>
      </c>
      <c r="T24" s="108"/>
      <c r="U24" s="107">
        <v>8.5609000000000002</v>
      </c>
      <c r="V24" s="108">
        <v>12.26</v>
      </c>
      <c r="W24" s="79"/>
      <c r="X24" s="107">
        <v>8.5417000000000005</v>
      </c>
      <c r="Y24" s="108">
        <v>12.28</v>
      </c>
      <c r="Z24" s="108"/>
      <c r="AA24" s="107">
        <v>8.5272000000000006</v>
      </c>
      <c r="AB24" s="108">
        <v>12.32</v>
      </c>
      <c r="AC24" s="79"/>
      <c r="AD24" s="107">
        <v>8.4151000000000007</v>
      </c>
      <c r="AE24" s="108">
        <v>12.44</v>
      </c>
      <c r="AF24" s="79"/>
      <c r="AG24" s="107">
        <v>8.4218000000000011</v>
      </c>
      <c r="AH24" s="108">
        <v>12.44</v>
      </c>
      <c r="AI24" s="79"/>
      <c r="AJ24" s="107">
        <v>8.4301000000000013</v>
      </c>
      <c r="AK24" s="108">
        <v>12.45</v>
      </c>
      <c r="AL24" s="79"/>
      <c r="AM24" s="107">
        <v>8.3611000000000004</v>
      </c>
      <c r="AN24" s="108">
        <v>12.48</v>
      </c>
      <c r="AO24" s="79"/>
      <c r="AP24" s="107">
        <v>8.4025999999999996</v>
      </c>
      <c r="AQ24" s="108">
        <v>12.46</v>
      </c>
      <c r="AR24" s="79"/>
      <c r="AS24" s="107">
        <v>8.34</v>
      </c>
      <c r="AT24" s="108">
        <v>12.53</v>
      </c>
      <c r="AU24" s="79"/>
      <c r="AV24" s="107">
        <v>8.3405000000000005</v>
      </c>
      <c r="AW24" s="108">
        <v>12.54</v>
      </c>
      <c r="AX24" s="108"/>
      <c r="AY24" s="107">
        <v>8.3493000000000013</v>
      </c>
      <c r="AZ24" s="108">
        <v>12.56</v>
      </c>
      <c r="BA24" s="79"/>
      <c r="BB24" s="109">
        <v>8.3541000000000007</v>
      </c>
      <c r="BC24" s="110">
        <v>12.58</v>
      </c>
      <c r="BD24" s="79"/>
      <c r="BE24" s="104">
        <v>8.4254999999999995</v>
      </c>
      <c r="BF24" s="108">
        <v>12.53</v>
      </c>
      <c r="BG24" s="108"/>
      <c r="BH24" s="107">
        <v>8.4155999999999995</v>
      </c>
      <c r="BI24" s="108">
        <v>12.58</v>
      </c>
      <c r="BJ24" s="108"/>
      <c r="BK24" s="107">
        <v>8.3722000000000012</v>
      </c>
      <c r="BL24" s="105">
        <v>12.6</v>
      </c>
      <c r="BM24" s="108"/>
      <c r="BN24" s="104">
        <f t="shared" si="1"/>
        <v>8.4754619047619055</v>
      </c>
      <c r="BO24" s="105">
        <f t="shared" si="0"/>
        <v>12.384285714285713</v>
      </c>
      <c r="BP24" s="147"/>
      <c r="BQ24" s="147"/>
      <c r="BR24" s="152"/>
      <c r="BS24" s="149"/>
      <c r="BT24" s="150"/>
      <c r="BU24" s="134"/>
      <c r="BV24" s="151"/>
      <c r="BW24" s="151"/>
      <c r="BX24" s="134"/>
      <c r="BY24" s="129"/>
    </row>
    <row r="25" spans="1:167" ht="18.75" x14ac:dyDescent="0.3">
      <c r="A25" s="94">
        <v>11</v>
      </c>
      <c r="B25" s="106" t="s">
        <v>15</v>
      </c>
      <c r="C25" s="107">
        <v>6.4220000000000006</v>
      </c>
      <c r="D25" s="108">
        <v>16.34</v>
      </c>
      <c r="E25" s="108"/>
      <c r="F25" s="107">
        <v>6.4052000000000007</v>
      </c>
      <c r="G25" s="108">
        <v>16.34</v>
      </c>
      <c r="H25" s="79"/>
      <c r="I25" s="107">
        <v>6.4125000000000005</v>
      </c>
      <c r="J25" s="108">
        <v>16.329999999999998</v>
      </c>
      <c r="K25" s="79"/>
      <c r="L25" s="107">
        <v>6.4447000000000001</v>
      </c>
      <c r="M25" s="108">
        <v>16.32</v>
      </c>
      <c r="N25" s="79"/>
      <c r="O25" s="107">
        <v>6.4344999999999999</v>
      </c>
      <c r="P25" s="108">
        <v>16.309999999999999</v>
      </c>
      <c r="Q25" s="108"/>
      <c r="R25" s="107">
        <v>6.4340000000000002</v>
      </c>
      <c r="S25" s="108">
        <v>16.3</v>
      </c>
      <c r="T25" s="108"/>
      <c r="U25" s="107">
        <v>6.4381000000000004</v>
      </c>
      <c r="V25" s="108">
        <v>16.3</v>
      </c>
      <c r="W25" s="79"/>
      <c r="X25" s="107">
        <v>6.4365000000000006</v>
      </c>
      <c r="Y25" s="108">
        <v>16.3</v>
      </c>
      <c r="Z25" s="108"/>
      <c r="AA25" s="107">
        <v>6.4385000000000003</v>
      </c>
      <c r="AB25" s="108">
        <v>16.32</v>
      </c>
      <c r="AC25" s="79"/>
      <c r="AD25" s="107">
        <v>6.4055</v>
      </c>
      <c r="AE25" s="108">
        <v>16.34</v>
      </c>
      <c r="AF25" s="79"/>
      <c r="AG25" s="107">
        <v>6.4125000000000005</v>
      </c>
      <c r="AH25" s="108">
        <v>16.34</v>
      </c>
      <c r="AI25" s="79"/>
      <c r="AJ25" s="107">
        <v>6.4231000000000007</v>
      </c>
      <c r="AK25" s="108">
        <v>16.34</v>
      </c>
      <c r="AL25" s="79"/>
      <c r="AM25" s="107">
        <v>6.3836000000000004</v>
      </c>
      <c r="AN25" s="108">
        <v>16.350000000000001</v>
      </c>
      <c r="AO25" s="79"/>
      <c r="AP25" s="107">
        <v>6.3999000000000006</v>
      </c>
      <c r="AQ25" s="108">
        <v>16.350000000000001</v>
      </c>
      <c r="AR25" s="79"/>
      <c r="AS25" s="107">
        <v>6.3909000000000002</v>
      </c>
      <c r="AT25" s="108">
        <v>16.350000000000001</v>
      </c>
      <c r="AU25" s="79"/>
      <c r="AV25" s="107">
        <v>6.3943000000000003</v>
      </c>
      <c r="AW25" s="108">
        <v>16.350000000000001</v>
      </c>
      <c r="AX25" s="108"/>
      <c r="AY25" s="107">
        <v>6.3975</v>
      </c>
      <c r="AZ25" s="108">
        <v>16.39</v>
      </c>
      <c r="BA25" s="79"/>
      <c r="BB25" s="109">
        <v>6.4061000000000003</v>
      </c>
      <c r="BC25" s="110">
        <v>16.41</v>
      </c>
      <c r="BD25" s="79"/>
      <c r="BE25" s="104">
        <v>6.4207000000000001</v>
      </c>
      <c r="BF25" s="108">
        <v>16.440000000000001</v>
      </c>
      <c r="BG25" s="108"/>
      <c r="BH25" s="107">
        <v>6.4214000000000002</v>
      </c>
      <c r="BI25" s="108">
        <v>16.48</v>
      </c>
      <c r="BJ25" s="108"/>
      <c r="BK25" s="107">
        <v>6.3868</v>
      </c>
      <c r="BL25" s="105">
        <v>16.510000000000002</v>
      </c>
      <c r="BM25" s="108"/>
      <c r="BN25" s="104">
        <f t="shared" si="1"/>
        <v>6.4146809523809516</v>
      </c>
      <c r="BO25" s="105">
        <f t="shared" si="0"/>
        <v>16.357619047619046</v>
      </c>
      <c r="BP25" s="147"/>
      <c r="BQ25" s="147"/>
      <c r="BR25" s="152"/>
      <c r="BS25" s="149"/>
      <c r="BT25" s="150"/>
      <c r="BU25" s="134"/>
      <c r="BV25" s="151"/>
      <c r="BW25" s="151"/>
      <c r="BX25" s="134"/>
      <c r="BY25" s="129"/>
    </row>
    <row r="26" spans="1:167" ht="18.75" x14ac:dyDescent="0.3">
      <c r="A26" s="94">
        <v>12</v>
      </c>
      <c r="B26" s="106" t="s">
        <v>34</v>
      </c>
      <c r="C26" s="107">
        <v>8.8570000000000011</v>
      </c>
      <c r="D26" s="108">
        <v>11.85</v>
      </c>
      <c r="E26" s="108"/>
      <c r="F26" s="107">
        <v>8.8694000000000006</v>
      </c>
      <c r="G26" s="108">
        <v>11.8</v>
      </c>
      <c r="H26" s="79"/>
      <c r="I26" s="107">
        <v>8.857800000000001</v>
      </c>
      <c r="J26" s="108">
        <v>11.82</v>
      </c>
      <c r="K26" s="79"/>
      <c r="L26" s="107">
        <v>8.9190000000000005</v>
      </c>
      <c r="M26" s="108">
        <v>11.79</v>
      </c>
      <c r="N26" s="79"/>
      <c r="O26" s="107">
        <v>8.8791000000000011</v>
      </c>
      <c r="P26" s="108">
        <v>11.82</v>
      </c>
      <c r="Q26" s="108"/>
      <c r="R26" s="107">
        <v>8.9039000000000001</v>
      </c>
      <c r="S26" s="108">
        <v>11.78</v>
      </c>
      <c r="T26" s="108"/>
      <c r="U26" s="107">
        <v>8.9543999999999997</v>
      </c>
      <c r="V26" s="108">
        <v>11.72</v>
      </c>
      <c r="W26" s="79"/>
      <c r="X26" s="107">
        <v>8.9995000000000012</v>
      </c>
      <c r="Y26" s="108">
        <v>11.66</v>
      </c>
      <c r="Z26" s="108"/>
      <c r="AA26" s="107">
        <v>9.0288000000000004</v>
      </c>
      <c r="AB26" s="108">
        <v>11.64</v>
      </c>
      <c r="AC26" s="79"/>
      <c r="AD26" s="107">
        <v>9.1485000000000003</v>
      </c>
      <c r="AE26" s="108">
        <v>11.44</v>
      </c>
      <c r="AF26" s="79"/>
      <c r="AG26" s="107">
        <v>9.2010000000000005</v>
      </c>
      <c r="AH26" s="108">
        <v>11.39</v>
      </c>
      <c r="AI26" s="79"/>
      <c r="AJ26" s="107">
        <v>9.2780000000000005</v>
      </c>
      <c r="AK26" s="108">
        <v>11.31</v>
      </c>
      <c r="AL26" s="79"/>
      <c r="AM26" s="107">
        <v>9.2893000000000008</v>
      </c>
      <c r="AN26" s="108">
        <v>11.24</v>
      </c>
      <c r="AO26" s="79"/>
      <c r="AP26" s="107">
        <v>9.3306000000000004</v>
      </c>
      <c r="AQ26" s="108">
        <v>11.22</v>
      </c>
      <c r="AR26" s="79"/>
      <c r="AS26" s="107">
        <v>9.2884000000000011</v>
      </c>
      <c r="AT26" s="108">
        <v>11.25</v>
      </c>
      <c r="AU26" s="79"/>
      <c r="AV26" s="107">
        <v>9.5998999999999999</v>
      </c>
      <c r="AW26" s="108">
        <v>10.89</v>
      </c>
      <c r="AX26" s="108"/>
      <c r="AY26" s="107">
        <v>9.7308000000000003</v>
      </c>
      <c r="AZ26" s="108">
        <v>10.78</v>
      </c>
      <c r="BA26" s="79"/>
      <c r="BB26" s="109">
        <v>9.460700000000001</v>
      </c>
      <c r="BC26" s="110">
        <v>11.11</v>
      </c>
      <c r="BD26" s="79"/>
      <c r="BE26" s="104">
        <v>9.5389999999999997</v>
      </c>
      <c r="BF26" s="108">
        <v>11.06</v>
      </c>
      <c r="BG26" s="108"/>
      <c r="BH26" s="107">
        <v>9.6056000000000008</v>
      </c>
      <c r="BI26" s="108">
        <v>11.02</v>
      </c>
      <c r="BJ26" s="108"/>
      <c r="BK26" s="107">
        <v>9.6029999999999998</v>
      </c>
      <c r="BL26" s="105">
        <v>10.98</v>
      </c>
      <c r="BM26" s="108"/>
      <c r="BN26" s="104">
        <f t="shared" si="1"/>
        <v>9.206842857142858</v>
      </c>
      <c r="BO26" s="105">
        <f t="shared" si="0"/>
        <v>11.408095238095237</v>
      </c>
      <c r="BP26" s="147"/>
      <c r="BQ26" s="147"/>
      <c r="BR26" s="152"/>
      <c r="BS26" s="149"/>
      <c r="BT26" s="150"/>
      <c r="BU26" s="134"/>
      <c r="BV26" s="151"/>
      <c r="BW26" s="151"/>
      <c r="BX26" s="134"/>
      <c r="BY26" s="129"/>
    </row>
    <row r="27" spans="1:167" ht="18.75" x14ac:dyDescent="0.3">
      <c r="A27" s="94">
        <v>13</v>
      </c>
      <c r="B27" s="106" t="s">
        <v>17</v>
      </c>
      <c r="C27" s="107">
        <v>1</v>
      </c>
      <c r="D27" s="108">
        <v>104.96</v>
      </c>
      <c r="E27" s="108"/>
      <c r="F27" s="107">
        <v>1</v>
      </c>
      <c r="G27" s="108">
        <v>104.65</v>
      </c>
      <c r="H27" s="108"/>
      <c r="I27" s="107">
        <v>1</v>
      </c>
      <c r="J27" s="108">
        <v>104.74</v>
      </c>
      <c r="K27" s="108"/>
      <c r="L27" s="107">
        <v>1</v>
      </c>
      <c r="M27" s="108">
        <v>105.18</v>
      </c>
      <c r="N27" s="108"/>
      <c r="O27" s="107">
        <v>1</v>
      </c>
      <c r="P27" s="108">
        <v>104.96</v>
      </c>
      <c r="Q27" s="108"/>
      <c r="R27" s="107">
        <v>1</v>
      </c>
      <c r="S27" s="108">
        <v>104.89</v>
      </c>
      <c r="T27" s="108"/>
      <c r="U27" s="107">
        <v>1</v>
      </c>
      <c r="V27" s="108">
        <v>104.92</v>
      </c>
      <c r="W27" s="108"/>
      <c r="X27" s="107">
        <v>1</v>
      </c>
      <c r="Y27" s="108">
        <v>104.92</v>
      </c>
      <c r="Z27" s="108"/>
      <c r="AA27" s="107">
        <v>1</v>
      </c>
      <c r="AB27" s="108">
        <v>105.07</v>
      </c>
      <c r="AC27" s="108"/>
      <c r="AD27" s="107">
        <v>1</v>
      </c>
      <c r="AE27" s="108">
        <v>104.66</v>
      </c>
      <c r="AF27" s="108"/>
      <c r="AG27" s="107">
        <v>1</v>
      </c>
      <c r="AH27" s="108">
        <v>104.8</v>
      </c>
      <c r="AI27" s="108"/>
      <c r="AJ27" s="107">
        <v>1</v>
      </c>
      <c r="AK27" s="108">
        <v>104.98</v>
      </c>
      <c r="AL27" s="108"/>
      <c r="AM27" s="107">
        <v>1</v>
      </c>
      <c r="AN27" s="108">
        <v>104.37</v>
      </c>
      <c r="AO27" s="108"/>
      <c r="AP27" s="107">
        <v>1</v>
      </c>
      <c r="AQ27" s="108">
        <v>104.66</v>
      </c>
      <c r="AR27" s="108"/>
      <c r="AS27" s="107">
        <v>1</v>
      </c>
      <c r="AT27" s="108">
        <v>104.51</v>
      </c>
      <c r="AU27" s="108"/>
      <c r="AV27" s="107">
        <v>1</v>
      </c>
      <c r="AW27" s="108">
        <v>104.55</v>
      </c>
      <c r="AX27" s="108"/>
      <c r="AY27" s="107">
        <v>1</v>
      </c>
      <c r="AZ27" s="108">
        <v>104.86</v>
      </c>
      <c r="BA27" s="108"/>
      <c r="BB27" s="104">
        <v>1</v>
      </c>
      <c r="BC27" s="113">
        <v>105.13</v>
      </c>
      <c r="BD27" s="108"/>
      <c r="BE27" s="104">
        <v>1</v>
      </c>
      <c r="BF27" s="108">
        <v>105.53</v>
      </c>
      <c r="BG27" s="108"/>
      <c r="BH27" s="107">
        <v>1</v>
      </c>
      <c r="BI27" s="108">
        <v>105.85</v>
      </c>
      <c r="BJ27" s="108"/>
      <c r="BK27" s="107">
        <v>1</v>
      </c>
      <c r="BL27" s="105">
        <v>105.47</v>
      </c>
      <c r="BM27" s="108"/>
      <c r="BN27" s="104">
        <f t="shared" si="1"/>
        <v>1</v>
      </c>
      <c r="BO27" s="105">
        <f t="shared" si="0"/>
        <v>104.93619047619048</v>
      </c>
      <c r="BP27" s="147"/>
      <c r="BQ27" s="147"/>
      <c r="BR27" s="152"/>
      <c r="BS27" s="149"/>
      <c r="BT27" s="150"/>
      <c r="BU27" s="134"/>
      <c r="BV27" s="151"/>
      <c r="BW27" s="151"/>
      <c r="BX27" s="134"/>
      <c r="BY27" s="129"/>
    </row>
    <row r="28" spans="1:167" ht="18.75" x14ac:dyDescent="0.3">
      <c r="A28" s="94">
        <v>14</v>
      </c>
      <c r="B28" s="106" t="s">
        <v>27</v>
      </c>
      <c r="C28" s="107">
        <v>0.70978869590522908</v>
      </c>
      <c r="D28" s="108">
        <v>147.87</v>
      </c>
      <c r="E28" s="108"/>
      <c r="F28" s="107">
        <v>0.70837583588348629</v>
      </c>
      <c r="G28" s="108">
        <v>147.72999999999999</v>
      </c>
      <c r="H28" s="108"/>
      <c r="I28" s="107">
        <v>0.70756886413970244</v>
      </c>
      <c r="J28" s="108">
        <v>148.03</v>
      </c>
      <c r="K28" s="79"/>
      <c r="L28" s="107">
        <v>0.70787439476739256</v>
      </c>
      <c r="M28" s="108">
        <v>148.59</v>
      </c>
      <c r="N28" s="79"/>
      <c r="O28" s="107">
        <v>0.70947647730739494</v>
      </c>
      <c r="P28" s="108">
        <v>147.94</v>
      </c>
      <c r="Q28" s="108"/>
      <c r="R28" s="107">
        <v>0.70875238317988842</v>
      </c>
      <c r="S28" s="108">
        <v>147.99</v>
      </c>
      <c r="T28" s="108"/>
      <c r="U28" s="107">
        <v>0.70878252425808197</v>
      </c>
      <c r="V28" s="108">
        <v>148.03</v>
      </c>
      <c r="W28" s="79"/>
      <c r="X28" s="107">
        <v>0.70878252425808197</v>
      </c>
      <c r="Y28" s="108">
        <v>148.03</v>
      </c>
      <c r="Z28" s="108"/>
      <c r="AA28" s="107">
        <v>0.70972824505496845</v>
      </c>
      <c r="AB28" s="108">
        <v>148.04</v>
      </c>
      <c r="AC28" s="79"/>
      <c r="AD28" s="107">
        <v>0.70953185088478632</v>
      </c>
      <c r="AE28" s="108">
        <v>147.51</v>
      </c>
      <c r="AF28" s="108"/>
      <c r="AG28" s="107">
        <v>0.70801973959033981</v>
      </c>
      <c r="AH28" s="108">
        <v>148.02000000000001</v>
      </c>
      <c r="AI28" s="79"/>
      <c r="AJ28" s="107">
        <v>0.70827549083491514</v>
      </c>
      <c r="AK28" s="108">
        <v>148.22</v>
      </c>
      <c r="AL28" s="79"/>
      <c r="AM28" s="107">
        <v>0.70865695334202627</v>
      </c>
      <c r="AN28" s="108">
        <v>147.28</v>
      </c>
      <c r="AO28" s="79"/>
      <c r="AP28" s="107">
        <v>0.70626955483829967</v>
      </c>
      <c r="AQ28" s="108">
        <v>148.19</v>
      </c>
      <c r="AR28" s="79"/>
      <c r="AS28" s="107">
        <v>0.70726859939599274</v>
      </c>
      <c r="AT28" s="108">
        <v>147.77000000000001</v>
      </c>
      <c r="AU28" s="79"/>
      <c r="AV28" s="107">
        <v>0.70682367576584348</v>
      </c>
      <c r="AW28" s="108">
        <v>147.91999999999999</v>
      </c>
      <c r="AX28" s="108"/>
      <c r="AY28" s="107">
        <v>0.70670878651034275</v>
      </c>
      <c r="AZ28" s="108">
        <v>148.38</v>
      </c>
      <c r="BA28" s="79"/>
      <c r="BB28" s="109">
        <v>0.70698358384118332</v>
      </c>
      <c r="BC28" s="110">
        <v>148.69999999999999</v>
      </c>
      <c r="BD28" s="79"/>
      <c r="BE28" s="104">
        <v>0.70681368391292065</v>
      </c>
      <c r="BF28" s="108">
        <v>149.30000000000001</v>
      </c>
      <c r="BG28" s="108"/>
      <c r="BH28" s="107">
        <v>0.70796460176991161</v>
      </c>
      <c r="BI28" s="108">
        <v>149.51</v>
      </c>
      <c r="BJ28" s="108"/>
      <c r="BK28" s="107">
        <v>0.70746374248319777</v>
      </c>
      <c r="BL28" s="105">
        <v>149.08000000000001</v>
      </c>
      <c r="BM28" s="108"/>
      <c r="BN28" s="104">
        <f t="shared" si="1"/>
        <v>0.70809096228209445</v>
      </c>
      <c r="BO28" s="105">
        <f t="shared" si="0"/>
        <v>148.19666666666666</v>
      </c>
      <c r="BP28" s="147"/>
      <c r="BQ28" s="147"/>
      <c r="BR28" s="152"/>
      <c r="BS28" s="149"/>
      <c r="BT28" s="150"/>
      <c r="BU28" s="134"/>
      <c r="BV28" s="151"/>
      <c r="BW28" s="151"/>
      <c r="BX28" s="134"/>
      <c r="BY28" s="129"/>
    </row>
    <row r="29" spans="1:167" ht="18.75" x14ac:dyDescent="0.3">
      <c r="A29" s="94">
        <v>15</v>
      </c>
      <c r="B29" s="106" t="s">
        <v>32</v>
      </c>
      <c r="C29" s="107">
        <v>6.4452000000000007</v>
      </c>
      <c r="D29" s="108">
        <v>16.28</v>
      </c>
      <c r="E29" s="108"/>
      <c r="F29" s="107">
        <v>6.4452000000000007</v>
      </c>
      <c r="G29" s="108">
        <v>16.239999999999998</v>
      </c>
      <c r="H29" s="108"/>
      <c r="I29" s="107">
        <v>6.4452000000000007</v>
      </c>
      <c r="J29" s="108">
        <v>16.25</v>
      </c>
      <c r="K29" s="79"/>
      <c r="L29" s="107">
        <v>6.4452000000000007</v>
      </c>
      <c r="M29" s="108">
        <v>16.32</v>
      </c>
      <c r="N29" s="79"/>
      <c r="O29" s="107">
        <v>6.4452000000000007</v>
      </c>
      <c r="P29" s="108">
        <v>16.28</v>
      </c>
      <c r="Q29" s="108"/>
      <c r="R29" s="107">
        <v>6.4476000000000004</v>
      </c>
      <c r="S29" s="108">
        <v>16.27</v>
      </c>
      <c r="T29" s="108"/>
      <c r="U29" s="107">
        <v>6.4447000000000001</v>
      </c>
      <c r="V29" s="108">
        <v>16.28</v>
      </c>
      <c r="W29" s="79"/>
      <c r="X29" s="107">
        <v>6.4523999999999999</v>
      </c>
      <c r="Y29" s="108">
        <v>16.260000000000002</v>
      </c>
      <c r="Z29" s="108"/>
      <c r="AA29" s="107">
        <v>6.4428000000000001</v>
      </c>
      <c r="AB29" s="108">
        <v>16.309999999999999</v>
      </c>
      <c r="AC29" s="79"/>
      <c r="AD29" s="107">
        <v>6.4363000000000001</v>
      </c>
      <c r="AE29" s="108">
        <v>16.260000000000002</v>
      </c>
      <c r="AF29" s="108"/>
      <c r="AG29" s="107">
        <v>6.4302999999999999</v>
      </c>
      <c r="AH29" s="108">
        <v>16.3</v>
      </c>
      <c r="AI29" s="79"/>
      <c r="AJ29" s="107">
        <v>6.4313000000000002</v>
      </c>
      <c r="AK29" s="108">
        <v>16.32</v>
      </c>
      <c r="AL29" s="79"/>
      <c r="AM29" s="107">
        <v>6.3940000000000001</v>
      </c>
      <c r="AN29" s="108">
        <v>16.32</v>
      </c>
      <c r="AO29" s="79"/>
      <c r="AP29" s="107">
        <v>6.3956</v>
      </c>
      <c r="AQ29" s="108">
        <v>16.36</v>
      </c>
      <c r="AR29" s="79"/>
      <c r="AS29" s="107">
        <v>6.3959999999999999</v>
      </c>
      <c r="AT29" s="108">
        <v>16.34</v>
      </c>
      <c r="AU29" s="79"/>
      <c r="AV29" s="107">
        <v>6.3883000000000001</v>
      </c>
      <c r="AW29" s="108">
        <v>16.37</v>
      </c>
      <c r="AX29" s="108"/>
      <c r="AY29" s="107">
        <v>6.3848000000000003</v>
      </c>
      <c r="AZ29" s="108">
        <v>16.420000000000002</v>
      </c>
      <c r="BA29" s="79"/>
      <c r="BB29" s="109">
        <v>6.3812000000000006</v>
      </c>
      <c r="BC29" s="110">
        <v>16.47</v>
      </c>
      <c r="BD29" s="79"/>
      <c r="BE29" s="104">
        <v>6.3953000000000007</v>
      </c>
      <c r="BF29" s="108">
        <v>16.5</v>
      </c>
      <c r="BG29" s="108"/>
      <c r="BH29" s="107">
        <v>6.3969000000000005</v>
      </c>
      <c r="BI29" s="108">
        <v>16.55</v>
      </c>
      <c r="BJ29" s="108"/>
      <c r="BK29" s="107">
        <v>6.3959999999999999</v>
      </c>
      <c r="BL29" s="105">
        <v>16.489999999999998</v>
      </c>
      <c r="BM29" s="108"/>
      <c r="BN29" s="104">
        <f t="shared" si="1"/>
        <v>6.4209285714285711</v>
      </c>
      <c r="BO29" s="105">
        <f t="shared" si="0"/>
        <v>16.342380952380953</v>
      </c>
      <c r="BP29" s="147"/>
      <c r="BQ29" s="147"/>
      <c r="BR29" s="152"/>
      <c r="BS29" s="149"/>
      <c r="BT29" s="150"/>
      <c r="BU29" s="134"/>
      <c r="BV29" s="151"/>
      <c r="BW29" s="151"/>
      <c r="BX29" s="134"/>
      <c r="BY29" s="129"/>
    </row>
    <row r="30" spans="1:167" s="137" customFormat="1" ht="19.5" thickBot="1" x14ac:dyDescent="0.35">
      <c r="A30" s="114">
        <v>16</v>
      </c>
      <c r="B30" s="115" t="s">
        <v>33</v>
      </c>
      <c r="C30" s="116">
        <v>6.4382999999999999</v>
      </c>
      <c r="D30" s="117">
        <v>16.3</v>
      </c>
      <c r="E30" s="117"/>
      <c r="F30" s="116">
        <v>6.4515000000000002</v>
      </c>
      <c r="G30" s="117">
        <v>16.22</v>
      </c>
      <c r="H30" s="117"/>
      <c r="I30" s="116">
        <v>6.4473000000000003</v>
      </c>
      <c r="J30" s="117">
        <v>16.25</v>
      </c>
      <c r="K30" s="88"/>
      <c r="L30" s="116">
        <v>6.4656000000000002</v>
      </c>
      <c r="M30" s="117">
        <v>16.27</v>
      </c>
      <c r="N30" s="88"/>
      <c r="O30" s="116">
        <v>6.4535</v>
      </c>
      <c r="P30" s="117">
        <v>16.260000000000002</v>
      </c>
      <c r="Q30" s="117"/>
      <c r="R30" s="116">
        <v>6.4514000000000005</v>
      </c>
      <c r="S30" s="117">
        <v>16.260000000000002</v>
      </c>
      <c r="T30" s="117"/>
      <c r="U30" s="116">
        <v>6.4457000000000004</v>
      </c>
      <c r="V30" s="117">
        <v>16.28</v>
      </c>
      <c r="W30" s="88"/>
      <c r="X30" s="116">
        <v>6.4539</v>
      </c>
      <c r="Y30" s="117">
        <v>16.260000000000002</v>
      </c>
      <c r="Z30" s="117"/>
      <c r="AA30" s="116">
        <v>6.4455</v>
      </c>
      <c r="AB30" s="117">
        <v>16.3</v>
      </c>
      <c r="AC30" s="88"/>
      <c r="AD30" s="116">
        <v>6.4334000000000007</v>
      </c>
      <c r="AE30" s="117">
        <v>16.27</v>
      </c>
      <c r="AF30" s="117"/>
      <c r="AG30" s="116">
        <v>6.4295</v>
      </c>
      <c r="AH30" s="117">
        <v>16.3</v>
      </c>
      <c r="AI30" s="88"/>
      <c r="AJ30" s="116">
        <v>6.4309000000000003</v>
      </c>
      <c r="AK30" s="117">
        <v>16.32</v>
      </c>
      <c r="AL30" s="88"/>
      <c r="AM30" s="116">
        <v>6.3882000000000003</v>
      </c>
      <c r="AN30" s="117">
        <v>16.34</v>
      </c>
      <c r="AO30" s="88"/>
      <c r="AP30" s="116">
        <v>6.3921999999999999</v>
      </c>
      <c r="AQ30" s="117">
        <v>16.37</v>
      </c>
      <c r="AR30" s="88"/>
      <c r="AS30" s="116">
        <v>6.3940000000000001</v>
      </c>
      <c r="AT30" s="117">
        <v>16.350000000000001</v>
      </c>
      <c r="AU30" s="88"/>
      <c r="AV30" s="116">
        <v>6.3851000000000004</v>
      </c>
      <c r="AW30" s="117">
        <v>16.37</v>
      </c>
      <c r="AX30" s="117"/>
      <c r="AY30" s="116">
        <v>6.3810000000000002</v>
      </c>
      <c r="AZ30" s="117">
        <v>16.43</v>
      </c>
      <c r="BA30" s="88"/>
      <c r="BB30" s="118">
        <v>6.3795000000000002</v>
      </c>
      <c r="BC30" s="119">
        <v>16.48</v>
      </c>
      <c r="BD30" s="88"/>
      <c r="BE30" s="118">
        <v>6.3954000000000004</v>
      </c>
      <c r="BF30" s="117">
        <v>16.5</v>
      </c>
      <c r="BG30" s="117"/>
      <c r="BH30" s="116">
        <v>6.3953000000000007</v>
      </c>
      <c r="BI30" s="117">
        <v>16.55</v>
      </c>
      <c r="BJ30" s="117"/>
      <c r="BK30" s="116">
        <v>6.3926000000000007</v>
      </c>
      <c r="BL30" s="120">
        <v>16.5</v>
      </c>
      <c r="BM30" s="117"/>
      <c r="BN30" s="118">
        <f t="shared" si="1"/>
        <v>6.4214190476190467</v>
      </c>
      <c r="BO30" s="120">
        <f t="shared" si="0"/>
        <v>16.341904761904765</v>
      </c>
      <c r="BP30" s="147"/>
      <c r="BQ30" s="147"/>
      <c r="BR30" s="152"/>
      <c r="BS30" s="149"/>
      <c r="BT30" s="149"/>
      <c r="BU30" s="154"/>
      <c r="BV30" s="151"/>
      <c r="BW30" s="151"/>
      <c r="BX30" s="134"/>
      <c r="BY30" s="129"/>
      <c r="BZ30" s="128"/>
      <c r="CA30" s="128"/>
      <c r="CB30" s="128"/>
      <c r="CC30" s="128"/>
      <c r="CD30" s="128"/>
      <c r="CE30" s="128"/>
      <c r="CF30" s="130"/>
      <c r="CG30" s="129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4"/>
      <c r="BQ31" s="154"/>
      <c r="BR31" s="149"/>
      <c r="BS31" s="124"/>
      <c r="BT31" s="154"/>
      <c r="BU31" s="154"/>
      <c r="BV31" s="157"/>
      <c r="BW31" s="157"/>
      <c r="BX31" s="154"/>
      <c r="BY31" s="158"/>
      <c r="BZ31" s="124"/>
      <c r="CA31" s="124"/>
      <c r="CB31" s="124"/>
      <c r="CC31" s="124"/>
      <c r="CD31" s="124"/>
      <c r="CE31" s="124"/>
      <c r="CF31" s="159"/>
      <c r="CG31" s="158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</row>
    <row r="32" spans="1:167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34"/>
      <c r="BQ32" s="134"/>
      <c r="BR32" s="150"/>
      <c r="BT32" s="134"/>
      <c r="BU32" s="134"/>
      <c r="BV32" s="151"/>
      <c r="BW32" s="151"/>
      <c r="BX32" s="134"/>
      <c r="BY32" s="129"/>
      <c r="CU32" s="128"/>
      <c r="CV32" s="128"/>
    </row>
    <row r="33" spans="1:167" s="127" customFormat="1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4"/>
      <c r="BR33" s="150"/>
      <c r="BS33" s="128"/>
      <c r="BT33" s="172" t="s">
        <v>28</v>
      </c>
      <c r="BU33" s="172"/>
      <c r="BV33" s="172"/>
      <c r="BW33" s="172"/>
      <c r="BX33" s="172"/>
      <c r="BY33" s="172"/>
      <c r="BZ33" s="173"/>
      <c r="CA33" s="173"/>
      <c r="CB33" s="173"/>
      <c r="CC33" s="173"/>
      <c r="CD33" s="173"/>
      <c r="CE33" s="173"/>
      <c r="CF33" s="175"/>
      <c r="CG33" s="176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9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</row>
    <row r="34" spans="1:167" s="127" customFormat="1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4"/>
      <c r="BR34" s="150"/>
      <c r="BS34" s="128"/>
      <c r="BT34" s="172"/>
      <c r="BU34" s="172"/>
      <c r="BV34" s="172"/>
      <c r="BW34" s="172"/>
      <c r="BX34" s="172"/>
      <c r="BY34" s="172"/>
      <c r="BZ34" s="173"/>
      <c r="CA34" s="173"/>
      <c r="CB34" s="173"/>
      <c r="CC34" s="173"/>
      <c r="CD34" s="173"/>
      <c r="CE34" s="173"/>
      <c r="CF34" s="175"/>
      <c r="CG34" s="176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9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</row>
    <row r="35" spans="1:167" s="127" customFormat="1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4"/>
      <c r="BO35" s="173"/>
      <c r="BP35" s="173"/>
      <c r="BQ35" s="173"/>
      <c r="BR35" s="150"/>
      <c r="BS35" s="128"/>
      <c r="BT35" s="172"/>
      <c r="BU35" s="134" t="s">
        <v>5</v>
      </c>
      <c r="BV35" s="134" t="s">
        <v>6</v>
      </c>
      <c r="BW35" s="134" t="s">
        <v>7</v>
      </c>
      <c r="BX35" s="134" t="s">
        <v>8</v>
      </c>
      <c r="BY35" s="129" t="s">
        <v>9</v>
      </c>
      <c r="BZ35" s="128" t="s">
        <v>10</v>
      </c>
      <c r="CA35" s="128" t="s">
        <v>25</v>
      </c>
      <c r="CB35" s="128" t="s">
        <v>26</v>
      </c>
      <c r="CC35" s="128" t="s">
        <v>13</v>
      </c>
      <c r="CD35" s="128" t="s">
        <v>14</v>
      </c>
      <c r="CE35" s="128" t="s">
        <v>15</v>
      </c>
      <c r="CF35" s="127" t="s">
        <v>34</v>
      </c>
      <c r="CG35" s="130" t="s">
        <v>27</v>
      </c>
      <c r="CH35" s="129" t="s">
        <v>17</v>
      </c>
      <c r="CI35" s="177" t="s">
        <v>32</v>
      </c>
      <c r="CJ35" s="177" t="s">
        <v>33</v>
      </c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9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spans="1:167" s="185" customFormat="1" x14ac:dyDescent="0.25">
      <c r="A36" s="178">
        <v>1</v>
      </c>
      <c r="B36" s="179" t="s">
        <v>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1"/>
      <c r="BO36" s="180"/>
      <c r="BP36" s="180"/>
      <c r="BQ36" s="174"/>
      <c r="BR36" s="150"/>
      <c r="BS36" s="171">
        <v>1</v>
      </c>
      <c r="BT36" s="182" t="s">
        <v>294</v>
      </c>
      <c r="BU36" s="145">
        <v>93.37</v>
      </c>
      <c r="BV36" s="145">
        <v>142.46</v>
      </c>
      <c r="BW36" s="145">
        <v>113.1</v>
      </c>
      <c r="BX36" s="145">
        <v>121.66</v>
      </c>
      <c r="BY36" s="183">
        <v>185047.75</v>
      </c>
      <c r="BZ36" s="145">
        <v>2601.48</v>
      </c>
      <c r="CA36" s="145">
        <v>75.319999999999993</v>
      </c>
      <c r="CB36" s="145">
        <v>82.15</v>
      </c>
      <c r="CC36" s="145">
        <v>11.92</v>
      </c>
      <c r="CD36" s="145">
        <v>11.62</v>
      </c>
      <c r="CE36" s="145">
        <v>16.36</v>
      </c>
      <c r="CF36" s="145">
        <v>12.21</v>
      </c>
      <c r="CG36" s="145">
        <v>102.38</v>
      </c>
      <c r="CH36" s="145">
        <v>146.28</v>
      </c>
      <c r="CI36" s="145">
        <v>15.84</v>
      </c>
      <c r="CJ36" s="145">
        <v>15.84</v>
      </c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</row>
    <row r="37" spans="1:167" s="185" customFormat="1" x14ac:dyDescent="0.25">
      <c r="A37" s="186">
        <v>2</v>
      </c>
      <c r="B37" s="184" t="s">
        <v>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1"/>
      <c r="BO37" s="180"/>
      <c r="BP37" s="180"/>
      <c r="BQ37" s="187"/>
      <c r="BR37" s="180"/>
      <c r="BS37" s="171">
        <v>2</v>
      </c>
      <c r="BT37" s="182" t="s">
        <v>295</v>
      </c>
      <c r="BU37" s="145">
        <v>93.64</v>
      </c>
      <c r="BV37" s="145">
        <v>142.25</v>
      </c>
      <c r="BW37" s="145">
        <v>113.13</v>
      </c>
      <c r="BX37" s="145">
        <v>121.5</v>
      </c>
      <c r="BY37" s="183">
        <v>185061.56</v>
      </c>
      <c r="BZ37" s="145">
        <v>2601.2199999999998</v>
      </c>
      <c r="CA37" s="145">
        <v>75.58</v>
      </c>
      <c r="CB37" s="145">
        <v>81.709999999999994</v>
      </c>
      <c r="CC37" s="145">
        <v>11.92</v>
      </c>
      <c r="CD37" s="145">
        <v>11.66</v>
      </c>
      <c r="CE37" s="145">
        <v>16.34</v>
      </c>
      <c r="CF37" s="145">
        <v>12.29</v>
      </c>
      <c r="CG37" s="145">
        <v>102.24</v>
      </c>
      <c r="CH37" s="145">
        <v>145.99</v>
      </c>
      <c r="CI37" s="145">
        <v>15.82</v>
      </c>
      <c r="CJ37" s="145">
        <v>15.82</v>
      </c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</row>
    <row r="38" spans="1:167" s="185" customFormat="1" x14ac:dyDescent="0.25">
      <c r="A38" s="188">
        <v>3</v>
      </c>
      <c r="B38" s="184" t="s">
        <v>7</v>
      </c>
      <c r="C38" s="184"/>
      <c r="BN38" s="174"/>
      <c r="BQ38" s="187"/>
      <c r="BR38" s="184"/>
      <c r="BS38" s="171">
        <v>3</v>
      </c>
      <c r="BT38" s="182" t="s">
        <v>296</v>
      </c>
      <c r="BU38" s="145">
        <v>93.84</v>
      </c>
      <c r="BV38" s="145">
        <v>142.66</v>
      </c>
      <c r="BW38" s="145">
        <v>113.27</v>
      </c>
      <c r="BX38" s="145">
        <v>121.47</v>
      </c>
      <c r="BY38" s="183">
        <v>185665.2</v>
      </c>
      <c r="BZ38" s="145">
        <v>2627.1</v>
      </c>
      <c r="CA38" s="145">
        <v>75.97</v>
      </c>
      <c r="CB38" s="145">
        <v>81.72</v>
      </c>
      <c r="CC38" s="145">
        <v>11.91</v>
      </c>
      <c r="CD38" s="145">
        <v>11.63</v>
      </c>
      <c r="CE38" s="145">
        <v>16.34</v>
      </c>
      <c r="CF38" s="145">
        <v>12.13</v>
      </c>
      <c r="CG38" s="145">
        <v>102.45</v>
      </c>
      <c r="CH38" s="145">
        <v>146.34</v>
      </c>
      <c r="CI38" s="145">
        <v>15.85</v>
      </c>
      <c r="CJ38" s="145">
        <v>15.87</v>
      </c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</row>
    <row r="39" spans="1:167" s="185" customFormat="1" x14ac:dyDescent="0.25">
      <c r="A39" s="188">
        <v>4</v>
      </c>
      <c r="B39" s="184" t="s">
        <v>8</v>
      </c>
      <c r="C39" s="184"/>
      <c r="BN39" s="174"/>
      <c r="BQ39" s="187"/>
      <c r="BR39" s="184"/>
      <c r="BS39" s="171">
        <v>4</v>
      </c>
      <c r="BT39" s="182" t="s">
        <v>297</v>
      </c>
      <c r="BU39" s="145">
        <v>93.68</v>
      </c>
      <c r="BV39" s="145">
        <v>142.88999999999999</v>
      </c>
      <c r="BW39" s="145">
        <v>113.22</v>
      </c>
      <c r="BX39" s="145">
        <v>121.49</v>
      </c>
      <c r="BY39" s="183">
        <v>185804.99</v>
      </c>
      <c r="BZ39" s="145">
        <v>2605</v>
      </c>
      <c r="CA39" s="145">
        <v>76.05</v>
      </c>
      <c r="CB39" s="145">
        <v>82.09</v>
      </c>
      <c r="CC39" s="145">
        <v>11.93</v>
      </c>
      <c r="CD39" s="145">
        <v>11.64</v>
      </c>
      <c r="CE39" s="145">
        <v>16.34</v>
      </c>
      <c r="CF39" s="145">
        <v>12.03</v>
      </c>
      <c r="CG39" s="145">
        <v>102.69</v>
      </c>
      <c r="CH39" s="145">
        <v>146.57</v>
      </c>
      <c r="CI39" s="145">
        <v>15.89</v>
      </c>
      <c r="CJ39" s="145">
        <v>15.9</v>
      </c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</row>
    <row r="40" spans="1:167" s="185" customFormat="1" x14ac:dyDescent="0.25">
      <c r="A40" s="188">
        <v>5</v>
      </c>
      <c r="B40" s="184" t="s">
        <v>9</v>
      </c>
      <c r="C40" s="184"/>
      <c r="BN40" s="174"/>
      <c r="BQ40" s="187"/>
      <c r="BR40" s="184"/>
      <c r="BS40" s="171">
        <v>5</v>
      </c>
      <c r="BT40" s="182" t="s">
        <v>298</v>
      </c>
      <c r="BU40" s="145">
        <v>93.64</v>
      </c>
      <c r="BV40" s="145">
        <v>143.08000000000001</v>
      </c>
      <c r="BW40" s="145">
        <v>113.24</v>
      </c>
      <c r="BX40" s="145">
        <v>121.45</v>
      </c>
      <c r="BY40" s="183">
        <v>184960.32</v>
      </c>
      <c r="BZ40" s="145">
        <v>2580</v>
      </c>
      <c r="CA40" s="145">
        <v>76</v>
      </c>
      <c r="CB40" s="145">
        <v>82.2</v>
      </c>
      <c r="CC40" s="145">
        <v>11.93</v>
      </c>
      <c r="CD40" s="145">
        <v>11.64</v>
      </c>
      <c r="CE40" s="145">
        <v>16.329999999999998</v>
      </c>
      <c r="CF40" s="145">
        <v>11.98</v>
      </c>
      <c r="CG40" s="145">
        <v>102.83</v>
      </c>
      <c r="CH40" s="145">
        <v>146.69</v>
      </c>
      <c r="CI40" s="145">
        <v>15.9</v>
      </c>
      <c r="CJ40" s="145">
        <v>15.9</v>
      </c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</row>
    <row r="41" spans="1:167" s="185" customFormat="1" x14ac:dyDescent="0.25">
      <c r="A41" s="188">
        <v>6</v>
      </c>
      <c r="B41" s="184" t="s">
        <v>10</v>
      </c>
      <c r="C41" s="184"/>
      <c r="BN41" s="174"/>
      <c r="BQ41" s="187"/>
      <c r="BR41" s="184"/>
      <c r="BS41" s="171">
        <v>6</v>
      </c>
      <c r="BT41" s="182" t="s">
        <v>299</v>
      </c>
      <c r="BU41" s="145">
        <v>93.67</v>
      </c>
      <c r="BV41" s="145">
        <v>143.29</v>
      </c>
      <c r="BW41" s="145">
        <v>112.57</v>
      </c>
      <c r="BX41" s="145">
        <v>121.29</v>
      </c>
      <c r="BY41" s="183">
        <v>179600.31</v>
      </c>
      <c r="BZ41" s="145">
        <v>2457.13</v>
      </c>
      <c r="CA41" s="145">
        <v>75.75</v>
      </c>
      <c r="CB41" s="145">
        <v>82.25</v>
      </c>
      <c r="CC41" s="145">
        <v>11.88</v>
      </c>
      <c r="CD41" s="145">
        <v>11.58</v>
      </c>
      <c r="CE41" s="145">
        <v>16.309999999999999</v>
      </c>
      <c r="CF41" s="145">
        <v>11.92</v>
      </c>
      <c r="CG41" s="145">
        <v>103.16</v>
      </c>
      <c r="CH41" s="145">
        <v>146.93</v>
      </c>
      <c r="CI41" s="145">
        <v>15.93</v>
      </c>
      <c r="CJ41" s="145">
        <v>15.93</v>
      </c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</row>
    <row r="42" spans="1:167" s="185" customFormat="1" x14ac:dyDescent="0.25">
      <c r="A42" s="188">
        <v>7</v>
      </c>
      <c r="B42" s="184" t="s">
        <v>25</v>
      </c>
      <c r="C42" s="184"/>
      <c r="BN42" s="174"/>
      <c r="BQ42" s="187"/>
      <c r="BR42" s="184"/>
      <c r="BS42" s="171">
        <v>7</v>
      </c>
      <c r="BT42" s="182" t="s">
        <v>300</v>
      </c>
      <c r="BU42" s="145">
        <v>93.58</v>
      </c>
      <c r="BV42" s="145">
        <v>143.24</v>
      </c>
      <c r="BW42" s="145">
        <v>112.23</v>
      </c>
      <c r="BX42" s="145">
        <v>121.23</v>
      </c>
      <c r="BY42" s="183">
        <v>178788.19</v>
      </c>
      <c r="BZ42" s="145">
        <v>2425.5300000000002</v>
      </c>
      <c r="CA42" s="145">
        <v>75.8</v>
      </c>
      <c r="CB42" s="145">
        <v>82.21</v>
      </c>
      <c r="CC42" s="145">
        <v>11.87</v>
      </c>
      <c r="CD42" s="145">
        <v>11.56</v>
      </c>
      <c r="CE42" s="145">
        <v>16.3</v>
      </c>
      <c r="CF42" s="145">
        <v>11.97</v>
      </c>
      <c r="CG42" s="145">
        <v>103.39</v>
      </c>
      <c r="CH42" s="145">
        <v>146.97</v>
      </c>
      <c r="CI42" s="145">
        <v>15.95</v>
      </c>
      <c r="CJ42" s="145">
        <v>15.94</v>
      </c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</row>
    <row r="43" spans="1:167" s="185" customFormat="1" x14ac:dyDescent="0.25">
      <c r="A43" s="188">
        <v>8</v>
      </c>
      <c r="B43" s="184" t="s">
        <v>26</v>
      </c>
      <c r="C43" s="184"/>
      <c r="BN43" s="174"/>
      <c r="BQ43" s="187"/>
      <c r="BR43" s="184"/>
      <c r="BS43" s="171">
        <v>8</v>
      </c>
      <c r="BT43" s="182" t="s">
        <v>301</v>
      </c>
      <c r="BU43" s="145">
        <v>93.41</v>
      </c>
      <c r="BV43" s="145">
        <v>142.91</v>
      </c>
      <c r="BW43" s="145">
        <v>112.04</v>
      </c>
      <c r="BX43" s="145">
        <v>121.18</v>
      </c>
      <c r="BY43" s="183">
        <v>179313.51</v>
      </c>
      <c r="BZ43" s="145">
        <v>2411.89</v>
      </c>
      <c r="CA43" s="145">
        <v>75.819999999999993</v>
      </c>
      <c r="CB43" s="145">
        <v>82.54</v>
      </c>
      <c r="CC43" s="145">
        <v>11.86</v>
      </c>
      <c r="CD43" s="145">
        <v>11.61</v>
      </c>
      <c r="CE43" s="145">
        <v>16.29</v>
      </c>
      <c r="CF43" s="145">
        <v>11.98</v>
      </c>
      <c r="CG43" s="145">
        <v>103.47</v>
      </c>
      <c r="CH43" s="145">
        <v>146.9</v>
      </c>
      <c r="CI43" s="145">
        <v>15.95</v>
      </c>
      <c r="CJ43" s="145">
        <v>15.94</v>
      </c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</row>
    <row r="44" spans="1:167" s="185" customFormat="1" x14ac:dyDescent="0.25">
      <c r="A44" s="188">
        <v>9</v>
      </c>
      <c r="B44" s="184" t="s">
        <v>13</v>
      </c>
      <c r="C44" s="184"/>
      <c r="BN44" s="174"/>
      <c r="BQ44" s="187"/>
      <c r="BR44" s="184"/>
      <c r="BS44" s="171">
        <v>9</v>
      </c>
      <c r="BT44" s="182" t="s">
        <v>302</v>
      </c>
      <c r="BU44" s="145">
        <v>93.56</v>
      </c>
      <c r="BV44" s="145">
        <v>143.16999999999999</v>
      </c>
      <c r="BW44" s="145">
        <v>112.09</v>
      </c>
      <c r="BX44" s="145">
        <v>121.32</v>
      </c>
      <c r="BY44" s="183">
        <v>181232.63</v>
      </c>
      <c r="BZ44" s="145">
        <v>2423.1799999999998</v>
      </c>
      <c r="CA44" s="145">
        <v>76.06</v>
      </c>
      <c r="CB44" s="145">
        <v>82.61</v>
      </c>
      <c r="CC44" s="145">
        <v>11.93</v>
      </c>
      <c r="CD44" s="145">
        <v>11.71</v>
      </c>
      <c r="CE44" s="145">
        <v>16.32</v>
      </c>
      <c r="CF44" s="145">
        <v>12.04</v>
      </c>
      <c r="CG44" s="145">
        <v>103.29</v>
      </c>
      <c r="CH44" s="145">
        <v>146.51</v>
      </c>
      <c r="CI44" s="145">
        <v>15.95</v>
      </c>
      <c r="CJ44" s="145">
        <v>15.95</v>
      </c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</row>
    <row r="45" spans="1:167" s="185" customFormat="1" x14ac:dyDescent="0.25">
      <c r="A45" s="188">
        <v>10</v>
      </c>
      <c r="B45" s="185" t="s">
        <v>14</v>
      </c>
      <c r="BN45" s="174"/>
      <c r="BQ45" s="174"/>
      <c r="BR45" s="184"/>
      <c r="BS45" s="171">
        <v>10</v>
      </c>
      <c r="BT45" s="182" t="s">
        <v>303</v>
      </c>
      <c r="BU45" s="145">
        <v>93.69</v>
      </c>
      <c r="BV45" s="145">
        <v>142.59</v>
      </c>
      <c r="BW45" s="145">
        <v>112.04</v>
      </c>
      <c r="BX45" s="145">
        <v>121.37</v>
      </c>
      <c r="BY45" s="183">
        <v>181579.75</v>
      </c>
      <c r="BZ45" s="145">
        <v>2405.9899999999998</v>
      </c>
      <c r="CA45" s="145">
        <v>75.87</v>
      </c>
      <c r="CB45" s="145">
        <v>82.63</v>
      </c>
      <c r="CC45" s="145">
        <v>11.9</v>
      </c>
      <c r="CD45" s="145">
        <v>11.7</v>
      </c>
      <c r="CE45" s="145">
        <v>16.32</v>
      </c>
      <c r="CF45" s="145">
        <v>12.13</v>
      </c>
      <c r="CG45" s="145">
        <v>103.35</v>
      </c>
      <c r="CH45" s="145">
        <v>146.78</v>
      </c>
      <c r="CI45" s="145">
        <v>15.95</v>
      </c>
      <c r="CJ45" s="145">
        <v>15.94</v>
      </c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</row>
    <row r="46" spans="1:167" s="185" customFormat="1" x14ac:dyDescent="0.25">
      <c r="A46" s="188">
        <v>11</v>
      </c>
      <c r="B46" s="185" t="s">
        <v>15</v>
      </c>
      <c r="BN46" s="174"/>
      <c r="BQ46" s="187"/>
      <c r="BR46" s="184"/>
      <c r="BS46" s="171">
        <v>11</v>
      </c>
      <c r="BT46" s="182" t="s">
        <v>304</v>
      </c>
      <c r="BU46" s="145">
        <v>94.18</v>
      </c>
      <c r="BV46" s="145">
        <v>142.75</v>
      </c>
      <c r="BW46" s="145">
        <v>112.7</v>
      </c>
      <c r="BX46" s="145">
        <v>121.37</v>
      </c>
      <c r="BY46" s="183">
        <v>182894.73</v>
      </c>
      <c r="BZ46" s="145">
        <v>2423.12</v>
      </c>
      <c r="CA46" s="145">
        <v>75.55</v>
      </c>
      <c r="CB46" s="145">
        <v>82.13</v>
      </c>
      <c r="CC46" s="145">
        <v>11.89</v>
      </c>
      <c r="CD46" s="145">
        <v>11.66</v>
      </c>
      <c r="CE46" s="145">
        <v>16.32</v>
      </c>
      <c r="CF46" s="145">
        <v>12.16</v>
      </c>
      <c r="CG46" s="145">
        <v>103.03</v>
      </c>
      <c r="CH46" s="145">
        <v>146.34</v>
      </c>
      <c r="CI46" s="145">
        <v>15.91</v>
      </c>
      <c r="CJ46" s="145">
        <v>15.91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</row>
    <row r="47" spans="1:167" s="185" customFormat="1" x14ac:dyDescent="0.25">
      <c r="A47" s="188">
        <v>12</v>
      </c>
      <c r="B47" s="185" t="s">
        <v>34</v>
      </c>
      <c r="BN47" s="174"/>
      <c r="BQ47" s="187"/>
      <c r="BR47" s="184"/>
      <c r="BS47" s="171">
        <v>12</v>
      </c>
      <c r="BT47" s="182" t="s">
        <v>305</v>
      </c>
      <c r="BU47" s="145">
        <v>94.31</v>
      </c>
      <c r="BV47" s="145">
        <v>142.29</v>
      </c>
      <c r="BW47" s="145">
        <v>113.14</v>
      </c>
      <c r="BX47" s="145">
        <v>121.34</v>
      </c>
      <c r="BY47" s="183">
        <v>184818.09</v>
      </c>
      <c r="BZ47" s="145">
        <v>2461</v>
      </c>
      <c r="CA47" s="145">
        <v>75.13</v>
      </c>
      <c r="CB47" s="145">
        <v>81.72</v>
      </c>
      <c r="CC47" s="145">
        <v>11.91</v>
      </c>
      <c r="CD47" s="145">
        <v>11.65</v>
      </c>
      <c r="CE47" s="145">
        <v>16.32</v>
      </c>
      <c r="CF47" s="145">
        <v>12.27</v>
      </c>
      <c r="CG47" s="145">
        <v>103.1</v>
      </c>
      <c r="CH47" s="145">
        <v>146.72</v>
      </c>
      <c r="CI47" s="145">
        <v>15.91</v>
      </c>
      <c r="CJ47" s="145">
        <v>15.9</v>
      </c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</row>
    <row r="48" spans="1:167" s="185" customFormat="1" x14ac:dyDescent="0.25">
      <c r="A48" s="188">
        <v>13</v>
      </c>
      <c r="B48" s="185" t="s">
        <v>17</v>
      </c>
      <c r="BN48" s="174"/>
      <c r="BQ48" s="187"/>
      <c r="BR48" s="184"/>
      <c r="BS48" s="171">
        <v>13</v>
      </c>
      <c r="BT48" s="182" t="s">
        <v>306</v>
      </c>
      <c r="BU48" s="145">
        <v>94.47</v>
      </c>
      <c r="BV48" s="145">
        <v>142.44</v>
      </c>
      <c r="BW48" s="145">
        <v>113.39</v>
      </c>
      <c r="BX48" s="145">
        <v>121.37</v>
      </c>
      <c r="BY48" s="183">
        <v>185143.53</v>
      </c>
      <c r="BZ48" s="145">
        <v>2457.48</v>
      </c>
      <c r="CA48" s="145">
        <v>75.14</v>
      </c>
      <c r="CB48" s="145">
        <v>82.08</v>
      </c>
      <c r="CC48" s="145">
        <v>11.86</v>
      </c>
      <c r="CD48" s="145">
        <v>11.63</v>
      </c>
      <c r="CE48" s="145">
        <v>16.32</v>
      </c>
      <c r="CF48" s="145">
        <v>12.22</v>
      </c>
      <c r="CG48" s="145">
        <v>103.56</v>
      </c>
      <c r="CH48" s="145">
        <v>147.25</v>
      </c>
      <c r="CI48" s="145">
        <v>15.98</v>
      </c>
      <c r="CJ48" s="145">
        <v>15.97</v>
      </c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</row>
    <row r="49" spans="1:167" s="185" customFormat="1" x14ac:dyDescent="0.25">
      <c r="A49" s="189">
        <v>14</v>
      </c>
      <c r="B49" s="185" t="s">
        <v>27</v>
      </c>
      <c r="BN49" s="174"/>
      <c r="BQ49" s="187"/>
      <c r="BR49" s="184"/>
      <c r="BS49" s="171">
        <v>14</v>
      </c>
      <c r="BT49" s="182" t="s">
        <v>307</v>
      </c>
      <c r="BU49" s="145">
        <v>94.89</v>
      </c>
      <c r="BV49" s="145">
        <v>142.47</v>
      </c>
      <c r="BW49" s="145">
        <v>113.61</v>
      </c>
      <c r="BX49" s="145">
        <v>121.66</v>
      </c>
      <c r="BY49" s="183">
        <v>186022.48</v>
      </c>
      <c r="BZ49" s="145">
        <v>2425.17</v>
      </c>
      <c r="CA49" s="145">
        <v>74.52</v>
      </c>
      <c r="CB49" s="145">
        <v>81.64</v>
      </c>
      <c r="CC49" s="145">
        <v>11.86</v>
      </c>
      <c r="CD49" s="145">
        <v>11.58</v>
      </c>
      <c r="CE49" s="145">
        <v>16.36</v>
      </c>
      <c r="CF49" s="145">
        <v>12.21</v>
      </c>
      <c r="CG49" s="145">
        <v>104.04</v>
      </c>
      <c r="CH49" s="145">
        <v>147.63</v>
      </c>
      <c r="CI49" s="145">
        <v>16.03</v>
      </c>
      <c r="CJ49" s="145">
        <v>16.02</v>
      </c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</row>
    <row r="50" spans="1:167" s="185" customFormat="1" x14ac:dyDescent="0.25">
      <c r="A50" s="189">
        <v>15</v>
      </c>
      <c r="B50" s="185" t="s">
        <v>32</v>
      </c>
      <c r="BN50" s="174"/>
      <c r="BQ50" s="187"/>
      <c r="BR50" s="184"/>
      <c r="BS50" s="171">
        <v>15</v>
      </c>
      <c r="BT50" s="182" t="s">
        <v>308</v>
      </c>
      <c r="BU50" s="145">
        <v>95.17</v>
      </c>
      <c r="BV50" s="145">
        <v>142.01</v>
      </c>
      <c r="BW50" s="145">
        <v>113.71</v>
      </c>
      <c r="BX50" s="145">
        <v>121.8</v>
      </c>
      <c r="BY50" s="183">
        <v>185972.46</v>
      </c>
      <c r="BZ50" s="145">
        <v>2413.42</v>
      </c>
      <c r="CA50" s="145">
        <v>74.209999999999994</v>
      </c>
      <c r="CB50" s="145">
        <v>80.67</v>
      </c>
      <c r="CC50" s="145">
        <v>11.8</v>
      </c>
      <c r="CD50" s="145">
        <v>11.47</v>
      </c>
      <c r="CE50" s="145">
        <v>16.38</v>
      </c>
      <c r="CF50" s="145">
        <v>12.24</v>
      </c>
      <c r="CG50" s="145">
        <v>104.33</v>
      </c>
      <c r="CH50" s="145">
        <v>147.9</v>
      </c>
      <c r="CI50" s="145">
        <v>16.059999999999999</v>
      </c>
      <c r="CJ50" s="145">
        <v>16.04</v>
      </c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</row>
    <row r="51" spans="1:167" s="185" customFormat="1" x14ac:dyDescent="0.25">
      <c r="A51" s="189">
        <v>16</v>
      </c>
      <c r="B51" s="185" t="s">
        <v>33</v>
      </c>
      <c r="BN51" s="174"/>
      <c r="BQ51" s="187"/>
      <c r="BR51" s="184"/>
      <c r="BS51" s="171">
        <v>16</v>
      </c>
      <c r="BT51" s="182" t="s">
        <v>309</v>
      </c>
      <c r="BU51" s="145">
        <v>94.29</v>
      </c>
      <c r="BV51" s="145">
        <v>141.84</v>
      </c>
      <c r="BW51" s="145">
        <v>113.23</v>
      </c>
      <c r="BX51" s="145">
        <v>121.69</v>
      </c>
      <c r="BY51" s="183">
        <v>185493.49</v>
      </c>
      <c r="BZ51" s="145">
        <v>2426.61</v>
      </c>
      <c r="CA51" s="145">
        <v>74.48</v>
      </c>
      <c r="CB51" s="145">
        <v>81.510000000000005</v>
      </c>
      <c r="CC51" s="145">
        <v>11.86</v>
      </c>
      <c r="CD51" s="145">
        <v>11.61</v>
      </c>
      <c r="CE51" s="145">
        <v>16.36</v>
      </c>
      <c r="CF51" s="145">
        <v>12.27</v>
      </c>
      <c r="CG51" s="145">
        <v>103.79</v>
      </c>
      <c r="CH51" s="145">
        <v>146.99</v>
      </c>
      <c r="CI51" s="145">
        <v>16</v>
      </c>
      <c r="CJ51" s="145">
        <v>15.99</v>
      </c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</row>
    <row r="52" spans="1:167" s="185" customFormat="1" x14ac:dyDescent="0.25">
      <c r="A52" s="189"/>
      <c r="BN52" s="174"/>
      <c r="BQ52" s="187"/>
      <c r="BR52" s="184"/>
      <c r="BS52" s="171">
        <v>17</v>
      </c>
      <c r="BT52" s="182" t="s">
        <v>310</v>
      </c>
      <c r="BU52" s="145">
        <v>94.51</v>
      </c>
      <c r="BV52" s="145">
        <v>142.25</v>
      </c>
      <c r="BW52" s="145">
        <v>113.64</v>
      </c>
      <c r="BX52" s="145">
        <v>121.71</v>
      </c>
      <c r="BY52" s="183">
        <v>187006.36</v>
      </c>
      <c r="BZ52" s="145">
        <v>2454.58</v>
      </c>
      <c r="CA52" s="145">
        <v>75.03</v>
      </c>
      <c r="CB52" s="145">
        <v>82.15</v>
      </c>
      <c r="CC52" s="145">
        <v>11.92</v>
      </c>
      <c r="CD52" s="145">
        <v>11.69</v>
      </c>
      <c r="CE52" s="145">
        <v>16.37</v>
      </c>
      <c r="CF52" s="145">
        <v>12.32</v>
      </c>
      <c r="CG52" s="145">
        <v>103.7</v>
      </c>
      <c r="CH52" s="145">
        <v>147.1</v>
      </c>
      <c r="CI52" s="145">
        <v>16.010000000000002</v>
      </c>
      <c r="CJ52" s="145">
        <v>16</v>
      </c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</row>
    <row r="53" spans="1:167" s="185" customFormat="1" x14ac:dyDescent="0.25">
      <c r="A53" s="189"/>
      <c r="BN53" s="174"/>
      <c r="BQ53" s="187"/>
      <c r="BR53" s="184"/>
      <c r="BS53" s="171">
        <v>18</v>
      </c>
      <c r="BT53" s="182" t="s">
        <v>311</v>
      </c>
      <c r="BU53" s="190">
        <v>94.39</v>
      </c>
      <c r="BV53" s="190">
        <v>142.22</v>
      </c>
      <c r="BW53" s="190">
        <v>113.5</v>
      </c>
      <c r="BX53" s="190">
        <v>121.77</v>
      </c>
      <c r="BY53" s="190">
        <v>185893.35</v>
      </c>
      <c r="BZ53" s="190">
        <v>2464.88</v>
      </c>
      <c r="CA53" s="190">
        <v>75.239999999999995</v>
      </c>
      <c r="CB53" s="190">
        <v>82.23</v>
      </c>
      <c r="CC53" s="190">
        <v>11.92</v>
      </c>
      <c r="CD53" s="190">
        <v>11.74</v>
      </c>
      <c r="CE53" s="190">
        <v>16.38</v>
      </c>
      <c r="CF53" s="190">
        <v>12.35</v>
      </c>
      <c r="CG53" s="191">
        <v>103.61</v>
      </c>
      <c r="CH53" s="190">
        <v>147.1</v>
      </c>
      <c r="CI53" s="190">
        <v>16.010000000000002</v>
      </c>
      <c r="CJ53" s="191">
        <v>16.010000000000002</v>
      </c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</row>
    <row r="54" spans="1:167" s="185" customFormat="1" x14ac:dyDescent="0.25">
      <c r="A54" s="189"/>
      <c r="BN54" s="174"/>
      <c r="BQ54" s="174"/>
      <c r="BR54" s="184"/>
      <c r="BS54" s="171">
        <v>19</v>
      </c>
      <c r="BT54" s="182" t="s">
        <v>312</v>
      </c>
      <c r="BU54" s="145">
        <v>94.03</v>
      </c>
      <c r="BV54" s="145">
        <v>142.22</v>
      </c>
      <c r="BW54" s="145">
        <v>113.01</v>
      </c>
      <c r="BX54" s="145">
        <v>121.82</v>
      </c>
      <c r="BY54" s="145">
        <v>184632.53</v>
      </c>
      <c r="BZ54" s="145">
        <v>2450.79</v>
      </c>
      <c r="CA54" s="145">
        <v>75.16</v>
      </c>
      <c r="CB54" s="145">
        <v>82.11</v>
      </c>
      <c r="CC54" s="145">
        <v>11.9</v>
      </c>
      <c r="CD54" s="145">
        <v>11.76</v>
      </c>
      <c r="CE54" s="145">
        <v>16.38</v>
      </c>
      <c r="CF54" s="145">
        <v>12.38</v>
      </c>
      <c r="CG54" s="145">
        <v>103.54</v>
      </c>
      <c r="CH54" s="145">
        <v>147.04</v>
      </c>
      <c r="CI54" s="145">
        <v>15.98</v>
      </c>
      <c r="CJ54" s="145">
        <v>15.98</v>
      </c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</row>
    <row r="55" spans="1:167" s="185" customFormat="1" x14ac:dyDescent="0.25">
      <c r="A55" s="189"/>
      <c r="BN55" s="174"/>
      <c r="BQ55" s="187"/>
      <c r="BR55" s="184"/>
      <c r="BS55" s="171">
        <v>20</v>
      </c>
      <c r="BT55" s="182" t="s">
        <v>313</v>
      </c>
      <c r="BU55" s="145">
        <v>94.18</v>
      </c>
      <c r="BV55" s="145">
        <v>142.04</v>
      </c>
      <c r="BW55" s="145">
        <v>113</v>
      </c>
      <c r="BX55" s="145">
        <v>121.87</v>
      </c>
      <c r="BY55" s="145">
        <v>186206.5</v>
      </c>
      <c r="BZ55" s="145">
        <v>2450.86</v>
      </c>
      <c r="CA55" s="145">
        <v>75.19</v>
      </c>
      <c r="CB55" s="145">
        <v>81.849999999999994</v>
      </c>
      <c r="CC55" s="145">
        <v>11.89</v>
      </c>
      <c r="CD55" s="145">
        <v>11.74</v>
      </c>
      <c r="CE55" s="145">
        <v>16.39</v>
      </c>
      <c r="CF55" s="145">
        <v>12.36</v>
      </c>
      <c r="CG55" s="145">
        <v>103.69</v>
      </c>
      <c r="CH55" s="145">
        <v>147.35</v>
      </c>
      <c r="CI55" s="145">
        <v>16.010000000000002</v>
      </c>
      <c r="CJ55" s="145">
        <v>16.010000000000002</v>
      </c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</row>
    <row r="56" spans="1:167" s="185" customFormat="1" x14ac:dyDescent="0.25">
      <c r="A56" s="189"/>
      <c r="BN56" s="174"/>
      <c r="BQ56" s="187"/>
      <c r="BR56" s="184"/>
      <c r="BS56" s="171">
        <v>21</v>
      </c>
      <c r="BT56" s="182" t="s">
        <v>314</v>
      </c>
      <c r="BU56" s="145">
        <v>94.1</v>
      </c>
      <c r="BV56" s="145">
        <v>142.11000000000001</v>
      </c>
      <c r="BW56" s="145">
        <v>112.95</v>
      </c>
      <c r="BX56" s="145">
        <v>121.89</v>
      </c>
      <c r="BY56" s="145">
        <v>187586.32</v>
      </c>
      <c r="BZ56" s="145">
        <v>2479.92</v>
      </c>
      <c r="CA56" s="145">
        <v>75.33</v>
      </c>
      <c r="CB56" s="145">
        <v>81.89</v>
      </c>
      <c r="CC56" s="145">
        <v>11.95</v>
      </c>
      <c r="CD56" s="145">
        <v>11.89</v>
      </c>
      <c r="CE56" s="145">
        <v>16.39</v>
      </c>
      <c r="CF56" s="145">
        <v>12.39</v>
      </c>
      <c r="CG56" s="145">
        <v>103.33</v>
      </c>
      <c r="CH56" s="145">
        <v>146.74</v>
      </c>
      <c r="CI56" s="145">
        <v>15.98</v>
      </c>
      <c r="CJ56" s="145">
        <v>15.98</v>
      </c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</row>
    <row r="57" spans="1:167" s="175" customFormat="1" x14ac:dyDescent="0.25">
      <c r="B57" s="185"/>
      <c r="C57" s="130"/>
      <c r="BN57" s="187"/>
      <c r="BQ57" s="187"/>
      <c r="BS57" s="171">
        <v>22</v>
      </c>
      <c r="BT57" s="182" t="s">
        <v>315</v>
      </c>
      <c r="BU57" s="145">
        <v>93.85</v>
      </c>
      <c r="BV57" s="145">
        <v>142</v>
      </c>
      <c r="BW57" s="145">
        <v>112.89</v>
      </c>
      <c r="BX57" s="145">
        <v>121.95</v>
      </c>
      <c r="BY57" s="145">
        <v>187102.15</v>
      </c>
      <c r="BZ57" s="145">
        <v>2486.71</v>
      </c>
      <c r="CA57" s="145">
        <v>75.58</v>
      </c>
      <c r="CB57" s="145">
        <v>82</v>
      </c>
      <c r="CC57" s="145">
        <v>11.99</v>
      </c>
      <c r="CD57" s="145">
        <v>11.92</v>
      </c>
      <c r="CE57" s="145">
        <v>16.399999999999999</v>
      </c>
      <c r="CF57" s="145">
        <v>12.4</v>
      </c>
      <c r="CG57" s="145">
        <v>103.14</v>
      </c>
      <c r="CH57" s="145">
        <v>146.72999999999999</v>
      </c>
      <c r="CI57" s="145">
        <v>15.97</v>
      </c>
      <c r="CJ57" s="145">
        <v>15.97</v>
      </c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5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</row>
    <row r="58" spans="1:167" s="176" customFormat="1" x14ac:dyDescent="0.25">
      <c r="A58" s="196">
        <v>1</v>
      </c>
      <c r="B58" s="129" t="s">
        <v>5</v>
      </c>
      <c r="C58" s="129">
        <f>C36-C15</f>
        <v>-111.10000000000001</v>
      </c>
      <c r="D58" s="129">
        <f t="shared" ref="D58:BL62" si="2">D36-D15</f>
        <v>-94.47</v>
      </c>
      <c r="E58" s="129"/>
      <c r="F58" s="129">
        <f t="shared" si="2"/>
        <v>-111.24000000000001</v>
      </c>
      <c r="G58" s="129">
        <f t="shared" si="2"/>
        <v>-94.08</v>
      </c>
      <c r="H58" s="129"/>
      <c r="I58" s="129">
        <f t="shared" si="2"/>
        <v>-111.14</v>
      </c>
      <c r="J58" s="129">
        <f t="shared" si="2"/>
        <v>-94.24</v>
      </c>
      <c r="K58" s="129"/>
      <c r="L58" s="129">
        <f t="shared" si="2"/>
        <v>-111.48</v>
      </c>
      <c r="M58" s="129">
        <f t="shared" si="2"/>
        <v>-94.35</v>
      </c>
      <c r="N58" s="129"/>
      <c r="O58" s="129">
        <f t="shared" si="2"/>
        <v>-111.44</v>
      </c>
      <c r="P58" s="129">
        <f t="shared" si="2"/>
        <v>-94.19</v>
      </c>
      <c r="Q58" s="129">
        <f t="shared" si="2"/>
        <v>0</v>
      </c>
      <c r="R58" s="129">
        <f t="shared" si="2"/>
        <v>-111.86</v>
      </c>
      <c r="S58" s="129">
        <f t="shared" si="2"/>
        <v>-93.77</v>
      </c>
      <c r="T58" s="129">
        <f t="shared" si="2"/>
        <v>0</v>
      </c>
      <c r="U58" s="129">
        <f t="shared" si="2"/>
        <v>-112.97</v>
      </c>
      <c r="V58" s="129">
        <f t="shared" si="2"/>
        <v>-92.87</v>
      </c>
      <c r="W58" s="129">
        <f t="shared" si="2"/>
        <v>0</v>
      </c>
      <c r="X58" s="129">
        <f t="shared" si="2"/>
        <v>-113.26</v>
      </c>
      <c r="Y58" s="129">
        <f t="shared" si="2"/>
        <v>-92.64</v>
      </c>
      <c r="Z58" s="129">
        <f t="shared" si="2"/>
        <v>0</v>
      </c>
      <c r="AA58" s="129">
        <f t="shared" si="2"/>
        <v>-113.55</v>
      </c>
      <c r="AB58" s="129">
        <f t="shared" si="2"/>
        <v>-92.53</v>
      </c>
      <c r="AC58" s="129">
        <f t="shared" si="2"/>
        <v>0</v>
      </c>
      <c r="AD58" s="129">
        <f t="shared" si="2"/>
        <v>-113.31</v>
      </c>
      <c r="AE58" s="129">
        <f t="shared" si="2"/>
        <v>-92.37</v>
      </c>
      <c r="AF58" s="129">
        <f t="shared" si="2"/>
        <v>0</v>
      </c>
      <c r="AG58" s="129">
        <f t="shared" si="2"/>
        <v>-114.37</v>
      </c>
      <c r="AH58" s="129">
        <f t="shared" si="2"/>
        <v>-91.63</v>
      </c>
      <c r="AI58" s="129">
        <f t="shared" si="2"/>
        <v>0</v>
      </c>
      <c r="AJ58" s="129">
        <f t="shared" si="2"/>
        <v>-114.36</v>
      </c>
      <c r="AK58" s="129">
        <f t="shared" si="2"/>
        <v>-91.8</v>
      </c>
      <c r="AL58" s="129">
        <f t="shared" si="2"/>
        <v>0</v>
      </c>
      <c r="AM58" s="129">
        <f t="shared" si="2"/>
        <v>-114.14</v>
      </c>
      <c r="AN58" s="129">
        <f t="shared" si="2"/>
        <v>-91.44</v>
      </c>
      <c r="AO58" s="129"/>
      <c r="AP58" s="129">
        <f t="shared" si="2"/>
        <v>-114.44</v>
      </c>
      <c r="AQ58" s="129">
        <f t="shared" si="2"/>
        <v>-91.45</v>
      </c>
      <c r="AR58" s="129">
        <f t="shared" si="2"/>
        <v>0</v>
      </c>
      <c r="AS58" s="129">
        <f t="shared" si="2"/>
        <v>-114.06</v>
      </c>
      <c r="AT58" s="129">
        <f t="shared" si="2"/>
        <v>-91.63</v>
      </c>
      <c r="AU58" s="129">
        <f t="shared" si="2"/>
        <v>0</v>
      </c>
      <c r="AV58" s="129">
        <f t="shared" si="2"/>
        <v>-113.94</v>
      </c>
      <c r="AW58" s="129">
        <f t="shared" si="2"/>
        <v>-91.76</v>
      </c>
      <c r="AX58" s="129">
        <f t="shared" si="2"/>
        <v>0</v>
      </c>
      <c r="AY58" s="129">
        <f t="shared" si="2"/>
        <v>-113.61</v>
      </c>
      <c r="AZ58" s="129">
        <f t="shared" si="2"/>
        <v>-92.3</v>
      </c>
      <c r="BA58" s="129">
        <f t="shared" si="2"/>
        <v>0</v>
      </c>
      <c r="BB58" s="129">
        <f t="shared" si="2"/>
        <v>-113.96000000000001</v>
      </c>
      <c r="BC58" s="129">
        <f t="shared" si="2"/>
        <v>-92.25</v>
      </c>
      <c r="BD58" s="129">
        <f t="shared" si="2"/>
        <v>0</v>
      </c>
      <c r="BE58" s="129">
        <f t="shared" si="2"/>
        <v>-113.61</v>
      </c>
      <c r="BF58" s="129">
        <f t="shared" si="2"/>
        <v>-92.89</v>
      </c>
      <c r="BG58" s="129">
        <f t="shared" si="2"/>
        <v>0</v>
      </c>
      <c r="BH58" s="129">
        <f t="shared" si="2"/>
        <v>-113.68</v>
      </c>
      <c r="BI58" s="129">
        <f t="shared" si="2"/>
        <v>-93.11</v>
      </c>
      <c r="BJ58" s="129">
        <f t="shared" si="2"/>
        <v>0</v>
      </c>
      <c r="BK58" s="129">
        <f t="shared" si="2"/>
        <v>-113.76</v>
      </c>
      <c r="BL58" s="129">
        <f t="shared" si="2"/>
        <v>-92.71</v>
      </c>
      <c r="BM58" s="129"/>
      <c r="BN58" s="187"/>
      <c r="BQ58" s="187"/>
      <c r="BT58" s="197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98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</row>
    <row r="59" spans="1:167" s="176" customFormat="1" x14ac:dyDescent="0.25">
      <c r="A59" s="196">
        <v>2</v>
      </c>
      <c r="B59" s="129" t="s">
        <v>6</v>
      </c>
      <c r="C59" s="129">
        <f t="shared" ref="C59:R73" si="3">C37-C16</f>
        <v>-0.74139976275207597</v>
      </c>
      <c r="D59" s="129">
        <f t="shared" si="3"/>
        <v>-141.57</v>
      </c>
      <c r="E59" s="129"/>
      <c r="F59" s="129">
        <f t="shared" si="3"/>
        <v>-0.73702830188679247</v>
      </c>
      <c r="G59" s="129">
        <f t="shared" si="3"/>
        <v>-141.99</v>
      </c>
      <c r="H59" s="129"/>
      <c r="I59" s="129">
        <f t="shared" si="3"/>
        <v>-0.73437614746273039</v>
      </c>
      <c r="J59" s="129">
        <f t="shared" si="3"/>
        <v>-142.62</v>
      </c>
      <c r="K59" s="129"/>
      <c r="L59" s="129">
        <f t="shared" si="3"/>
        <v>-0.73789846517119251</v>
      </c>
      <c r="M59" s="129">
        <f t="shared" si="3"/>
        <v>-142.54</v>
      </c>
      <c r="N59" s="129"/>
      <c r="O59" s="129">
        <f t="shared" si="3"/>
        <v>-0.73567277275068044</v>
      </c>
      <c r="P59" s="129">
        <f t="shared" si="3"/>
        <v>-142.66999999999999</v>
      </c>
      <c r="Q59" s="129">
        <f t="shared" si="3"/>
        <v>0</v>
      </c>
      <c r="R59" s="129">
        <f t="shared" si="3"/>
        <v>-0.73453797561333911</v>
      </c>
      <c r="S59" s="129">
        <f t="shared" si="2"/>
        <v>-142.80000000000001</v>
      </c>
      <c r="T59" s="129">
        <f t="shared" si="2"/>
        <v>0</v>
      </c>
      <c r="U59" s="129">
        <f t="shared" si="2"/>
        <v>-0.73416048748256368</v>
      </c>
      <c r="V59" s="129">
        <f t="shared" si="2"/>
        <v>-142.91</v>
      </c>
      <c r="W59" s="129">
        <f t="shared" si="2"/>
        <v>0</v>
      </c>
      <c r="X59" s="129">
        <f t="shared" si="2"/>
        <v>-0.73524005587824415</v>
      </c>
      <c r="Y59" s="129">
        <f t="shared" si="2"/>
        <v>-142.69999999999999</v>
      </c>
      <c r="Z59" s="129">
        <f t="shared" si="2"/>
        <v>0</v>
      </c>
      <c r="AA59" s="129">
        <f t="shared" si="2"/>
        <v>-0.73389109056216051</v>
      </c>
      <c r="AB59" s="129">
        <f t="shared" si="2"/>
        <v>-143.16999999999999</v>
      </c>
      <c r="AC59" s="129">
        <f t="shared" si="2"/>
        <v>0</v>
      </c>
      <c r="AD59" s="129">
        <f t="shared" si="2"/>
        <v>-0.72870363623114476</v>
      </c>
      <c r="AE59" s="129">
        <f t="shared" si="2"/>
        <v>-143.62</v>
      </c>
      <c r="AF59" s="129">
        <f t="shared" si="2"/>
        <v>0</v>
      </c>
      <c r="AG59" s="129">
        <f t="shared" si="2"/>
        <v>-0.72870363623114476</v>
      </c>
      <c r="AH59" s="129">
        <f t="shared" si="2"/>
        <v>-143.82</v>
      </c>
      <c r="AI59" s="129">
        <f t="shared" si="2"/>
        <v>0</v>
      </c>
      <c r="AJ59" s="129">
        <f t="shared" si="2"/>
        <v>-0.72806698216235888</v>
      </c>
      <c r="AK59" s="129">
        <f t="shared" si="2"/>
        <v>-144.19</v>
      </c>
      <c r="AL59" s="129">
        <f t="shared" si="2"/>
        <v>0</v>
      </c>
      <c r="AM59" s="129">
        <f t="shared" si="2"/>
        <v>-0.72495287806292596</v>
      </c>
      <c r="AN59" s="129">
        <f t="shared" si="2"/>
        <v>-143.97</v>
      </c>
      <c r="AO59" s="129"/>
      <c r="AP59" s="129">
        <f t="shared" si="2"/>
        <v>-0.72605822987003554</v>
      </c>
      <c r="AQ59" s="129">
        <f t="shared" si="2"/>
        <v>-144.15</v>
      </c>
      <c r="AR59" s="129">
        <f t="shared" si="2"/>
        <v>0</v>
      </c>
      <c r="AS59" s="129">
        <f t="shared" si="2"/>
        <v>-0.72505800464037129</v>
      </c>
      <c r="AT59" s="129">
        <f t="shared" si="2"/>
        <v>-144.13999999999999</v>
      </c>
      <c r="AU59" s="129">
        <f t="shared" si="2"/>
        <v>0</v>
      </c>
      <c r="AV59" s="129">
        <f t="shared" si="2"/>
        <v>-0.72453267642370667</v>
      </c>
      <c r="AW59" s="129">
        <f t="shared" si="2"/>
        <v>-144.30000000000001</v>
      </c>
      <c r="AX59" s="129">
        <f t="shared" si="2"/>
        <v>0</v>
      </c>
      <c r="AY59" s="129">
        <f t="shared" si="2"/>
        <v>-0.72727272727272729</v>
      </c>
      <c r="AZ59" s="129">
        <f t="shared" si="2"/>
        <v>-144.18</v>
      </c>
      <c r="BA59" s="129">
        <f t="shared" si="2"/>
        <v>0</v>
      </c>
      <c r="BB59" s="129">
        <f t="shared" si="2"/>
        <v>-0.72505800464037129</v>
      </c>
      <c r="BC59" s="129">
        <f t="shared" si="2"/>
        <v>-145</v>
      </c>
      <c r="BD59" s="129">
        <f t="shared" si="2"/>
        <v>0</v>
      </c>
      <c r="BE59" s="129">
        <f t="shared" si="2"/>
        <v>-0.72880985350921934</v>
      </c>
      <c r="BF59" s="129">
        <f t="shared" si="2"/>
        <v>-144.80000000000001</v>
      </c>
      <c r="BG59" s="129">
        <f t="shared" si="2"/>
        <v>0</v>
      </c>
      <c r="BH59" s="129">
        <f t="shared" si="2"/>
        <v>-0.72753728628592207</v>
      </c>
      <c r="BI59" s="129">
        <f t="shared" si="2"/>
        <v>-145.49</v>
      </c>
      <c r="BJ59" s="129">
        <f t="shared" si="2"/>
        <v>0</v>
      </c>
      <c r="BK59" s="129">
        <f t="shared" si="2"/>
        <v>-0.72621641249092228</v>
      </c>
      <c r="BL59" s="129">
        <f t="shared" si="2"/>
        <v>-145.22999999999999</v>
      </c>
      <c r="BM59" s="129"/>
      <c r="BN59" s="187"/>
      <c r="BQ59" s="187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98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</row>
    <row r="60" spans="1:167" s="200" customFormat="1" x14ac:dyDescent="0.25">
      <c r="A60" s="196">
        <v>3</v>
      </c>
      <c r="B60" s="199" t="s">
        <v>7</v>
      </c>
      <c r="C60" s="129">
        <f t="shared" si="3"/>
        <v>-0.93220000000000003</v>
      </c>
      <c r="D60" s="129">
        <f t="shared" si="2"/>
        <v>-112.59</v>
      </c>
      <c r="E60" s="129"/>
      <c r="F60" s="129">
        <f t="shared" si="2"/>
        <v>-0.92890000000000006</v>
      </c>
      <c r="G60" s="129">
        <f t="shared" si="2"/>
        <v>-112.66</v>
      </c>
      <c r="H60" s="129"/>
      <c r="I60" s="129">
        <f t="shared" si="2"/>
        <v>-0.92649999999999999</v>
      </c>
      <c r="J60" s="129">
        <f t="shared" si="2"/>
        <v>-113.05</v>
      </c>
      <c r="K60" s="129"/>
      <c r="L60" s="129">
        <f t="shared" si="2"/>
        <v>-0.92970000000000008</v>
      </c>
      <c r="M60" s="129">
        <f t="shared" si="2"/>
        <v>-113.13</v>
      </c>
      <c r="N60" s="129"/>
      <c r="O60" s="129">
        <f t="shared" si="2"/>
        <v>-0.92680000000000007</v>
      </c>
      <c r="P60" s="129">
        <f t="shared" si="2"/>
        <v>-113.25</v>
      </c>
      <c r="Q60" s="129">
        <f t="shared" si="2"/>
        <v>0</v>
      </c>
      <c r="R60" s="129">
        <f t="shared" si="2"/>
        <v>-0.92930000000000001</v>
      </c>
      <c r="S60" s="129">
        <f t="shared" si="2"/>
        <v>-112.87</v>
      </c>
      <c r="T60" s="129">
        <f t="shared" si="2"/>
        <v>0</v>
      </c>
      <c r="U60" s="129">
        <f t="shared" si="2"/>
        <v>-0.92749999999999999</v>
      </c>
      <c r="V60" s="129">
        <f t="shared" si="2"/>
        <v>-113.12</v>
      </c>
      <c r="W60" s="129">
        <f t="shared" si="2"/>
        <v>0</v>
      </c>
      <c r="X60" s="129">
        <f t="shared" si="2"/>
        <v>-0.92700000000000005</v>
      </c>
      <c r="Y60" s="129">
        <f t="shared" si="2"/>
        <v>-113.18</v>
      </c>
      <c r="Z60" s="129">
        <f t="shared" si="2"/>
        <v>0</v>
      </c>
      <c r="AA60" s="129">
        <f t="shared" si="2"/>
        <v>-0.92800000000000005</v>
      </c>
      <c r="AB60" s="129">
        <f t="shared" si="2"/>
        <v>-113.22</v>
      </c>
      <c r="AC60" s="129">
        <f t="shared" si="2"/>
        <v>0</v>
      </c>
      <c r="AD60" s="129">
        <f t="shared" si="2"/>
        <v>-0.92020000000000002</v>
      </c>
      <c r="AE60" s="129">
        <f t="shared" si="2"/>
        <v>-113.74</v>
      </c>
      <c r="AF60" s="129">
        <f t="shared" si="2"/>
        <v>0</v>
      </c>
      <c r="AG60" s="129">
        <f t="shared" si="2"/>
        <v>-0.92360000000000009</v>
      </c>
      <c r="AH60" s="129">
        <f t="shared" si="2"/>
        <v>-113.47</v>
      </c>
      <c r="AI60" s="129">
        <f t="shared" si="2"/>
        <v>0</v>
      </c>
      <c r="AJ60" s="129">
        <f t="shared" si="2"/>
        <v>-0.92570000000000008</v>
      </c>
      <c r="AK60" s="129">
        <f t="shared" si="2"/>
        <v>-113.41</v>
      </c>
      <c r="AL60" s="129">
        <f t="shared" si="2"/>
        <v>0</v>
      </c>
      <c r="AM60" s="129">
        <f t="shared" si="2"/>
        <v>-0.91930000000000001</v>
      </c>
      <c r="AN60" s="129">
        <f t="shared" si="2"/>
        <v>-113.53</v>
      </c>
      <c r="AO60" s="129"/>
      <c r="AP60" s="129">
        <f t="shared" si="2"/>
        <v>-0.92390000000000005</v>
      </c>
      <c r="AQ60" s="129">
        <f t="shared" si="2"/>
        <v>-113.28</v>
      </c>
      <c r="AR60" s="129">
        <f t="shared" si="2"/>
        <v>0</v>
      </c>
      <c r="AS60" s="129">
        <f t="shared" si="2"/>
        <v>-0.91870000000000007</v>
      </c>
      <c r="AT60" s="129">
        <f t="shared" si="2"/>
        <v>-113.76</v>
      </c>
      <c r="AU60" s="129">
        <f t="shared" si="2"/>
        <v>0</v>
      </c>
      <c r="AV60" s="129">
        <f t="shared" si="2"/>
        <v>-0.9173</v>
      </c>
      <c r="AW60" s="129">
        <f t="shared" si="2"/>
        <v>-113.98</v>
      </c>
      <c r="AX60" s="129">
        <f t="shared" si="2"/>
        <v>0</v>
      </c>
      <c r="AY60" s="129">
        <f t="shared" si="2"/>
        <v>-0.91870000000000007</v>
      </c>
      <c r="AZ60" s="129">
        <f t="shared" si="2"/>
        <v>-114.14</v>
      </c>
      <c r="BA60" s="129">
        <f t="shared" si="2"/>
        <v>0</v>
      </c>
      <c r="BB60" s="129">
        <f t="shared" si="2"/>
        <v>-0.92080000000000006</v>
      </c>
      <c r="BC60" s="129">
        <f t="shared" si="2"/>
        <v>-114.17</v>
      </c>
      <c r="BD60" s="129">
        <f t="shared" si="2"/>
        <v>0</v>
      </c>
      <c r="BE60" s="129">
        <f t="shared" si="2"/>
        <v>-0.91870000000000007</v>
      </c>
      <c r="BF60" s="129">
        <f t="shared" si="2"/>
        <v>-114.87</v>
      </c>
      <c r="BG60" s="129">
        <f t="shared" si="2"/>
        <v>0</v>
      </c>
      <c r="BH60" s="129">
        <f t="shared" si="2"/>
        <v>-0.91880000000000006</v>
      </c>
      <c r="BI60" s="129">
        <f t="shared" si="2"/>
        <v>-115.2</v>
      </c>
      <c r="BJ60" s="129">
        <f t="shared" si="2"/>
        <v>0</v>
      </c>
      <c r="BK60" s="129">
        <f t="shared" si="2"/>
        <v>-0.9114000000000001</v>
      </c>
      <c r="BL60" s="129">
        <f t="shared" si="2"/>
        <v>-115.72</v>
      </c>
      <c r="BM60" s="129"/>
      <c r="BN60" s="187"/>
      <c r="BQ60" s="187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201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</row>
    <row r="61" spans="1:167" s="176" customFormat="1" x14ac:dyDescent="0.25">
      <c r="A61" s="196">
        <v>4</v>
      </c>
      <c r="B61" s="129" t="s">
        <v>8</v>
      </c>
      <c r="C61" s="129">
        <f t="shared" si="3"/>
        <v>-0.86363243803437251</v>
      </c>
      <c r="D61" s="129">
        <f t="shared" si="2"/>
        <v>-121.55</v>
      </c>
      <c r="E61" s="129"/>
      <c r="F61" s="129">
        <f t="shared" si="2"/>
        <v>-0.86132644272179149</v>
      </c>
      <c r="G61" s="129">
        <f t="shared" si="2"/>
        <v>-121.53</v>
      </c>
      <c r="H61" s="129"/>
      <c r="I61" s="129">
        <f t="shared" si="2"/>
        <v>-0.86221762372822885</v>
      </c>
      <c r="J61" s="129">
        <f t="shared" si="2"/>
        <v>-121.49</v>
      </c>
      <c r="K61" s="129"/>
      <c r="L61" s="129">
        <f t="shared" si="2"/>
        <v>-0.86647604193744032</v>
      </c>
      <c r="M61" s="129">
        <f t="shared" si="2"/>
        <v>-121.42</v>
      </c>
      <c r="N61" s="129"/>
      <c r="O61" s="129">
        <f t="shared" si="2"/>
        <v>-0.86497707810743008</v>
      </c>
      <c r="P61" s="129">
        <f t="shared" si="2"/>
        <v>-121.37</v>
      </c>
      <c r="Q61" s="129">
        <f t="shared" si="2"/>
        <v>0</v>
      </c>
      <c r="R61" s="129">
        <f t="shared" si="2"/>
        <v>-0.86475268073331024</v>
      </c>
      <c r="S61" s="129">
        <f t="shared" si="2"/>
        <v>-121.32</v>
      </c>
      <c r="T61" s="129">
        <f t="shared" si="2"/>
        <v>0</v>
      </c>
      <c r="U61" s="129">
        <f t="shared" si="2"/>
        <v>-0.86542622241453915</v>
      </c>
      <c r="V61" s="129">
        <f t="shared" si="2"/>
        <v>-121.29</v>
      </c>
      <c r="W61" s="129">
        <f t="shared" si="2"/>
        <v>0</v>
      </c>
      <c r="X61" s="129">
        <f t="shared" si="2"/>
        <v>-0.86520159197092905</v>
      </c>
      <c r="Y61" s="129">
        <f t="shared" si="2"/>
        <v>-121.29</v>
      </c>
      <c r="Z61" s="129">
        <f t="shared" si="2"/>
        <v>0</v>
      </c>
      <c r="AA61" s="129">
        <f t="shared" si="2"/>
        <v>-0.86542622241453915</v>
      </c>
      <c r="AB61" s="129">
        <f t="shared" si="2"/>
        <v>-121.43</v>
      </c>
      <c r="AC61" s="129">
        <f t="shared" si="2"/>
        <v>0</v>
      </c>
      <c r="AD61" s="129">
        <f t="shared" si="2"/>
        <v>-0.86110393524498408</v>
      </c>
      <c r="AE61" s="129">
        <f t="shared" si="2"/>
        <v>-121.59</v>
      </c>
      <c r="AF61" s="129">
        <f t="shared" si="2"/>
        <v>0</v>
      </c>
      <c r="AG61" s="129">
        <f t="shared" si="2"/>
        <v>-0.86206896551724133</v>
      </c>
      <c r="AH61" s="129">
        <f t="shared" si="2"/>
        <v>-121.6</v>
      </c>
      <c r="AI61" s="129">
        <f t="shared" si="2"/>
        <v>0</v>
      </c>
      <c r="AJ61" s="129">
        <f t="shared" si="2"/>
        <v>-0.8634832915983075</v>
      </c>
      <c r="AK61" s="129">
        <f t="shared" si="2"/>
        <v>-121.62</v>
      </c>
      <c r="AL61" s="129">
        <f t="shared" si="2"/>
        <v>0</v>
      </c>
      <c r="AM61" s="129">
        <f t="shared" si="2"/>
        <v>-0.85814811636488453</v>
      </c>
      <c r="AN61" s="129">
        <f t="shared" si="2"/>
        <v>-121.65</v>
      </c>
      <c r="AO61" s="129"/>
      <c r="AP61" s="129">
        <f t="shared" si="2"/>
        <v>-0.86028905712319337</v>
      </c>
      <c r="AQ61" s="129">
        <f t="shared" si="2"/>
        <v>-121.69</v>
      </c>
      <c r="AR61" s="129">
        <f t="shared" si="2"/>
        <v>0</v>
      </c>
      <c r="AS61" s="129">
        <f t="shared" si="2"/>
        <v>-0.85903272914698037</v>
      </c>
      <c r="AT61" s="129">
        <f t="shared" si="2"/>
        <v>-121.68</v>
      </c>
      <c r="AU61" s="129">
        <f t="shared" si="2"/>
        <v>0</v>
      </c>
      <c r="AV61" s="129">
        <f t="shared" si="2"/>
        <v>-0.85947571981091531</v>
      </c>
      <c r="AW61" s="129">
        <f t="shared" si="2"/>
        <v>-121.63</v>
      </c>
      <c r="AX61" s="129">
        <f t="shared" si="2"/>
        <v>0</v>
      </c>
      <c r="AY61" s="129">
        <f t="shared" si="2"/>
        <v>-0.86006708523264808</v>
      </c>
      <c r="AZ61" s="129">
        <f t="shared" si="2"/>
        <v>-121.95</v>
      </c>
      <c r="BA61" s="129">
        <f t="shared" si="2"/>
        <v>0</v>
      </c>
      <c r="BB61" s="129">
        <f t="shared" si="2"/>
        <v>-0.86125226078718453</v>
      </c>
      <c r="BC61" s="129">
        <f t="shared" si="2"/>
        <v>-122.08</v>
      </c>
      <c r="BD61" s="129">
        <f t="shared" si="2"/>
        <v>0</v>
      </c>
      <c r="BE61" s="129">
        <f t="shared" si="2"/>
        <v>-0.86325966850828717</v>
      </c>
      <c r="BF61" s="129">
        <f t="shared" si="2"/>
        <v>-122.3</v>
      </c>
      <c r="BG61" s="129">
        <f t="shared" si="2"/>
        <v>0</v>
      </c>
      <c r="BH61" s="129">
        <f t="shared" si="2"/>
        <v>-0.86340873769642545</v>
      </c>
      <c r="BI61" s="129">
        <f t="shared" si="2"/>
        <v>-122.68</v>
      </c>
      <c r="BJ61" s="129">
        <f t="shared" si="2"/>
        <v>0</v>
      </c>
      <c r="BK61" s="129">
        <f t="shared" si="2"/>
        <v>-0.8588114050154585</v>
      </c>
      <c r="BL61" s="129">
        <f t="shared" si="2"/>
        <v>-122.84</v>
      </c>
      <c r="BM61" s="129"/>
      <c r="BN61" s="187"/>
      <c r="BQ61" s="187"/>
      <c r="BR61" s="129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</row>
    <row r="62" spans="1:167" s="176" customFormat="1" x14ac:dyDescent="0.25">
      <c r="A62" s="196">
        <v>5</v>
      </c>
      <c r="B62" s="129" t="s">
        <v>9</v>
      </c>
      <c r="C62" s="129">
        <f t="shared" si="3"/>
        <v>-1754.4572000000001</v>
      </c>
      <c r="D62" s="129">
        <f t="shared" si="2"/>
        <v>-184147.83</v>
      </c>
      <c r="E62" s="129"/>
      <c r="F62" s="129">
        <f t="shared" si="2"/>
        <v>-1750.98</v>
      </c>
      <c r="G62" s="129">
        <f t="shared" si="2"/>
        <v>-183240.06</v>
      </c>
      <c r="H62" s="129"/>
      <c r="I62" s="129">
        <f t="shared" si="2"/>
        <v>-1757.46</v>
      </c>
      <c r="J62" s="129">
        <f t="shared" si="2"/>
        <v>-184076.36</v>
      </c>
      <c r="K62" s="129"/>
      <c r="L62" s="129">
        <f t="shared" si="2"/>
        <v>-1748.45</v>
      </c>
      <c r="M62" s="129">
        <f t="shared" si="2"/>
        <v>-183901.97</v>
      </c>
      <c r="N62" s="129"/>
      <c r="O62" s="129">
        <f t="shared" si="2"/>
        <v>-1760.21</v>
      </c>
      <c r="P62" s="129">
        <f t="shared" si="2"/>
        <v>-184751.64</v>
      </c>
      <c r="Q62" s="129">
        <f t="shared" si="2"/>
        <v>0</v>
      </c>
      <c r="R62" s="129">
        <f t="shared" si="2"/>
        <v>-1758.42</v>
      </c>
      <c r="S62" s="129">
        <f t="shared" si="2"/>
        <v>-184440.67</v>
      </c>
      <c r="T62" s="129">
        <f t="shared" si="2"/>
        <v>0</v>
      </c>
      <c r="U62" s="129">
        <f t="shared" si="2"/>
        <v>-1752.8000000000002</v>
      </c>
      <c r="V62" s="129">
        <f t="shared" si="2"/>
        <v>-183903.78</v>
      </c>
      <c r="W62" s="129">
        <f t="shared" si="2"/>
        <v>0</v>
      </c>
      <c r="X62" s="129">
        <f t="shared" si="2"/>
        <v>-1759.7</v>
      </c>
      <c r="Y62" s="129">
        <f t="shared" si="2"/>
        <v>-184627.72</v>
      </c>
      <c r="Z62" s="129">
        <f t="shared" si="2"/>
        <v>0</v>
      </c>
      <c r="AA62" s="129">
        <f t="shared" si="2"/>
        <v>-1767.5583000000001</v>
      </c>
      <c r="AB62" s="129">
        <f t="shared" si="2"/>
        <v>-185717.35</v>
      </c>
      <c r="AC62" s="129">
        <f t="shared" si="2"/>
        <v>0</v>
      </c>
      <c r="AD62" s="129">
        <f t="shared" si="2"/>
        <v>-1796.46</v>
      </c>
      <c r="AE62" s="129">
        <f t="shared" si="2"/>
        <v>-188017.5</v>
      </c>
      <c r="AF62" s="129">
        <f t="shared" si="2"/>
        <v>0</v>
      </c>
      <c r="AG62" s="129">
        <f t="shared" si="2"/>
        <v>-1781.0900000000001</v>
      </c>
      <c r="AH62" s="129">
        <f t="shared" si="2"/>
        <v>-186658.23</v>
      </c>
      <c r="AI62" s="129">
        <f t="shared" si="2"/>
        <v>0</v>
      </c>
      <c r="AJ62" s="129">
        <f t="shared" si="2"/>
        <v>-1761.5</v>
      </c>
      <c r="AK62" s="129">
        <f t="shared" si="2"/>
        <v>-184922.27</v>
      </c>
      <c r="AL62" s="129">
        <f t="shared" si="2"/>
        <v>0</v>
      </c>
      <c r="AM62" s="129">
        <f t="shared" si="2"/>
        <v>-1779.01</v>
      </c>
      <c r="AN62" s="129">
        <f t="shared" si="2"/>
        <v>-185675.27</v>
      </c>
      <c r="AO62" s="129"/>
      <c r="AP62" s="129">
        <f t="shared" si="2"/>
        <v>-1777.8200000000002</v>
      </c>
      <c r="AQ62" s="129">
        <f t="shared" si="2"/>
        <v>-186066.64</v>
      </c>
      <c r="AR62" s="129">
        <f t="shared" si="2"/>
        <v>0</v>
      </c>
      <c r="AS62" s="129">
        <f t="shared" si="2"/>
        <v>-1786.5500000000002</v>
      </c>
      <c r="AT62" s="129">
        <f t="shared" si="2"/>
        <v>-186712.34</v>
      </c>
      <c r="AU62" s="129">
        <f t="shared" si="2"/>
        <v>0</v>
      </c>
      <c r="AV62" s="129">
        <f t="shared" si="2"/>
        <v>-1791</v>
      </c>
      <c r="AW62" s="129">
        <f t="shared" si="2"/>
        <v>-187249.05</v>
      </c>
      <c r="AX62" s="129">
        <f t="shared" si="2"/>
        <v>0</v>
      </c>
      <c r="AY62" s="129">
        <f t="shared" ref="AY62:BL73" si="4">AY40-AY19</f>
        <v>-1799.2</v>
      </c>
      <c r="AZ62" s="129">
        <f t="shared" si="4"/>
        <v>-188664.11</v>
      </c>
      <c r="BA62" s="129">
        <f t="shared" si="4"/>
        <v>0</v>
      </c>
      <c r="BB62" s="129">
        <f t="shared" si="4"/>
        <v>-1801.91</v>
      </c>
      <c r="BC62" s="129">
        <f t="shared" si="4"/>
        <v>-189434.8</v>
      </c>
      <c r="BD62" s="129">
        <f t="shared" si="4"/>
        <v>0</v>
      </c>
      <c r="BE62" s="129">
        <f t="shared" si="4"/>
        <v>-1783.5287000000001</v>
      </c>
      <c r="BF62" s="129">
        <f t="shared" si="4"/>
        <v>-188215.78</v>
      </c>
      <c r="BG62" s="129">
        <f t="shared" si="4"/>
        <v>0</v>
      </c>
      <c r="BH62" s="129">
        <f t="shared" si="4"/>
        <v>-1798.4504000000002</v>
      </c>
      <c r="BI62" s="129">
        <f t="shared" si="4"/>
        <v>-190365.97</v>
      </c>
      <c r="BJ62" s="129">
        <f t="shared" si="4"/>
        <v>0</v>
      </c>
      <c r="BK62" s="129">
        <f t="shared" si="4"/>
        <v>-1796.0800000000002</v>
      </c>
      <c r="BL62" s="129">
        <f t="shared" si="4"/>
        <v>-189432.56</v>
      </c>
      <c r="BM62" s="129"/>
      <c r="BN62" s="187"/>
      <c r="BQ62" s="187"/>
      <c r="BR62" s="129"/>
      <c r="BT62" s="145"/>
      <c r="BU62" s="145">
        <f>AVERAGE(BU36:BU57)</f>
        <v>94.020454545454555</v>
      </c>
      <c r="BV62" s="145">
        <f t="shared" ref="BV62:CJ62" si="5">AVERAGE(BV36:BV57)</f>
        <v>142.50818181818181</v>
      </c>
      <c r="BW62" s="145">
        <f t="shared" si="5"/>
        <v>112.98636363636365</v>
      </c>
      <c r="BX62" s="145">
        <f t="shared" si="5"/>
        <v>121.55454545454545</v>
      </c>
      <c r="BY62" s="145">
        <f t="shared" si="5"/>
        <v>184355.7363636363</v>
      </c>
      <c r="BZ62" s="145">
        <f t="shared" si="5"/>
        <v>2478.7754545454541</v>
      </c>
      <c r="CA62" s="145">
        <f t="shared" si="5"/>
        <v>75.399090909090901</v>
      </c>
      <c r="CB62" s="145">
        <f t="shared" si="5"/>
        <v>82.00409090909092</v>
      </c>
      <c r="CC62" s="145">
        <f t="shared" si="5"/>
        <v>11.9</v>
      </c>
      <c r="CD62" s="145">
        <f t="shared" si="5"/>
        <v>11.667727272727275</v>
      </c>
      <c r="CE62" s="145">
        <f t="shared" si="5"/>
        <v>16.346363636363634</v>
      </c>
      <c r="CF62" s="145">
        <f t="shared" si="5"/>
        <v>12.193181818181818</v>
      </c>
      <c r="CG62" s="145">
        <f t="shared" si="5"/>
        <v>103.27772727272723</v>
      </c>
      <c r="CH62" s="145">
        <f t="shared" si="5"/>
        <v>146.85681818181817</v>
      </c>
      <c r="CI62" s="145">
        <f t="shared" si="5"/>
        <v>15.949090909090909</v>
      </c>
      <c r="CJ62" s="145">
        <f t="shared" si="5"/>
        <v>15.945909090909094</v>
      </c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</row>
    <row r="63" spans="1:167" s="176" customFormat="1" x14ac:dyDescent="0.25">
      <c r="A63" s="196">
        <v>6</v>
      </c>
      <c r="B63" s="129" t="s">
        <v>10</v>
      </c>
      <c r="C63" s="129">
        <f t="shared" si="3"/>
        <v>-22.191500000000001</v>
      </c>
      <c r="D63" s="129">
        <f t="shared" si="3"/>
        <v>-2329.2199999999998</v>
      </c>
      <c r="E63" s="129"/>
      <c r="F63" s="129">
        <f t="shared" si="3"/>
        <v>-22.400000000000002</v>
      </c>
      <c r="G63" s="129">
        <f t="shared" si="3"/>
        <v>-2344.16</v>
      </c>
      <c r="H63" s="129"/>
      <c r="I63" s="129">
        <f t="shared" si="3"/>
        <v>-22.550800000000002</v>
      </c>
      <c r="J63" s="129">
        <f t="shared" si="3"/>
        <v>-2361.9699999999998</v>
      </c>
      <c r="K63" s="129"/>
      <c r="L63" s="129">
        <f t="shared" si="3"/>
        <v>-22.290000000000003</v>
      </c>
      <c r="M63" s="129">
        <f t="shared" si="3"/>
        <v>-2344.46</v>
      </c>
      <c r="N63" s="129"/>
      <c r="O63" s="129">
        <f t="shared" si="3"/>
        <v>-22.647500000000001</v>
      </c>
      <c r="P63" s="129">
        <f t="shared" si="3"/>
        <v>-2377.08</v>
      </c>
      <c r="Q63" s="129">
        <f t="shared" si="3"/>
        <v>0</v>
      </c>
      <c r="R63" s="129">
        <f t="shared" si="3"/>
        <v>-22.52</v>
      </c>
      <c r="S63" s="129">
        <f t="shared" ref="S63:BD69" si="6">S41-S20</f>
        <v>-2362.12</v>
      </c>
      <c r="T63" s="129">
        <f t="shared" si="6"/>
        <v>0</v>
      </c>
      <c r="U63" s="129">
        <f t="shared" si="6"/>
        <v>-22.52</v>
      </c>
      <c r="V63" s="129">
        <f t="shared" si="6"/>
        <v>-2362.8000000000002</v>
      </c>
      <c r="W63" s="129">
        <f t="shared" si="6"/>
        <v>0</v>
      </c>
      <c r="X63" s="129">
        <f t="shared" si="6"/>
        <v>-22.62</v>
      </c>
      <c r="Y63" s="129">
        <f t="shared" si="6"/>
        <v>-2373.29</v>
      </c>
      <c r="Z63" s="129">
        <f t="shared" si="6"/>
        <v>0</v>
      </c>
      <c r="AA63" s="129">
        <f t="shared" si="6"/>
        <v>-22.778200000000002</v>
      </c>
      <c r="AB63" s="129">
        <f t="shared" si="6"/>
        <v>-2393.31</v>
      </c>
      <c r="AC63" s="129">
        <f t="shared" si="6"/>
        <v>0</v>
      </c>
      <c r="AD63" s="129">
        <f t="shared" si="6"/>
        <v>-23.240000000000002</v>
      </c>
      <c r="AE63" s="129">
        <f t="shared" si="6"/>
        <v>-2432.3000000000002</v>
      </c>
      <c r="AF63" s="129">
        <f t="shared" si="6"/>
        <v>0</v>
      </c>
      <c r="AG63" s="129">
        <f t="shared" si="6"/>
        <v>-23.21</v>
      </c>
      <c r="AH63" s="129">
        <f t="shared" si="6"/>
        <v>-2432.41</v>
      </c>
      <c r="AI63" s="129">
        <f t="shared" si="6"/>
        <v>0</v>
      </c>
      <c r="AJ63" s="129">
        <f t="shared" si="6"/>
        <v>-23.26</v>
      </c>
      <c r="AK63" s="129">
        <f t="shared" si="6"/>
        <v>-2441.83</v>
      </c>
      <c r="AL63" s="129">
        <f t="shared" si="6"/>
        <v>0</v>
      </c>
      <c r="AM63" s="129">
        <f t="shared" si="6"/>
        <v>-23.692800000000002</v>
      </c>
      <c r="AN63" s="129">
        <f t="shared" si="6"/>
        <v>-2472.8200000000002</v>
      </c>
      <c r="AO63" s="129"/>
      <c r="AP63" s="129">
        <f t="shared" si="6"/>
        <v>-23.900000000000002</v>
      </c>
      <c r="AQ63" s="129">
        <f t="shared" si="6"/>
        <v>-2501.37</v>
      </c>
      <c r="AR63" s="129">
        <f t="shared" si="6"/>
        <v>0</v>
      </c>
      <c r="AS63" s="129">
        <f t="shared" si="6"/>
        <v>-24.240000000000002</v>
      </c>
      <c r="AT63" s="129">
        <f t="shared" si="6"/>
        <v>-2533.3200000000002</v>
      </c>
      <c r="AU63" s="129">
        <f t="shared" si="6"/>
        <v>0</v>
      </c>
      <c r="AV63" s="129">
        <f t="shared" si="6"/>
        <v>-24.290000000000003</v>
      </c>
      <c r="AW63" s="129">
        <f t="shared" si="6"/>
        <v>-2539.52</v>
      </c>
      <c r="AX63" s="129">
        <f t="shared" si="6"/>
        <v>0</v>
      </c>
      <c r="AY63" s="129">
        <f t="shared" si="6"/>
        <v>-24.3626</v>
      </c>
      <c r="AZ63" s="129">
        <f t="shared" si="6"/>
        <v>-2554.66</v>
      </c>
      <c r="BA63" s="129">
        <f t="shared" si="6"/>
        <v>0</v>
      </c>
      <c r="BB63" s="129">
        <f t="shared" si="6"/>
        <v>-24.26</v>
      </c>
      <c r="BC63" s="129">
        <f t="shared" si="6"/>
        <v>-2550.4499999999998</v>
      </c>
      <c r="BD63" s="129">
        <f t="shared" si="6"/>
        <v>0</v>
      </c>
      <c r="BE63" s="129">
        <f t="shared" si="4"/>
        <v>-23.849</v>
      </c>
      <c r="BF63" s="129">
        <f t="shared" si="4"/>
        <v>-2516.7800000000002</v>
      </c>
      <c r="BG63" s="129">
        <f t="shared" si="4"/>
        <v>0</v>
      </c>
      <c r="BH63" s="129">
        <f t="shared" si="4"/>
        <v>-24.075500000000002</v>
      </c>
      <c r="BI63" s="129">
        <f t="shared" si="4"/>
        <v>-2548.39</v>
      </c>
      <c r="BJ63" s="129">
        <f t="shared" si="4"/>
        <v>0</v>
      </c>
      <c r="BK63" s="129">
        <f t="shared" si="4"/>
        <v>-23.990000000000002</v>
      </c>
      <c r="BL63" s="129">
        <f t="shared" si="4"/>
        <v>-2530.23</v>
      </c>
      <c r="BM63" s="129"/>
      <c r="BN63" s="187"/>
      <c r="BQ63" s="174"/>
      <c r="BR63" s="129"/>
      <c r="BT63" s="145"/>
      <c r="BU63" s="202">
        <v>94.020454545454555</v>
      </c>
      <c r="BV63" s="202">
        <v>142.50818181818181</v>
      </c>
      <c r="BW63" s="202">
        <v>112.98636363636365</v>
      </c>
      <c r="BX63" s="150">
        <v>121.55454545454545</v>
      </c>
      <c r="BY63" s="150">
        <v>184355.7363636363</v>
      </c>
      <c r="BZ63" s="150">
        <v>2478.7754545454541</v>
      </c>
      <c r="CA63" s="150">
        <v>75.399090909090901</v>
      </c>
      <c r="CB63" s="150">
        <v>82.00409090909092</v>
      </c>
      <c r="CC63" s="150">
        <v>11.9</v>
      </c>
      <c r="CD63" s="150">
        <v>11.667727272727275</v>
      </c>
      <c r="CE63" s="150">
        <v>16.346363636363634</v>
      </c>
      <c r="CF63" s="150">
        <v>12.193181818181818</v>
      </c>
      <c r="CG63" s="150">
        <v>103.27772727272723</v>
      </c>
      <c r="CH63" s="150">
        <v>146.85681818181817</v>
      </c>
      <c r="CI63" s="150">
        <v>15.949090909090909</v>
      </c>
      <c r="CJ63" s="150">
        <v>15.945909090909094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</row>
    <row r="64" spans="1:167" s="176" customFormat="1" x14ac:dyDescent="0.25">
      <c r="A64" s="196">
        <v>7</v>
      </c>
      <c r="B64" s="129" t="s">
        <v>25</v>
      </c>
      <c r="C64" s="129">
        <f t="shared" si="3"/>
        <v>-1.3819789939192924</v>
      </c>
      <c r="D64" s="129">
        <f t="shared" si="3"/>
        <v>-75.95</v>
      </c>
      <c r="E64" s="129"/>
      <c r="F64" s="129">
        <f t="shared" si="3"/>
        <v>-1.3762730525736306</v>
      </c>
      <c r="G64" s="129">
        <f t="shared" si="3"/>
        <v>-76.040000000000006</v>
      </c>
      <c r="H64" s="129"/>
      <c r="I64" s="129">
        <f t="shared" si="3"/>
        <v>-1.3743815283122593</v>
      </c>
      <c r="J64" s="129">
        <f t="shared" si="3"/>
        <v>-76.209999999999994</v>
      </c>
      <c r="K64" s="129"/>
      <c r="L64" s="129">
        <f t="shared" si="3"/>
        <v>-1.3837000138370001</v>
      </c>
      <c r="M64" s="129">
        <f t="shared" si="3"/>
        <v>-76.010000000000005</v>
      </c>
      <c r="N64" s="129"/>
      <c r="O64" s="129">
        <f t="shared" si="3"/>
        <v>-1.3730605519703418</v>
      </c>
      <c r="P64" s="129">
        <f t="shared" si="3"/>
        <v>-76.44</v>
      </c>
      <c r="Q64" s="129">
        <f t="shared" si="3"/>
        <v>0</v>
      </c>
      <c r="R64" s="129">
        <f t="shared" si="3"/>
        <v>-1.3700506918755995</v>
      </c>
      <c r="S64" s="129">
        <f t="shared" si="6"/>
        <v>-76.56</v>
      </c>
      <c r="T64" s="129">
        <f t="shared" si="6"/>
        <v>0</v>
      </c>
      <c r="U64" s="129">
        <f t="shared" si="6"/>
        <v>-1.362954886193267</v>
      </c>
      <c r="V64" s="129">
        <f t="shared" si="6"/>
        <v>-76.98</v>
      </c>
      <c r="W64" s="129">
        <f t="shared" si="6"/>
        <v>0</v>
      </c>
      <c r="X64" s="129">
        <f t="shared" si="6"/>
        <v>-1.3577732518669381</v>
      </c>
      <c r="Y64" s="129">
        <f t="shared" si="6"/>
        <v>-77.27</v>
      </c>
      <c r="Z64" s="129">
        <f t="shared" si="6"/>
        <v>0</v>
      </c>
      <c r="AA64" s="129">
        <f t="shared" si="6"/>
        <v>-1.3596193065941535</v>
      </c>
      <c r="AB64" s="129">
        <f t="shared" si="6"/>
        <v>-77.28</v>
      </c>
      <c r="AC64" s="129">
        <f t="shared" si="6"/>
        <v>0</v>
      </c>
      <c r="AD64" s="129">
        <f t="shared" si="6"/>
        <v>-1.3491635186184565</v>
      </c>
      <c r="AE64" s="129">
        <f t="shared" si="6"/>
        <v>-77.569999999999993</v>
      </c>
      <c r="AF64" s="129">
        <f t="shared" si="6"/>
        <v>0</v>
      </c>
      <c r="AG64" s="129">
        <f t="shared" si="6"/>
        <v>-1.3487995683841381</v>
      </c>
      <c r="AH64" s="129">
        <f t="shared" si="6"/>
        <v>-77.7</v>
      </c>
      <c r="AI64" s="129">
        <f t="shared" si="6"/>
        <v>0</v>
      </c>
      <c r="AJ64" s="129">
        <f t="shared" si="6"/>
        <v>-1.3528138528138527</v>
      </c>
      <c r="AK64" s="129">
        <f t="shared" si="6"/>
        <v>-77.599999999999994</v>
      </c>
      <c r="AL64" s="129">
        <f t="shared" si="6"/>
        <v>0</v>
      </c>
      <c r="AM64" s="129">
        <f t="shared" si="6"/>
        <v>-1.3397642015005358</v>
      </c>
      <c r="AN64" s="129">
        <f t="shared" si="6"/>
        <v>-77.900000000000006</v>
      </c>
      <c r="AO64" s="129"/>
      <c r="AP64" s="129">
        <f t="shared" si="6"/>
        <v>-1.3363624214887075</v>
      </c>
      <c r="AQ64" s="129">
        <f t="shared" si="6"/>
        <v>-78.319999999999993</v>
      </c>
      <c r="AR64" s="129">
        <f t="shared" si="6"/>
        <v>0</v>
      </c>
      <c r="AS64" s="129">
        <f t="shared" si="6"/>
        <v>-1.3365410318096764</v>
      </c>
      <c r="AT64" s="129">
        <f t="shared" si="6"/>
        <v>-78.19</v>
      </c>
      <c r="AU64" s="129">
        <f t="shared" si="6"/>
        <v>0</v>
      </c>
      <c r="AV64" s="129">
        <f t="shared" si="6"/>
        <v>-1.3333333333333333</v>
      </c>
      <c r="AW64" s="129">
        <f t="shared" si="6"/>
        <v>-78.41</v>
      </c>
      <c r="AX64" s="129">
        <f t="shared" si="6"/>
        <v>0</v>
      </c>
      <c r="AY64" s="129">
        <f t="shared" si="6"/>
        <v>-1.3365410318096764</v>
      </c>
      <c r="AZ64" s="129">
        <f t="shared" si="6"/>
        <v>-78.459999999999994</v>
      </c>
      <c r="BA64" s="129">
        <f t="shared" si="6"/>
        <v>0</v>
      </c>
      <c r="BB64" s="129">
        <f t="shared" si="6"/>
        <v>-1.3336889837289942</v>
      </c>
      <c r="BC64" s="129">
        <f t="shared" si="6"/>
        <v>-78.83</v>
      </c>
      <c r="BD64" s="129">
        <f t="shared" si="6"/>
        <v>0</v>
      </c>
      <c r="BE64" s="129">
        <f t="shared" si="4"/>
        <v>-1.3349352556401015</v>
      </c>
      <c r="BF64" s="129">
        <f t="shared" si="4"/>
        <v>-79.05</v>
      </c>
      <c r="BG64" s="129">
        <f t="shared" si="4"/>
        <v>0</v>
      </c>
      <c r="BH64" s="129">
        <f t="shared" si="4"/>
        <v>-1.332267519317879</v>
      </c>
      <c r="BI64" s="129">
        <f t="shared" si="4"/>
        <v>-79.45</v>
      </c>
      <c r="BJ64" s="129">
        <f t="shared" si="4"/>
        <v>0</v>
      </c>
      <c r="BK64" s="129">
        <f t="shared" si="4"/>
        <v>-1.3276686139139671</v>
      </c>
      <c r="BL64" s="129">
        <f t="shared" si="4"/>
        <v>-79.44</v>
      </c>
      <c r="BM64" s="129"/>
      <c r="BN64" s="187"/>
      <c r="BQ64" s="187"/>
      <c r="BR64" s="129"/>
      <c r="BT64" s="150"/>
      <c r="BU64" s="199">
        <f>BU63-BU62</f>
        <v>0</v>
      </c>
      <c r="BV64" s="199">
        <f t="shared" ref="BV64:CJ64" si="7">BV63-BV62</f>
        <v>0</v>
      </c>
      <c r="BW64" s="199">
        <f t="shared" si="7"/>
        <v>0</v>
      </c>
      <c r="BX64" s="199">
        <f t="shared" si="7"/>
        <v>0</v>
      </c>
      <c r="BY64" s="199">
        <f t="shared" si="7"/>
        <v>0</v>
      </c>
      <c r="BZ64" s="199">
        <f t="shared" si="7"/>
        <v>0</v>
      </c>
      <c r="CA64" s="199">
        <f t="shared" si="7"/>
        <v>0</v>
      </c>
      <c r="CB64" s="199">
        <f t="shared" si="7"/>
        <v>0</v>
      </c>
      <c r="CC64" s="199">
        <f t="shared" si="7"/>
        <v>0</v>
      </c>
      <c r="CD64" s="199">
        <f t="shared" si="7"/>
        <v>0</v>
      </c>
      <c r="CE64" s="199">
        <f t="shared" si="7"/>
        <v>0</v>
      </c>
      <c r="CF64" s="199">
        <f t="shared" si="7"/>
        <v>0</v>
      </c>
      <c r="CG64" s="199">
        <f t="shared" si="7"/>
        <v>0</v>
      </c>
      <c r="CH64" s="199">
        <f t="shared" si="7"/>
        <v>0</v>
      </c>
      <c r="CI64" s="199">
        <f t="shared" si="7"/>
        <v>0</v>
      </c>
      <c r="CJ64" s="199">
        <f t="shared" si="7"/>
        <v>0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</row>
    <row r="65" spans="1:167" s="176" customFormat="1" x14ac:dyDescent="0.25">
      <c r="A65" s="196">
        <v>8</v>
      </c>
      <c r="B65" s="129" t="s">
        <v>26</v>
      </c>
      <c r="C65" s="129">
        <f t="shared" si="3"/>
        <v>-1.2693000000000001</v>
      </c>
      <c r="D65" s="129">
        <f t="shared" si="3"/>
        <v>-82.69</v>
      </c>
      <c r="E65" s="129"/>
      <c r="F65" s="129">
        <f t="shared" si="3"/>
        <v>-1.2614000000000001</v>
      </c>
      <c r="G65" s="129">
        <f t="shared" si="3"/>
        <v>-82.96</v>
      </c>
      <c r="H65" s="129"/>
      <c r="I65" s="129">
        <f t="shared" si="3"/>
        <v>-1.2596000000000001</v>
      </c>
      <c r="J65" s="129">
        <f t="shared" si="3"/>
        <v>-83.15</v>
      </c>
      <c r="K65" s="129"/>
      <c r="L65" s="129">
        <f t="shared" si="3"/>
        <v>-1.2641</v>
      </c>
      <c r="M65" s="129">
        <f t="shared" si="3"/>
        <v>-83.21</v>
      </c>
      <c r="N65" s="129"/>
      <c r="O65" s="129">
        <f t="shared" si="3"/>
        <v>-1.2578</v>
      </c>
      <c r="P65" s="129">
        <f t="shared" si="3"/>
        <v>-83.45</v>
      </c>
      <c r="Q65" s="129">
        <f t="shared" si="3"/>
        <v>0</v>
      </c>
      <c r="R65" s="129">
        <f t="shared" si="3"/>
        <v>-1.2544</v>
      </c>
      <c r="S65" s="129">
        <f t="shared" si="6"/>
        <v>-83.62</v>
      </c>
      <c r="T65" s="129">
        <f t="shared" si="6"/>
        <v>0</v>
      </c>
      <c r="U65" s="129">
        <f t="shared" si="6"/>
        <v>-1.2453000000000001</v>
      </c>
      <c r="V65" s="129">
        <f t="shared" si="6"/>
        <v>-84.25</v>
      </c>
      <c r="W65" s="129">
        <f t="shared" si="6"/>
        <v>0</v>
      </c>
      <c r="X65" s="129">
        <f t="shared" si="6"/>
        <v>-1.2466000000000002</v>
      </c>
      <c r="Y65" s="129">
        <f t="shared" si="6"/>
        <v>-84.16</v>
      </c>
      <c r="Z65" s="129">
        <f t="shared" si="6"/>
        <v>0</v>
      </c>
      <c r="AA65" s="129">
        <f t="shared" si="6"/>
        <v>-1.2448000000000001</v>
      </c>
      <c r="AB65" s="129">
        <f t="shared" si="6"/>
        <v>-84.41</v>
      </c>
      <c r="AC65" s="129">
        <f t="shared" si="6"/>
        <v>0</v>
      </c>
      <c r="AD65" s="129">
        <f t="shared" si="6"/>
        <v>-1.238</v>
      </c>
      <c r="AE65" s="129">
        <f t="shared" si="6"/>
        <v>-84.54</v>
      </c>
      <c r="AF65" s="129">
        <f t="shared" si="6"/>
        <v>0</v>
      </c>
      <c r="AG65" s="129">
        <f t="shared" si="6"/>
        <v>-1.2345000000000002</v>
      </c>
      <c r="AH65" s="129">
        <f t="shared" si="6"/>
        <v>-84.89</v>
      </c>
      <c r="AI65" s="129">
        <f t="shared" si="6"/>
        <v>0</v>
      </c>
      <c r="AJ65" s="129">
        <f t="shared" si="6"/>
        <v>-1.2393000000000001</v>
      </c>
      <c r="AK65" s="129">
        <f t="shared" si="6"/>
        <v>-84.71</v>
      </c>
      <c r="AL65" s="129">
        <f t="shared" si="6"/>
        <v>0</v>
      </c>
      <c r="AM65" s="129">
        <f t="shared" si="6"/>
        <v>-1.232</v>
      </c>
      <c r="AN65" s="129">
        <f t="shared" si="6"/>
        <v>-84.72</v>
      </c>
      <c r="AO65" s="129"/>
      <c r="AP65" s="129">
        <f t="shared" si="6"/>
        <v>-1.2358</v>
      </c>
      <c r="AQ65" s="129">
        <f t="shared" si="6"/>
        <v>-84.69</v>
      </c>
      <c r="AR65" s="129">
        <f t="shared" si="6"/>
        <v>0</v>
      </c>
      <c r="AS65" s="129">
        <f t="shared" si="6"/>
        <v>-1.2338</v>
      </c>
      <c r="AT65" s="129">
        <f t="shared" si="6"/>
        <v>-84.71</v>
      </c>
      <c r="AU65" s="129">
        <f t="shared" si="6"/>
        <v>0</v>
      </c>
      <c r="AV65" s="129">
        <f t="shared" si="6"/>
        <v>-1.2342</v>
      </c>
      <c r="AW65" s="129">
        <f t="shared" si="6"/>
        <v>-84.71</v>
      </c>
      <c r="AX65" s="129">
        <f t="shared" si="6"/>
        <v>0</v>
      </c>
      <c r="AY65" s="129">
        <f t="shared" si="6"/>
        <v>-1.2363</v>
      </c>
      <c r="AZ65" s="129">
        <f t="shared" si="6"/>
        <v>-84.82</v>
      </c>
      <c r="BA65" s="129">
        <f t="shared" si="6"/>
        <v>0</v>
      </c>
      <c r="BB65" s="129">
        <f t="shared" si="6"/>
        <v>-1.2372000000000001</v>
      </c>
      <c r="BC65" s="129">
        <f t="shared" si="6"/>
        <v>-84.97</v>
      </c>
      <c r="BD65" s="129">
        <f t="shared" si="6"/>
        <v>0</v>
      </c>
      <c r="BE65" s="129">
        <f t="shared" si="4"/>
        <v>-1.2426000000000001</v>
      </c>
      <c r="BF65" s="129">
        <f t="shared" si="4"/>
        <v>-84.93</v>
      </c>
      <c r="BG65" s="129">
        <f t="shared" si="4"/>
        <v>0</v>
      </c>
      <c r="BH65" s="129">
        <f t="shared" si="4"/>
        <v>-1.2369000000000001</v>
      </c>
      <c r="BI65" s="129">
        <f t="shared" si="4"/>
        <v>-85.58</v>
      </c>
      <c r="BJ65" s="129">
        <f t="shared" si="4"/>
        <v>0</v>
      </c>
      <c r="BK65" s="129">
        <f t="shared" si="4"/>
        <v>-1.2349000000000001</v>
      </c>
      <c r="BL65" s="129">
        <f t="shared" si="4"/>
        <v>-85.41</v>
      </c>
      <c r="BM65" s="129"/>
      <c r="BN65" s="187"/>
      <c r="BQ65" s="187"/>
      <c r="BR65" s="129"/>
      <c r="BT65" s="129" t="s">
        <v>29</v>
      </c>
      <c r="BU65" s="129">
        <f>MAX(BU36:BU57)</f>
        <v>95.17</v>
      </c>
      <c r="BV65" s="129">
        <f t="shared" ref="BV65:CJ65" si="8">MAX(BV36:BV57)</f>
        <v>143.29</v>
      </c>
      <c r="BW65" s="129">
        <f t="shared" si="8"/>
        <v>113.71</v>
      </c>
      <c r="BX65" s="129">
        <f t="shared" si="8"/>
        <v>121.95</v>
      </c>
      <c r="BY65" s="129">
        <f t="shared" si="8"/>
        <v>187586.32</v>
      </c>
      <c r="BZ65" s="129">
        <f t="shared" si="8"/>
        <v>2627.1</v>
      </c>
      <c r="CA65" s="129">
        <f t="shared" si="8"/>
        <v>76.06</v>
      </c>
      <c r="CB65" s="129">
        <f t="shared" si="8"/>
        <v>82.63</v>
      </c>
      <c r="CC65" s="129">
        <f t="shared" si="8"/>
        <v>11.99</v>
      </c>
      <c r="CD65" s="129">
        <f t="shared" si="8"/>
        <v>11.92</v>
      </c>
      <c r="CE65" s="129">
        <f t="shared" si="8"/>
        <v>16.399999999999999</v>
      </c>
      <c r="CF65" s="129">
        <f t="shared" si="8"/>
        <v>12.4</v>
      </c>
      <c r="CG65" s="129">
        <f t="shared" si="8"/>
        <v>104.33</v>
      </c>
      <c r="CH65" s="129">
        <f t="shared" si="8"/>
        <v>147.9</v>
      </c>
      <c r="CI65" s="129">
        <f t="shared" si="8"/>
        <v>16.059999999999999</v>
      </c>
      <c r="CJ65" s="129">
        <f t="shared" si="8"/>
        <v>16.04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</row>
    <row r="66" spans="1:167" s="127" customFormat="1" x14ac:dyDescent="0.25">
      <c r="A66" s="196">
        <v>9</v>
      </c>
      <c r="B66" s="128" t="s">
        <v>13</v>
      </c>
      <c r="C66" s="129">
        <f t="shared" si="3"/>
        <v>-8.7774999999999999</v>
      </c>
      <c r="D66" s="129">
        <f t="shared" si="3"/>
        <v>-11.96</v>
      </c>
      <c r="E66" s="129"/>
      <c r="F66" s="129">
        <f t="shared" si="3"/>
        <v>-8.7304000000000013</v>
      </c>
      <c r="G66" s="129">
        <f t="shared" si="3"/>
        <v>-11.99</v>
      </c>
      <c r="H66" s="129"/>
      <c r="I66" s="129">
        <f t="shared" si="3"/>
        <v>-8.7286999999999999</v>
      </c>
      <c r="J66" s="129">
        <f t="shared" si="3"/>
        <v>-12</v>
      </c>
      <c r="K66" s="129"/>
      <c r="L66" s="129">
        <f t="shared" si="3"/>
        <v>-8.8163</v>
      </c>
      <c r="M66" s="129">
        <f t="shared" si="3"/>
        <v>-11.93</v>
      </c>
      <c r="N66" s="129"/>
      <c r="O66" s="129">
        <f t="shared" si="3"/>
        <v>-8.7866999999999997</v>
      </c>
      <c r="P66" s="129">
        <f t="shared" si="3"/>
        <v>-11.95</v>
      </c>
      <c r="Q66" s="129">
        <f t="shared" si="3"/>
        <v>0</v>
      </c>
      <c r="R66" s="129">
        <f t="shared" si="3"/>
        <v>-8.7697000000000003</v>
      </c>
      <c r="S66" s="129">
        <f t="shared" si="6"/>
        <v>-11.96</v>
      </c>
      <c r="T66" s="129">
        <f t="shared" si="6"/>
        <v>0</v>
      </c>
      <c r="U66" s="129">
        <f t="shared" si="6"/>
        <v>-8.7557000000000009</v>
      </c>
      <c r="V66" s="129">
        <f t="shared" si="6"/>
        <v>-11.98</v>
      </c>
      <c r="W66" s="129">
        <f t="shared" si="6"/>
        <v>0</v>
      </c>
      <c r="X66" s="129">
        <f t="shared" si="6"/>
        <v>-8.7492000000000001</v>
      </c>
      <c r="Y66" s="129">
        <f t="shared" si="6"/>
        <v>-11.99</v>
      </c>
      <c r="Z66" s="129">
        <f t="shared" si="6"/>
        <v>0</v>
      </c>
      <c r="AA66" s="129">
        <f t="shared" si="6"/>
        <v>-8.7586000000000013</v>
      </c>
      <c r="AB66" s="129">
        <f t="shared" si="6"/>
        <v>-12</v>
      </c>
      <c r="AC66" s="129">
        <f t="shared" si="6"/>
        <v>0</v>
      </c>
      <c r="AD66" s="129">
        <f t="shared" si="6"/>
        <v>-8.6035000000000004</v>
      </c>
      <c r="AE66" s="129">
        <f t="shared" si="6"/>
        <v>-12.16</v>
      </c>
      <c r="AF66" s="129">
        <f t="shared" si="6"/>
        <v>0</v>
      </c>
      <c r="AG66" s="129">
        <f t="shared" si="6"/>
        <v>-8.6339000000000006</v>
      </c>
      <c r="AH66" s="129">
        <f t="shared" si="6"/>
        <v>-12.14</v>
      </c>
      <c r="AI66" s="129">
        <f t="shared" si="6"/>
        <v>0</v>
      </c>
      <c r="AJ66" s="129">
        <f t="shared" si="6"/>
        <v>-8.6551000000000009</v>
      </c>
      <c r="AK66" s="129">
        <f t="shared" si="6"/>
        <v>-12.13</v>
      </c>
      <c r="AL66" s="129">
        <f t="shared" si="6"/>
        <v>0</v>
      </c>
      <c r="AM66" s="129">
        <f t="shared" si="6"/>
        <v>-8.5957000000000008</v>
      </c>
      <c r="AN66" s="129">
        <f t="shared" si="6"/>
        <v>-12.14</v>
      </c>
      <c r="AO66" s="129"/>
      <c r="AP66" s="129">
        <f t="shared" si="6"/>
        <v>-8.6224000000000007</v>
      </c>
      <c r="AQ66" s="129">
        <f t="shared" si="6"/>
        <v>-12.14</v>
      </c>
      <c r="AR66" s="129">
        <f t="shared" si="6"/>
        <v>0</v>
      </c>
      <c r="AS66" s="129">
        <f t="shared" si="6"/>
        <v>-8.5911000000000008</v>
      </c>
      <c r="AT66" s="129">
        <f t="shared" si="6"/>
        <v>-12.16</v>
      </c>
      <c r="AU66" s="129">
        <f t="shared" si="6"/>
        <v>0</v>
      </c>
      <c r="AV66" s="129">
        <f t="shared" si="6"/>
        <v>-8.5760000000000005</v>
      </c>
      <c r="AW66" s="129">
        <f t="shared" si="6"/>
        <v>-12.19</v>
      </c>
      <c r="AX66" s="129">
        <f t="shared" si="6"/>
        <v>0</v>
      </c>
      <c r="AY66" s="129">
        <f t="shared" si="6"/>
        <v>-8.5987000000000009</v>
      </c>
      <c r="AZ66" s="129">
        <f t="shared" si="6"/>
        <v>-12.19</v>
      </c>
      <c r="BA66" s="129">
        <f t="shared" si="6"/>
        <v>0</v>
      </c>
      <c r="BB66" s="129">
        <f t="shared" si="6"/>
        <v>-8.6103000000000005</v>
      </c>
      <c r="BC66" s="129">
        <f t="shared" si="6"/>
        <v>-12.21</v>
      </c>
      <c r="BD66" s="129">
        <f t="shared" si="6"/>
        <v>0</v>
      </c>
      <c r="BE66" s="129">
        <f t="shared" si="4"/>
        <v>-8.6280999999999999</v>
      </c>
      <c r="BF66" s="129">
        <f t="shared" si="4"/>
        <v>-12.23</v>
      </c>
      <c r="BG66" s="129">
        <f t="shared" si="4"/>
        <v>0</v>
      </c>
      <c r="BH66" s="129">
        <f t="shared" si="4"/>
        <v>-8.6006</v>
      </c>
      <c r="BI66" s="129">
        <f t="shared" si="4"/>
        <v>-12.31</v>
      </c>
      <c r="BJ66" s="129">
        <f t="shared" si="4"/>
        <v>0</v>
      </c>
      <c r="BK66" s="129">
        <f t="shared" si="4"/>
        <v>-8.5455000000000005</v>
      </c>
      <c r="BL66" s="129">
        <f t="shared" si="4"/>
        <v>-12.34</v>
      </c>
      <c r="BM66" s="129"/>
      <c r="BN66" s="174"/>
      <c r="BQ66" s="187"/>
      <c r="BR66" s="128"/>
      <c r="BS66" s="128"/>
      <c r="BT66" s="129" t="s">
        <v>30</v>
      </c>
      <c r="BU66" s="129">
        <f>MIN(BU36:BU57)</f>
        <v>93.37</v>
      </c>
      <c r="BV66" s="129">
        <f t="shared" ref="BV66:CJ66" si="9">MIN(BV36:BV57)</f>
        <v>141.84</v>
      </c>
      <c r="BW66" s="129">
        <f t="shared" si="9"/>
        <v>112.04</v>
      </c>
      <c r="BX66" s="129">
        <f t="shared" si="9"/>
        <v>121.18</v>
      </c>
      <c r="BY66" s="129">
        <f t="shared" si="9"/>
        <v>178788.19</v>
      </c>
      <c r="BZ66" s="129">
        <f t="shared" si="9"/>
        <v>2405.9899999999998</v>
      </c>
      <c r="CA66" s="129">
        <f t="shared" si="9"/>
        <v>74.209999999999994</v>
      </c>
      <c r="CB66" s="129">
        <f t="shared" si="9"/>
        <v>80.67</v>
      </c>
      <c r="CC66" s="129">
        <f t="shared" si="9"/>
        <v>11.8</v>
      </c>
      <c r="CD66" s="129">
        <f t="shared" si="9"/>
        <v>11.47</v>
      </c>
      <c r="CE66" s="129">
        <f t="shared" si="9"/>
        <v>16.29</v>
      </c>
      <c r="CF66" s="129">
        <f t="shared" si="9"/>
        <v>11.92</v>
      </c>
      <c r="CG66" s="129">
        <f t="shared" si="9"/>
        <v>102.24</v>
      </c>
      <c r="CH66" s="129">
        <f t="shared" si="9"/>
        <v>145.99</v>
      </c>
      <c r="CI66" s="129">
        <f t="shared" si="9"/>
        <v>15.82</v>
      </c>
      <c r="CJ66" s="129">
        <f t="shared" si="9"/>
        <v>15.82</v>
      </c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</row>
    <row r="67" spans="1:167" s="127" customFormat="1" x14ac:dyDescent="0.25">
      <c r="A67" s="196">
        <v>10</v>
      </c>
      <c r="B67" s="128" t="s">
        <v>14</v>
      </c>
      <c r="C67" s="129">
        <f t="shared" si="3"/>
        <v>-8.7210999999999999</v>
      </c>
      <c r="D67" s="129">
        <f t="shared" si="3"/>
        <v>-12.04</v>
      </c>
      <c r="E67" s="129"/>
      <c r="F67" s="129">
        <f t="shared" si="3"/>
        <v>-8.6074999999999999</v>
      </c>
      <c r="G67" s="129">
        <f t="shared" si="3"/>
        <v>-12.16</v>
      </c>
      <c r="H67" s="129"/>
      <c r="I67" s="129">
        <f t="shared" si="3"/>
        <v>-8.5739999999999998</v>
      </c>
      <c r="J67" s="129">
        <f t="shared" si="3"/>
        <v>-12.22</v>
      </c>
      <c r="K67" s="129"/>
      <c r="L67" s="129">
        <f t="shared" si="3"/>
        <v>-8.6316000000000006</v>
      </c>
      <c r="M67" s="129">
        <f t="shared" si="3"/>
        <v>-12.19</v>
      </c>
      <c r="N67" s="129"/>
      <c r="O67" s="129">
        <f t="shared" si="3"/>
        <v>-8.6193000000000008</v>
      </c>
      <c r="P67" s="129">
        <f t="shared" si="3"/>
        <v>-12.18</v>
      </c>
      <c r="Q67" s="129">
        <f t="shared" si="3"/>
        <v>0</v>
      </c>
      <c r="R67" s="129">
        <f t="shared" si="3"/>
        <v>-8.573500000000001</v>
      </c>
      <c r="S67" s="129">
        <f t="shared" si="6"/>
        <v>-12.23</v>
      </c>
      <c r="T67" s="129">
        <f t="shared" si="6"/>
        <v>0</v>
      </c>
      <c r="U67" s="129">
        <f t="shared" si="6"/>
        <v>-8.5609000000000002</v>
      </c>
      <c r="V67" s="129">
        <f t="shared" si="6"/>
        <v>-12.26</v>
      </c>
      <c r="W67" s="129">
        <f t="shared" si="6"/>
        <v>0</v>
      </c>
      <c r="X67" s="129">
        <f t="shared" si="6"/>
        <v>-8.5417000000000005</v>
      </c>
      <c r="Y67" s="129">
        <f t="shared" si="6"/>
        <v>-12.28</v>
      </c>
      <c r="Z67" s="129">
        <f t="shared" si="6"/>
        <v>0</v>
      </c>
      <c r="AA67" s="129">
        <f t="shared" si="6"/>
        <v>-8.5272000000000006</v>
      </c>
      <c r="AB67" s="129">
        <f t="shared" si="6"/>
        <v>-12.32</v>
      </c>
      <c r="AC67" s="129">
        <f t="shared" si="6"/>
        <v>0</v>
      </c>
      <c r="AD67" s="129">
        <f t="shared" si="6"/>
        <v>-8.4151000000000007</v>
      </c>
      <c r="AE67" s="129">
        <f t="shared" si="6"/>
        <v>-12.44</v>
      </c>
      <c r="AF67" s="129">
        <f t="shared" si="6"/>
        <v>0</v>
      </c>
      <c r="AG67" s="129">
        <f t="shared" si="6"/>
        <v>-8.4218000000000011</v>
      </c>
      <c r="AH67" s="129">
        <f t="shared" si="6"/>
        <v>-12.44</v>
      </c>
      <c r="AI67" s="129">
        <f t="shared" si="6"/>
        <v>0</v>
      </c>
      <c r="AJ67" s="129">
        <f t="shared" si="6"/>
        <v>-8.4301000000000013</v>
      </c>
      <c r="AK67" s="129">
        <f t="shared" si="6"/>
        <v>-12.45</v>
      </c>
      <c r="AL67" s="129">
        <f t="shared" si="6"/>
        <v>0</v>
      </c>
      <c r="AM67" s="129">
        <f t="shared" si="6"/>
        <v>-8.3611000000000004</v>
      </c>
      <c r="AN67" s="129">
        <f t="shared" si="6"/>
        <v>-12.48</v>
      </c>
      <c r="AO67" s="129"/>
      <c r="AP67" s="129">
        <f t="shared" si="6"/>
        <v>-8.4025999999999996</v>
      </c>
      <c r="AQ67" s="129">
        <f t="shared" si="6"/>
        <v>-12.46</v>
      </c>
      <c r="AR67" s="129">
        <f t="shared" si="6"/>
        <v>0</v>
      </c>
      <c r="AS67" s="129">
        <f t="shared" si="6"/>
        <v>-8.34</v>
      </c>
      <c r="AT67" s="129">
        <f t="shared" si="6"/>
        <v>-12.53</v>
      </c>
      <c r="AU67" s="129">
        <f t="shared" si="6"/>
        <v>0</v>
      </c>
      <c r="AV67" s="129">
        <f t="shared" si="6"/>
        <v>-8.3405000000000005</v>
      </c>
      <c r="AW67" s="129">
        <f t="shared" si="6"/>
        <v>-12.54</v>
      </c>
      <c r="AX67" s="129">
        <f t="shared" si="6"/>
        <v>0</v>
      </c>
      <c r="AY67" s="129">
        <f t="shared" si="6"/>
        <v>-8.3493000000000013</v>
      </c>
      <c r="AZ67" s="129">
        <f t="shared" si="6"/>
        <v>-12.56</v>
      </c>
      <c r="BA67" s="129">
        <f t="shared" si="6"/>
        <v>0</v>
      </c>
      <c r="BB67" s="129">
        <f t="shared" si="6"/>
        <v>-8.3541000000000007</v>
      </c>
      <c r="BC67" s="129">
        <f t="shared" si="6"/>
        <v>-12.58</v>
      </c>
      <c r="BD67" s="129">
        <f t="shared" si="6"/>
        <v>0</v>
      </c>
      <c r="BE67" s="129">
        <f t="shared" si="4"/>
        <v>-8.4254999999999995</v>
      </c>
      <c r="BF67" s="129">
        <f t="shared" si="4"/>
        <v>-12.53</v>
      </c>
      <c r="BG67" s="129">
        <f t="shared" si="4"/>
        <v>0</v>
      </c>
      <c r="BH67" s="129">
        <f t="shared" si="4"/>
        <v>-8.4155999999999995</v>
      </c>
      <c r="BI67" s="129">
        <f t="shared" si="4"/>
        <v>-12.58</v>
      </c>
      <c r="BJ67" s="129">
        <f t="shared" si="4"/>
        <v>0</v>
      </c>
      <c r="BK67" s="129">
        <f t="shared" si="4"/>
        <v>-8.3722000000000012</v>
      </c>
      <c r="BL67" s="129">
        <f t="shared" si="4"/>
        <v>-12.6</v>
      </c>
      <c r="BM67" s="129"/>
      <c r="BN67" s="174"/>
      <c r="BQ67" s="187"/>
      <c r="BR67" s="128"/>
      <c r="BS67" s="128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4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</row>
    <row r="68" spans="1:167" s="127" customFormat="1" x14ac:dyDescent="0.25">
      <c r="A68" s="196">
        <v>11</v>
      </c>
      <c r="B68" s="128" t="s">
        <v>15</v>
      </c>
      <c r="C68" s="129">
        <f t="shared" si="3"/>
        <v>-6.4220000000000006</v>
      </c>
      <c r="D68" s="129">
        <f t="shared" si="3"/>
        <v>-16.34</v>
      </c>
      <c r="E68" s="129"/>
      <c r="F68" s="129">
        <f t="shared" si="3"/>
        <v>-6.4052000000000007</v>
      </c>
      <c r="G68" s="129">
        <f t="shared" si="3"/>
        <v>-16.34</v>
      </c>
      <c r="H68" s="129"/>
      <c r="I68" s="129">
        <f t="shared" si="3"/>
        <v>-6.4125000000000005</v>
      </c>
      <c r="J68" s="129">
        <f t="shared" si="3"/>
        <v>-16.329999999999998</v>
      </c>
      <c r="K68" s="129"/>
      <c r="L68" s="129">
        <f t="shared" si="3"/>
        <v>-6.4447000000000001</v>
      </c>
      <c r="M68" s="129">
        <f t="shared" si="3"/>
        <v>-16.32</v>
      </c>
      <c r="N68" s="129"/>
      <c r="O68" s="129">
        <f t="shared" si="3"/>
        <v>-6.4344999999999999</v>
      </c>
      <c r="P68" s="129">
        <f t="shared" si="3"/>
        <v>-16.309999999999999</v>
      </c>
      <c r="Q68" s="129">
        <f t="shared" si="3"/>
        <v>0</v>
      </c>
      <c r="R68" s="129">
        <f t="shared" si="3"/>
        <v>-6.4340000000000002</v>
      </c>
      <c r="S68" s="129">
        <f t="shared" si="6"/>
        <v>-16.3</v>
      </c>
      <c r="T68" s="129">
        <f t="shared" si="6"/>
        <v>0</v>
      </c>
      <c r="U68" s="129">
        <f t="shared" si="6"/>
        <v>-6.4381000000000004</v>
      </c>
      <c r="V68" s="129">
        <f t="shared" si="6"/>
        <v>-16.3</v>
      </c>
      <c r="W68" s="129">
        <f t="shared" si="6"/>
        <v>0</v>
      </c>
      <c r="X68" s="129">
        <f t="shared" si="6"/>
        <v>-6.4365000000000006</v>
      </c>
      <c r="Y68" s="129">
        <f t="shared" si="6"/>
        <v>-16.3</v>
      </c>
      <c r="Z68" s="129">
        <f t="shared" si="6"/>
        <v>0</v>
      </c>
      <c r="AA68" s="129">
        <f t="shared" si="6"/>
        <v>-6.4385000000000003</v>
      </c>
      <c r="AB68" s="129">
        <f t="shared" si="6"/>
        <v>-16.32</v>
      </c>
      <c r="AC68" s="129">
        <f t="shared" si="6"/>
        <v>0</v>
      </c>
      <c r="AD68" s="129">
        <f t="shared" si="6"/>
        <v>-6.4055</v>
      </c>
      <c r="AE68" s="129">
        <f t="shared" si="6"/>
        <v>-16.34</v>
      </c>
      <c r="AF68" s="129">
        <f t="shared" si="6"/>
        <v>0</v>
      </c>
      <c r="AG68" s="129">
        <f t="shared" si="6"/>
        <v>-6.4125000000000005</v>
      </c>
      <c r="AH68" s="129">
        <f t="shared" si="6"/>
        <v>-16.34</v>
      </c>
      <c r="AI68" s="129">
        <f t="shared" si="6"/>
        <v>0</v>
      </c>
      <c r="AJ68" s="129">
        <f t="shared" si="6"/>
        <v>-6.4231000000000007</v>
      </c>
      <c r="AK68" s="129">
        <f t="shared" si="6"/>
        <v>-16.34</v>
      </c>
      <c r="AL68" s="129">
        <f t="shared" si="6"/>
        <v>0</v>
      </c>
      <c r="AM68" s="129">
        <f t="shared" si="6"/>
        <v>-6.3836000000000004</v>
      </c>
      <c r="AN68" s="129">
        <f t="shared" si="6"/>
        <v>-16.350000000000001</v>
      </c>
      <c r="AO68" s="129"/>
      <c r="AP68" s="129">
        <f t="shared" si="6"/>
        <v>-6.3999000000000006</v>
      </c>
      <c r="AQ68" s="129">
        <f t="shared" si="6"/>
        <v>-16.350000000000001</v>
      </c>
      <c r="AR68" s="129">
        <f t="shared" si="6"/>
        <v>0</v>
      </c>
      <c r="AS68" s="129">
        <f t="shared" si="6"/>
        <v>-6.3909000000000002</v>
      </c>
      <c r="AT68" s="129">
        <f t="shared" si="6"/>
        <v>-16.350000000000001</v>
      </c>
      <c r="AU68" s="129">
        <f t="shared" si="6"/>
        <v>0</v>
      </c>
      <c r="AV68" s="129">
        <f t="shared" si="6"/>
        <v>-6.3943000000000003</v>
      </c>
      <c r="AW68" s="129">
        <f t="shared" si="6"/>
        <v>-16.350000000000001</v>
      </c>
      <c r="AX68" s="129">
        <f t="shared" si="6"/>
        <v>0</v>
      </c>
      <c r="AY68" s="129">
        <f t="shared" si="6"/>
        <v>-6.3975</v>
      </c>
      <c r="AZ68" s="129">
        <f t="shared" si="6"/>
        <v>-16.39</v>
      </c>
      <c r="BA68" s="129">
        <f t="shared" si="6"/>
        <v>0</v>
      </c>
      <c r="BB68" s="129">
        <f t="shared" si="6"/>
        <v>-6.4061000000000003</v>
      </c>
      <c r="BC68" s="129">
        <f t="shared" si="6"/>
        <v>-16.41</v>
      </c>
      <c r="BD68" s="129">
        <f t="shared" si="6"/>
        <v>0</v>
      </c>
      <c r="BE68" s="129">
        <f t="shared" si="4"/>
        <v>-6.4207000000000001</v>
      </c>
      <c r="BF68" s="129">
        <f t="shared" si="4"/>
        <v>-16.440000000000001</v>
      </c>
      <c r="BG68" s="129">
        <f t="shared" si="4"/>
        <v>0</v>
      </c>
      <c r="BH68" s="129">
        <f t="shared" si="4"/>
        <v>-6.4214000000000002</v>
      </c>
      <c r="BI68" s="129">
        <f t="shared" si="4"/>
        <v>-16.48</v>
      </c>
      <c r="BJ68" s="129">
        <f t="shared" si="4"/>
        <v>0</v>
      </c>
      <c r="BK68" s="129">
        <f t="shared" si="4"/>
        <v>-6.3868</v>
      </c>
      <c r="BL68" s="129">
        <f t="shared" si="4"/>
        <v>-16.510000000000002</v>
      </c>
      <c r="BM68" s="129"/>
      <c r="BN68" s="174"/>
      <c r="BQ68" s="187"/>
      <c r="BR68" s="128"/>
      <c r="BS68" s="128"/>
      <c r="BT68" s="129"/>
      <c r="BU68" s="129">
        <f t="shared" ref="BU68:CJ68" si="10">BU65-BU66</f>
        <v>1.7999999999999972</v>
      </c>
      <c r="BV68" s="129">
        <f t="shared" si="10"/>
        <v>1.4499999999999886</v>
      </c>
      <c r="BW68" s="129">
        <f t="shared" si="10"/>
        <v>1.6699999999999875</v>
      </c>
      <c r="BX68" s="129">
        <f t="shared" si="10"/>
        <v>0.76999999999999602</v>
      </c>
      <c r="BY68" s="129">
        <f t="shared" si="10"/>
        <v>8798.1300000000047</v>
      </c>
      <c r="BZ68" s="129">
        <f t="shared" si="10"/>
        <v>221.11000000000013</v>
      </c>
      <c r="CA68" s="129">
        <f t="shared" si="10"/>
        <v>1.8500000000000085</v>
      </c>
      <c r="CB68" s="129">
        <f t="shared" si="10"/>
        <v>1.9599999999999937</v>
      </c>
      <c r="CC68" s="129">
        <f t="shared" si="10"/>
        <v>0.1899999999999995</v>
      </c>
      <c r="CD68" s="129">
        <f t="shared" si="10"/>
        <v>0.44999999999999929</v>
      </c>
      <c r="CE68" s="129">
        <f t="shared" si="10"/>
        <v>0.10999999999999943</v>
      </c>
      <c r="CF68" s="129">
        <f t="shared" si="10"/>
        <v>0.48000000000000043</v>
      </c>
      <c r="CG68" s="129">
        <f t="shared" si="10"/>
        <v>2.0900000000000034</v>
      </c>
      <c r="CH68" s="129">
        <f t="shared" si="10"/>
        <v>1.9099999999999966</v>
      </c>
      <c r="CI68" s="129">
        <f t="shared" si="10"/>
        <v>0.23999999999999844</v>
      </c>
      <c r="CJ68" s="129">
        <f t="shared" si="10"/>
        <v>0.21999999999999886</v>
      </c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</row>
    <row r="69" spans="1:167" s="127" customFormat="1" x14ac:dyDescent="0.25">
      <c r="A69" s="196">
        <v>12</v>
      </c>
      <c r="B69" s="128" t="s">
        <v>34</v>
      </c>
      <c r="C69" s="129">
        <f t="shared" si="3"/>
        <v>-8.8570000000000011</v>
      </c>
      <c r="D69" s="129">
        <f t="shared" si="3"/>
        <v>-11.85</v>
      </c>
      <c r="E69" s="129"/>
      <c r="F69" s="129">
        <f t="shared" si="3"/>
        <v>-8.8694000000000006</v>
      </c>
      <c r="G69" s="129">
        <f t="shared" si="3"/>
        <v>-11.8</v>
      </c>
      <c r="H69" s="129"/>
      <c r="I69" s="129">
        <f t="shared" si="3"/>
        <v>-8.857800000000001</v>
      </c>
      <c r="J69" s="129">
        <f t="shared" si="3"/>
        <v>-11.82</v>
      </c>
      <c r="K69" s="129"/>
      <c r="L69" s="129">
        <f t="shared" si="3"/>
        <v>-8.9190000000000005</v>
      </c>
      <c r="M69" s="129">
        <f t="shared" si="3"/>
        <v>-11.79</v>
      </c>
      <c r="N69" s="129"/>
      <c r="O69" s="129">
        <f t="shared" si="3"/>
        <v>-8.8791000000000011</v>
      </c>
      <c r="P69" s="129">
        <f t="shared" si="3"/>
        <v>-11.82</v>
      </c>
      <c r="Q69" s="129">
        <f t="shared" si="3"/>
        <v>0</v>
      </c>
      <c r="R69" s="129">
        <f t="shared" si="3"/>
        <v>-8.9039000000000001</v>
      </c>
      <c r="S69" s="129">
        <f t="shared" si="6"/>
        <v>-11.78</v>
      </c>
      <c r="T69" s="129">
        <f t="shared" si="6"/>
        <v>0</v>
      </c>
      <c r="U69" s="129">
        <f t="shared" si="6"/>
        <v>-8.9543999999999997</v>
      </c>
      <c r="V69" s="129">
        <f t="shared" si="6"/>
        <v>-11.72</v>
      </c>
      <c r="W69" s="129">
        <f t="shared" si="6"/>
        <v>0</v>
      </c>
      <c r="X69" s="129">
        <f t="shared" si="6"/>
        <v>-8.9995000000000012</v>
      </c>
      <c r="Y69" s="129">
        <f t="shared" si="6"/>
        <v>-11.66</v>
      </c>
      <c r="Z69" s="129">
        <f t="shared" si="6"/>
        <v>0</v>
      </c>
      <c r="AA69" s="129">
        <f t="shared" si="6"/>
        <v>-9.0288000000000004</v>
      </c>
      <c r="AB69" s="129">
        <f t="shared" si="6"/>
        <v>-11.64</v>
      </c>
      <c r="AC69" s="129">
        <f t="shared" si="6"/>
        <v>0</v>
      </c>
      <c r="AD69" s="129">
        <f t="shared" si="6"/>
        <v>-9.1485000000000003</v>
      </c>
      <c r="AE69" s="129">
        <f t="shared" si="6"/>
        <v>-11.44</v>
      </c>
      <c r="AF69" s="129">
        <f t="shared" si="6"/>
        <v>0</v>
      </c>
      <c r="AG69" s="129">
        <f t="shared" si="6"/>
        <v>-9.2010000000000005</v>
      </c>
      <c r="AH69" s="129">
        <f t="shared" si="6"/>
        <v>-11.39</v>
      </c>
      <c r="AI69" s="129">
        <f t="shared" si="6"/>
        <v>0</v>
      </c>
      <c r="AJ69" s="129">
        <f t="shared" si="6"/>
        <v>-9.2780000000000005</v>
      </c>
      <c r="AK69" s="129">
        <f t="shared" si="6"/>
        <v>-11.31</v>
      </c>
      <c r="AL69" s="129">
        <f t="shared" si="6"/>
        <v>0</v>
      </c>
      <c r="AM69" s="129">
        <f t="shared" si="6"/>
        <v>-9.2893000000000008</v>
      </c>
      <c r="AN69" s="129">
        <f t="shared" si="6"/>
        <v>-11.24</v>
      </c>
      <c r="AO69" s="129"/>
      <c r="AP69" s="129">
        <f t="shared" si="6"/>
        <v>-9.3306000000000004</v>
      </c>
      <c r="AQ69" s="129">
        <f t="shared" si="6"/>
        <v>-11.22</v>
      </c>
      <c r="AR69" s="129">
        <f t="shared" si="6"/>
        <v>0</v>
      </c>
      <c r="AS69" s="129">
        <f t="shared" si="6"/>
        <v>-9.2884000000000011</v>
      </c>
      <c r="AT69" s="129">
        <f t="shared" si="6"/>
        <v>-11.25</v>
      </c>
      <c r="AU69" s="129">
        <f t="shared" si="6"/>
        <v>0</v>
      </c>
      <c r="AV69" s="129">
        <f t="shared" si="6"/>
        <v>-9.5998999999999999</v>
      </c>
      <c r="AW69" s="129">
        <f t="shared" si="6"/>
        <v>-10.89</v>
      </c>
      <c r="AX69" s="129">
        <f t="shared" si="6"/>
        <v>0</v>
      </c>
      <c r="AY69" s="129">
        <f t="shared" si="6"/>
        <v>-9.7308000000000003</v>
      </c>
      <c r="AZ69" s="129">
        <f t="shared" si="6"/>
        <v>-10.78</v>
      </c>
      <c r="BA69" s="129">
        <f t="shared" ref="BA69:BD69" si="11">BA47-BA26</f>
        <v>0</v>
      </c>
      <c r="BB69" s="129">
        <f t="shared" si="11"/>
        <v>-9.460700000000001</v>
      </c>
      <c r="BC69" s="129">
        <f t="shared" si="11"/>
        <v>-11.11</v>
      </c>
      <c r="BD69" s="129">
        <f t="shared" si="11"/>
        <v>0</v>
      </c>
      <c r="BE69" s="129">
        <f t="shared" si="4"/>
        <v>-9.5389999999999997</v>
      </c>
      <c r="BF69" s="129">
        <f t="shared" si="4"/>
        <v>-11.06</v>
      </c>
      <c r="BG69" s="129">
        <f t="shared" si="4"/>
        <v>0</v>
      </c>
      <c r="BH69" s="129">
        <f t="shared" si="4"/>
        <v>-9.6056000000000008</v>
      </c>
      <c r="BI69" s="129">
        <f t="shared" si="4"/>
        <v>-11.02</v>
      </c>
      <c r="BJ69" s="129">
        <f t="shared" si="4"/>
        <v>0</v>
      </c>
      <c r="BK69" s="129">
        <f t="shared" si="4"/>
        <v>-9.6029999999999998</v>
      </c>
      <c r="BL69" s="129">
        <f t="shared" si="4"/>
        <v>-10.98</v>
      </c>
      <c r="BM69" s="129"/>
      <c r="BN69" s="174"/>
      <c r="BQ69" s="187"/>
      <c r="BR69" s="128"/>
      <c r="BS69" s="128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84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</row>
    <row r="70" spans="1:167" s="127" customFormat="1" x14ac:dyDescent="0.25">
      <c r="A70" s="196">
        <v>13</v>
      </c>
      <c r="B70" s="128" t="s">
        <v>17</v>
      </c>
      <c r="C70" s="129">
        <f t="shared" si="3"/>
        <v>-1</v>
      </c>
      <c r="D70" s="129">
        <f t="shared" si="3"/>
        <v>-104.96</v>
      </c>
      <c r="E70" s="129"/>
      <c r="F70" s="129">
        <f t="shared" si="3"/>
        <v>-1</v>
      </c>
      <c r="G70" s="129">
        <f t="shared" si="3"/>
        <v>-104.65</v>
      </c>
      <c r="H70" s="129"/>
      <c r="I70" s="129">
        <f t="shared" si="3"/>
        <v>-1</v>
      </c>
      <c r="J70" s="129">
        <f t="shared" si="3"/>
        <v>-104.74</v>
      </c>
      <c r="K70" s="129"/>
      <c r="L70" s="129">
        <f t="shared" si="3"/>
        <v>-1</v>
      </c>
      <c r="M70" s="129">
        <f t="shared" si="3"/>
        <v>-105.18</v>
      </c>
      <c r="N70" s="129"/>
      <c r="O70" s="129">
        <f t="shared" si="3"/>
        <v>-1</v>
      </c>
      <c r="P70" s="129">
        <f t="shared" si="3"/>
        <v>-104.96</v>
      </c>
      <c r="Q70" s="129">
        <f t="shared" si="3"/>
        <v>0</v>
      </c>
      <c r="R70" s="129">
        <f t="shared" si="3"/>
        <v>-1</v>
      </c>
      <c r="S70" s="129">
        <f t="shared" ref="S70:BD73" si="12">S48-S27</f>
        <v>-104.89</v>
      </c>
      <c r="T70" s="129">
        <f t="shared" si="12"/>
        <v>0</v>
      </c>
      <c r="U70" s="129">
        <f t="shared" si="12"/>
        <v>-1</v>
      </c>
      <c r="V70" s="129">
        <f t="shared" si="12"/>
        <v>-104.92</v>
      </c>
      <c r="W70" s="129">
        <f t="shared" si="12"/>
        <v>0</v>
      </c>
      <c r="X70" s="129">
        <f t="shared" si="12"/>
        <v>-1</v>
      </c>
      <c r="Y70" s="129">
        <f t="shared" si="12"/>
        <v>-104.92</v>
      </c>
      <c r="Z70" s="129">
        <f t="shared" si="12"/>
        <v>0</v>
      </c>
      <c r="AA70" s="129">
        <f t="shared" si="12"/>
        <v>-1</v>
      </c>
      <c r="AB70" s="129">
        <f t="shared" si="12"/>
        <v>-105.07</v>
      </c>
      <c r="AC70" s="129">
        <f t="shared" si="12"/>
        <v>0</v>
      </c>
      <c r="AD70" s="129">
        <f t="shared" si="12"/>
        <v>-1</v>
      </c>
      <c r="AE70" s="129">
        <f t="shared" si="12"/>
        <v>-104.66</v>
      </c>
      <c r="AF70" s="129">
        <f t="shared" si="12"/>
        <v>0</v>
      </c>
      <c r="AG70" s="129">
        <f t="shared" si="12"/>
        <v>-1</v>
      </c>
      <c r="AH70" s="129">
        <f t="shared" si="12"/>
        <v>-104.8</v>
      </c>
      <c r="AI70" s="129">
        <f t="shared" si="12"/>
        <v>0</v>
      </c>
      <c r="AJ70" s="129">
        <f t="shared" si="12"/>
        <v>-1</v>
      </c>
      <c r="AK70" s="129">
        <f t="shared" si="12"/>
        <v>-104.98</v>
      </c>
      <c r="AL70" s="129">
        <f t="shared" si="12"/>
        <v>0</v>
      </c>
      <c r="AM70" s="129">
        <f t="shared" si="12"/>
        <v>-1</v>
      </c>
      <c r="AN70" s="129">
        <f t="shared" si="12"/>
        <v>-104.37</v>
      </c>
      <c r="AO70" s="129"/>
      <c r="AP70" s="129">
        <f t="shared" si="12"/>
        <v>-1</v>
      </c>
      <c r="AQ70" s="129">
        <f t="shared" si="12"/>
        <v>-104.66</v>
      </c>
      <c r="AR70" s="129">
        <f t="shared" si="12"/>
        <v>0</v>
      </c>
      <c r="AS70" s="129">
        <f t="shared" si="12"/>
        <v>-1</v>
      </c>
      <c r="AT70" s="129">
        <f t="shared" si="12"/>
        <v>-104.51</v>
      </c>
      <c r="AU70" s="129">
        <f t="shared" si="12"/>
        <v>0</v>
      </c>
      <c r="AV70" s="129">
        <f t="shared" si="12"/>
        <v>-1</v>
      </c>
      <c r="AW70" s="129">
        <f t="shared" si="12"/>
        <v>-104.55</v>
      </c>
      <c r="AX70" s="129">
        <f t="shared" si="12"/>
        <v>0</v>
      </c>
      <c r="AY70" s="129">
        <f t="shared" si="12"/>
        <v>-1</v>
      </c>
      <c r="AZ70" s="129">
        <f t="shared" si="12"/>
        <v>-104.86</v>
      </c>
      <c r="BA70" s="129">
        <f t="shared" si="12"/>
        <v>0</v>
      </c>
      <c r="BB70" s="129">
        <f t="shared" si="12"/>
        <v>-1</v>
      </c>
      <c r="BC70" s="129">
        <f t="shared" si="12"/>
        <v>-105.13</v>
      </c>
      <c r="BD70" s="129">
        <f t="shared" si="12"/>
        <v>0</v>
      </c>
      <c r="BE70" s="129">
        <f t="shared" si="4"/>
        <v>-1</v>
      </c>
      <c r="BF70" s="129">
        <f t="shared" si="4"/>
        <v>-105.53</v>
      </c>
      <c r="BG70" s="129">
        <f t="shared" si="4"/>
        <v>0</v>
      </c>
      <c r="BH70" s="129">
        <f t="shared" si="4"/>
        <v>-1</v>
      </c>
      <c r="BI70" s="129">
        <f t="shared" si="4"/>
        <v>-105.85</v>
      </c>
      <c r="BJ70" s="129">
        <f t="shared" si="4"/>
        <v>0</v>
      </c>
      <c r="BK70" s="129">
        <f t="shared" si="4"/>
        <v>-1</v>
      </c>
      <c r="BL70" s="129">
        <f t="shared" si="4"/>
        <v>-105.47</v>
      </c>
      <c r="BM70" s="129"/>
      <c r="BN70" s="174"/>
      <c r="BQ70" s="187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84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</row>
    <row r="71" spans="1:167" s="127" customFormat="1" x14ac:dyDescent="0.25">
      <c r="A71" s="196">
        <v>14</v>
      </c>
      <c r="B71" s="128" t="s">
        <v>27</v>
      </c>
      <c r="C71" s="129">
        <f t="shared" si="3"/>
        <v>-0.70978869590522908</v>
      </c>
      <c r="D71" s="129">
        <f t="shared" si="3"/>
        <v>-147.87</v>
      </c>
      <c r="E71" s="129"/>
      <c r="F71" s="129">
        <f t="shared" si="3"/>
        <v>-0.70837583588348629</v>
      </c>
      <c r="G71" s="129">
        <f t="shared" si="3"/>
        <v>-147.72999999999999</v>
      </c>
      <c r="H71" s="129"/>
      <c r="I71" s="129">
        <f t="shared" si="3"/>
        <v>-0.70756886413970244</v>
      </c>
      <c r="J71" s="129">
        <f t="shared" si="3"/>
        <v>-148.03</v>
      </c>
      <c r="K71" s="129"/>
      <c r="L71" s="129">
        <f t="shared" si="3"/>
        <v>-0.70787439476739256</v>
      </c>
      <c r="M71" s="129">
        <f t="shared" si="3"/>
        <v>-148.59</v>
      </c>
      <c r="N71" s="129"/>
      <c r="O71" s="129">
        <f t="shared" si="3"/>
        <v>-0.70947647730739494</v>
      </c>
      <c r="P71" s="129">
        <f t="shared" si="3"/>
        <v>-147.94</v>
      </c>
      <c r="Q71" s="129">
        <f t="shared" si="3"/>
        <v>0</v>
      </c>
      <c r="R71" s="129">
        <f t="shared" si="3"/>
        <v>-0.70875238317988842</v>
      </c>
      <c r="S71" s="129">
        <f t="shared" si="12"/>
        <v>-147.99</v>
      </c>
      <c r="T71" s="129">
        <f t="shared" si="12"/>
        <v>0</v>
      </c>
      <c r="U71" s="129">
        <f t="shared" si="12"/>
        <v>-0.70878252425808197</v>
      </c>
      <c r="V71" s="129">
        <f t="shared" si="12"/>
        <v>-148.03</v>
      </c>
      <c r="W71" s="129">
        <f t="shared" si="12"/>
        <v>0</v>
      </c>
      <c r="X71" s="129">
        <f t="shared" si="12"/>
        <v>-0.70878252425808197</v>
      </c>
      <c r="Y71" s="129">
        <f t="shared" si="12"/>
        <v>-148.03</v>
      </c>
      <c r="Z71" s="129">
        <f t="shared" si="12"/>
        <v>0</v>
      </c>
      <c r="AA71" s="129">
        <f t="shared" si="12"/>
        <v>-0.70972824505496845</v>
      </c>
      <c r="AB71" s="129">
        <f t="shared" si="12"/>
        <v>-148.04</v>
      </c>
      <c r="AC71" s="129">
        <f t="shared" si="12"/>
        <v>0</v>
      </c>
      <c r="AD71" s="129">
        <f t="shared" si="12"/>
        <v>-0.70953185088478632</v>
      </c>
      <c r="AE71" s="129">
        <f t="shared" si="12"/>
        <v>-147.51</v>
      </c>
      <c r="AF71" s="129">
        <f t="shared" si="12"/>
        <v>0</v>
      </c>
      <c r="AG71" s="129">
        <f t="shared" si="12"/>
        <v>-0.70801973959033981</v>
      </c>
      <c r="AH71" s="129">
        <f t="shared" si="12"/>
        <v>-148.02000000000001</v>
      </c>
      <c r="AI71" s="129">
        <f t="shared" si="12"/>
        <v>0</v>
      </c>
      <c r="AJ71" s="129">
        <f t="shared" si="12"/>
        <v>-0.70827549083491514</v>
      </c>
      <c r="AK71" s="129">
        <f t="shared" si="12"/>
        <v>-148.22</v>
      </c>
      <c r="AL71" s="129">
        <f t="shared" si="12"/>
        <v>0</v>
      </c>
      <c r="AM71" s="129">
        <f t="shared" si="12"/>
        <v>-0.70865695334202627</v>
      </c>
      <c r="AN71" s="129">
        <f t="shared" si="12"/>
        <v>-147.28</v>
      </c>
      <c r="AO71" s="129"/>
      <c r="AP71" s="129">
        <f t="shared" si="12"/>
        <v>-0.70626955483829967</v>
      </c>
      <c r="AQ71" s="129">
        <f t="shared" si="12"/>
        <v>-148.19</v>
      </c>
      <c r="AR71" s="129">
        <f t="shared" si="12"/>
        <v>0</v>
      </c>
      <c r="AS71" s="129">
        <f t="shared" si="12"/>
        <v>-0.70726859939599274</v>
      </c>
      <c r="AT71" s="129">
        <f t="shared" si="12"/>
        <v>-147.77000000000001</v>
      </c>
      <c r="AU71" s="129">
        <f t="shared" si="12"/>
        <v>0</v>
      </c>
      <c r="AV71" s="129">
        <f t="shared" si="12"/>
        <v>-0.70682367576584348</v>
      </c>
      <c r="AW71" s="129">
        <f t="shared" si="12"/>
        <v>-147.91999999999999</v>
      </c>
      <c r="AX71" s="129">
        <f t="shared" si="12"/>
        <v>0</v>
      </c>
      <c r="AY71" s="129">
        <f t="shared" si="12"/>
        <v>-0.70670878651034275</v>
      </c>
      <c r="AZ71" s="129">
        <f t="shared" si="12"/>
        <v>-148.38</v>
      </c>
      <c r="BA71" s="129">
        <f t="shared" si="12"/>
        <v>0</v>
      </c>
      <c r="BB71" s="129">
        <f t="shared" si="12"/>
        <v>-0.70698358384118332</v>
      </c>
      <c r="BC71" s="129">
        <f t="shared" si="12"/>
        <v>-148.69999999999999</v>
      </c>
      <c r="BD71" s="129">
        <f t="shared" si="12"/>
        <v>0</v>
      </c>
      <c r="BE71" s="129">
        <f t="shared" si="4"/>
        <v>-0.70681368391292065</v>
      </c>
      <c r="BF71" s="129">
        <f t="shared" si="4"/>
        <v>-149.30000000000001</v>
      </c>
      <c r="BG71" s="129">
        <f t="shared" si="4"/>
        <v>0</v>
      </c>
      <c r="BH71" s="129">
        <f t="shared" si="4"/>
        <v>-0.70796460176991161</v>
      </c>
      <c r="BI71" s="129">
        <f t="shared" si="4"/>
        <v>-149.51</v>
      </c>
      <c r="BJ71" s="129">
        <f t="shared" si="4"/>
        <v>0</v>
      </c>
      <c r="BK71" s="129">
        <f t="shared" si="4"/>
        <v>-0.70746374248319777</v>
      </c>
      <c r="BL71" s="129">
        <f t="shared" si="4"/>
        <v>-149.08000000000001</v>
      </c>
      <c r="BM71" s="129"/>
      <c r="BN71" s="174"/>
      <c r="BQ71" s="187"/>
      <c r="BR71" s="128"/>
      <c r="BS71" s="128"/>
      <c r="BT71" s="172" t="s">
        <v>18</v>
      </c>
      <c r="BU71" s="134" t="s">
        <v>5</v>
      </c>
      <c r="BV71" s="134" t="s">
        <v>6</v>
      </c>
      <c r="BW71" s="134" t="s">
        <v>7</v>
      </c>
      <c r="BX71" s="134" t="s">
        <v>8</v>
      </c>
      <c r="BY71" s="129" t="s">
        <v>9</v>
      </c>
      <c r="BZ71" s="128" t="s">
        <v>10</v>
      </c>
      <c r="CA71" s="128" t="s">
        <v>11</v>
      </c>
      <c r="CB71" s="128" t="s">
        <v>12</v>
      </c>
      <c r="CC71" s="128" t="s">
        <v>13</v>
      </c>
      <c r="CD71" s="128" t="s">
        <v>14</v>
      </c>
      <c r="CE71" s="128" t="s">
        <v>15</v>
      </c>
      <c r="CF71" s="127" t="s">
        <v>34</v>
      </c>
      <c r="CG71" s="130" t="s">
        <v>16</v>
      </c>
      <c r="CH71" s="129" t="s">
        <v>17</v>
      </c>
      <c r="CI71" s="177" t="s">
        <v>32</v>
      </c>
      <c r="CJ71" s="177" t="s">
        <v>33</v>
      </c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</row>
    <row r="72" spans="1:167" s="127" customFormat="1" x14ac:dyDescent="0.25">
      <c r="A72" s="196">
        <v>15</v>
      </c>
      <c r="B72" s="128" t="s">
        <v>32</v>
      </c>
      <c r="C72" s="129">
        <f t="shared" si="3"/>
        <v>-6.4452000000000007</v>
      </c>
      <c r="D72" s="129">
        <f t="shared" si="3"/>
        <v>-16.28</v>
      </c>
      <c r="E72" s="129"/>
      <c r="F72" s="129">
        <f t="shared" si="3"/>
        <v>-6.4452000000000007</v>
      </c>
      <c r="G72" s="129">
        <f t="shared" si="3"/>
        <v>-16.239999999999998</v>
      </c>
      <c r="H72" s="129"/>
      <c r="I72" s="129">
        <f t="shared" si="3"/>
        <v>-6.4452000000000007</v>
      </c>
      <c r="J72" s="129">
        <f t="shared" si="3"/>
        <v>-16.25</v>
      </c>
      <c r="K72" s="129"/>
      <c r="L72" s="129">
        <f t="shared" si="3"/>
        <v>-6.4452000000000007</v>
      </c>
      <c r="M72" s="129">
        <f t="shared" si="3"/>
        <v>-16.32</v>
      </c>
      <c r="N72" s="129"/>
      <c r="O72" s="129">
        <f t="shared" si="3"/>
        <v>-6.4452000000000007</v>
      </c>
      <c r="P72" s="129">
        <f t="shared" si="3"/>
        <v>-16.28</v>
      </c>
      <c r="Q72" s="129">
        <f t="shared" si="3"/>
        <v>0</v>
      </c>
      <c r="R72" s="129">
        <f t="shared" si="3"/>
        <v>-6.4476000000000004</v>
      </c>
      <c r="S72" s="129">
        <f t="shared" si="12"/>
        <v>-16.27</v>
      </c>
      <c r="T72" s="129">
        <f t="shared" si="12"/>
        <v>0</v>
      </c>
      <c r="U72" s="129">
        <f t="shared" si="12"/>
        <v>-6.4447000000000001</v>
      </c>
      <c r="V72" s="129">
        <f t="shared" si="12"/>
        <v>-16.28</v>
      </c>
      <c r="W72" s="129">
        <f t="shared" si="12"/>
        <v>0</v>
      </c>
      <c r="X72" s="129">
        <f t="shared" si="12"/>
        <v>-6.4523999999999999</v>
      </c>
      <c r="Y72" s="129">
        <f t="shared" si="12"/>
        <v>-16.260000000000002</v>
      </c>
      <c r="Z72" s="129">
        <f t="shared" si="12"/>
        <v>0</v>
      </c>
      <c r="AA72" s="129">
        <f t="shared" si="12"/>
        <v>-6.4428000000000001</v>
      </c>
      <c r="AB72" s="129">
        <f t="shared" si="12"/>
        <v>-16.309999999999999</v>
      </c>
      <c r="AC72" s="129">
        <f t="shared" si="12"/>
        <v>0</v>
      </c>
      <c r="AD72" s="129">
        <f t="shared" si="12"/>
        <v>-6.4363000000000001</v>
      </c>
      <c r="AE72" s="129">
        <f t="shared" si="12"/>
        <v>-16.260000000000002</v>
      </c>
      <c r="AF72" s="129">
        <f t="shared" si="12"/>
        <v>0</v>
      </c>
      <c r="AG72" s="129">
        <f t="shared" si="12"/>
        <v>-6.4302999999999999</v>
      </c>
      <c r="AH72" s="129">
        <f t="shared" si="12"/>
        <v>-16.3</v>
      </c>
      <c r="AI72" s="129">
        <f t="shared" si="12"/>
        <v>0</v>
      </c>
      <c r="AJ72" s="129">
        <f t="shared" si="12"/>
        <v>-6.4313000000000002</v>
      </c>
      <c r="AK72" s="129">
        <f t="shared" si="12"/>
        <v>-16.32</v>
      </c>
      <c r="AL72" s="129">
        <f t="shared" si="12"/>
        <v>0</v>
      </c>
      <c r="AM72" s="129">
        <f t="shared" si="12"/>
        <v>-6.3940000000000001</v>
      </c>
      <c r="AN72" s="129">
        <f t="shared" si="12"/>
        <v>-16.32</v>
      </c>
      <c r="AO72" s="129"/>
      <c r="AP72" s="129">
        <f t="shared" si="12"/>
        <v>-6.3956</v>
      </c>
      <c r="AQ72" s="129">
        <f t="shared" si="12"/>
        <v>-16.36</v>
      </c>
      <c r="AR72" s="129">
        <f t="shared" si="12"/>
        <v>0</v>
      </c>
      <c r="AS72" s="129">
        <f t="shared" si="12"/>
        <v>-6.3959999999999999</v>
      </c>
      <c r="AT72" s="129">
        <f t="shared" si="12"/>
        <v>-16.34</v>
      </c>
      <c r="AU72" s="129">
        <f t="shared" si="12"/>
        <v>0</v>
      </c>
      <c r="AV72" s="129">
        <f t="shared" si="12"/>
        <v>-6.3883000000000001</v>
      </c>
      <c r="AW72" s="129">
        <f t="shared" si="12"/>
        <v>-16.37</v>
      </c>
      <c r="AX72" s="129">
        <f t="shared" si="12"/>
        <v>0</v>
      </c>
      <c r="AY72" s="129">
        <f t="shared" si="12"/>
        <v>-6.3848000000000003</v>
      </c>
      <c r="AZ72" s="129">
        <f t="shared" si="12"/>
        <v>-16.420000000000002</v>
      </c>
      <c r="BA72" s="129">
        <f t="shared" si="12"/>
        <v>0</v>
      </c>
      <c r="BB72" s="129">
        <f t="shared" si="12"/>
        <v>-6.3812000000000006</v>
      </c>
      <c r="BC72" s="129">
        <f t="shared" si="12"/>
        <v>-16.47</v>
      </c>
      <c r="BD72" s="129">
        <f t="shared" si="12"/>
        <v>0</v>
      </c>
      <c r="BE72" s="129">
        <f t="shared" si="4"/>
        <v>-6.3953000000000007</v>
      </c>
      <c r="BF72" s="129">
        <f t="shared" si="4"/>
        <v>-16.5</v>
      </c>
      <c r="BG72" s="129">
        <f t="shared" si="4"/>
        <v>0</v>
      </c>
      <c r="BH72" s="129">
        <f t="shared" si="4"/>
        <v>-6.3969000000000005</v>
      </c>
      <c r="BI72" s="129">
        <f t="shared" si="4"/>
        <v>-16.55</v>
      </c>
      <c r="BJ72" s="129">
        <f t="shared" si="4"/>
        <v>0</v>
      </c>
      <c r="BK72" s="129">
        <f t="shared" si="4"/>
        <v>-6.3959999999999999</v>
      </c>
      <c r="BL72" s="129">
        <f t="shared" si="4"/>
        <v>-16.489999999999998</v>
      </c>
      <c r="BM72" s="129"/>
      <c r="BN72" s="174"/>
      <c r="BQ72" s="174"/>
      <c r="BR72" s="128"/>
      <c r="BS72" s="197">
        <v>1</v>
      </c>
      <c r="BT72" s="127" t="s">
        <v>294</v>
      </c>
      <c r="BU72" s="194">
        <v>109.65</v>
      </c>
      <c r="BV72" s="194">
        <v>0.71864893999281354</v>
      </c>
      <c r="BW72" s="194">
        <v>0.9052</v>
      </c>
      <c r="BX72" s="194">
        <v>0.84167999326655996</v>
      </c>
      <c r="BY72" s="194">
        <v>1807.46</v>
      </c>
      <c r="BZ72" s="194">
        <v>25.41</v>
      </c>
      <c r="CA72" s="194">
        <v>1.3592496941688188</v>
      </c>
      <c r="CB72" s="194">
        <v>1.2462</v>
      </c>
      <c r="CC72" s="194">
        <v>8.5899000000000001</v>
      </c>
      <c r="CD72" s="194">
        <v>8.8121000000000009</v>
      </c>
      <c r="CE72" s="194">
        <v>6.2589000000000006</v>
      </c>
      <c r="CF72" s="194">
        <v>8.3832000000000004</v>
      </c>
      <c r="CG72" s="194">
        <v>1</v>
      </c>
      <c r="CH72" s="194">
        <v>0.69990271352282041</v>
      </c>
      <c r="CI72" s="194">
        <v>6.4615</v>
      </c>
      <c r="CJ72" s="194">
        <v>6.4615</v>
      </c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</row>
    <row r="73" spans="1:167" s="127" customFormat="1" x14ac:dyDescent="0.25">
      <c r="A73" s="196">
        <v>16</v>
      </c>
      <c r="B73" s="128" t="s">
        <v>33</v>
      </c>
      <c r="C73" s="129">
        <f t="shared" si="3"/>
        <v>-6.4382999999999999</v>
      </c>
      <c r="D73" s="129">
        <f t="shared" si="3"/>
        <v>-16.3</v>
      </c>
      <c r="E73" s="129"/>
      <c r="F73" s="129">
        <f t="shared" si="3"/>
        <v>-6.4515000000000002</v>
      </c>
      <c r="G73" s="129">
        <f t="shared" si="3"/>
        <v>-16.22</v>
      </c>
      <c r="H73" s="129"/>
      <c r="I73" s="129">
        <f t="shared" si="3"/>
        <v>-6.4473000000000003</v>
      </c>
      <c r="J73" s="129">
        <f t="shared" si="3"/>
        <v>-16.25</v>
      </c>
      <c r="K73" s="129"/>
      <c r="L73" s="129">
        <f t="shared" si="3"/>
        <v>-6.4656000000000002</v>
      </c>
      <c r="M73" s="129">
        <f t="shared" si="3"/>
        <v>-16.27</v>
      </c>
      <c r="N73" s="129"/>
      <c r="O73" s="129">
        <f t="shared" si="3"/>
        <v>-6.4535</v>
      </c>
      <c r="P73" s="129">
        <f t="shared" si="3"/>
        <v>-16.260000000000002</v>
      </c>
      <c r="Q73" s="129">
        <f t="shared" si="3"/>
        <v>0</v>
      </c>
      <c r="R73" s="129">
        <f t="shared" si="3"/>
        <v>-6.4514000000000005</v>
      </c>
      <c r="S73" s="129">
        <f t="shared" si="12"/>
        <v>-16.260000000000002</v>
      </c>
      <c r="T73" s="129">
        <f t="shared" si="12"/>
        <v>0</v>
      </c>
      <c r="U73" s="129">
        <f t="shared" si="12"/>
        <v>-6.4457000000000004</v>
      </c>
      <c r="V73" s="129">
        <f t="shared" si="12"/>
        <v>-16.28</v>
      </c>
      <c r="W73" s="129">
        <f t="shared" si="12"/>
        <v>0</v>
      </c>
      <c r="X73" s="129">
        <f t="shared" si="12"/>
        <v>-6.4539</v>
      </c>
      <c r="Y73" s="129">
        <f t="shared" si="12"/>
        <v>-16.260000000000002</v>
      </c>
      <c r="Z73" s="129">
        <f t="shared" si="12"/>
        <v>0</v>
      </c>
      <c r="AA73" s="129">
        <f t="shared" si="12"/>
        <v>-6.4455</v>
      </c>
      <c r="AB73" s="129">
        <f t="shared" si="12"/>
        <v>-16.3</v>
      </c>
      <c r="AC73" s="129">
        <f t="shared" si="12"/>
        <v>0</v>
      </c>
      <c r="AD73" s="129">
        <f t="shared" si="12"/>
        <v>-6.4334000000000007</v>
      </c>
      <c r="AE73" s="129">
        <f t="shared" si="12"/>
        <v>-16.27</v>
      </c>
      <c r="AF73" s="129">
        <f t="shared" si="12"/>
        <v>0</v>
      </c>
      <c r="AG73" s="129">
        <f t="shared" si="12"/>
        <v>-6.4295</v>
      </c>
      <c r="AH73" s="129">
        <f t="shared" si="12"/>
        <v>-16.3</v>
      </c>
      <c r="AI73" s="129">
        <f t="shared" si="12"/>
        <v>0</v>
      </c>
      <c r="AJ73" s="129">
        <f t="shared" si="12"/>
        <v>-6.4309000000000003</v>
      </c>
      <c r="AK73" s="129">
        <f t="shared" si="12"/>
        <v>-16.32</v>
      </c>
      <c r="AL73" s="129">
        <f t="shared" si="12"/>
        <v>0</v>
      </c>
      <c r="AM73" s="129">
        <f t="shared" si="12"/>
        <v>-6.3882000000000003</v>
      </c>
      <c r="AN73" s="129">
        <f t="shared" si="12"/>
        <v>-16.34</v>
      </c>
      <c r="AO73" s="129"/>
      <c r="AP73" s="129">
        <f t="shared" si="12"/>
        <v>-6.3921999999999999</v>
      </c>
      <c r="AQ73" s="129">
        <f t="shared" si="12"/>
        <v>-16.37</v>
      </c>
      <c r="AR73" s="129">
        <f t="shared" si="12"/>
        <v>0</v>
      </c>
      <c r="AS73" s="129">
        <f t="shared" si="12"/>
        <v>-6.3940000000000001</v>
      </c>
      <c r="AT73" s="129">
        <f t="shared" si="12"/>
        <v>-16.350000000000001</v>
      </c>
      <c r="AU73" s="129">
        <f t="shared" si="12"/>
        <v>0</v>
      </c>
      <c r="AV73" s="129">
        <f t="shared" si="12"/>
        <v>-6.3851000000000004</v>
      </c>
      <c r="AW73" s="129">
        <f t="shared" si="12"/>
        <v>-16.37</v>
      </c>
      <c r="AX73" s="129">
        <f t="shared" si="12"/>
        <v>0</v>
      </c>
      <c r="AY73" s="129">
        <f t="shared" si="12"/>
        <v>-6.3810000000000002</v>
      </c>
      <c r="AZ73" s="129">
        <f t="shared" si="12"/>
        <v>-16.43</v>
      </c>
      <c r="BA73" s="129">
        <f t="shared" si="12"/>
        <v>0</v>
      </c>
      <c r="BB73" s="129">
        <f t="shared" si="12"/>
        <v>-6.3795000000000002</v>
      </c>
      <c r="BC73" s="129">
        <f t="shared" si="12"/>
        <v>-16.48</v>
      </c>
      <c r="BD73" s="129">
        <f t="shared" si="12"/>
        <v>0</v>
      </c>
      <c r="BE73" s="129">
        <f t="shared" si="4"/>
        <v>-6.3954000000000004</v>
      </c>
      <c r="BF73" s="129">
        <f t="shared" si="4"/>
        <v>-16.5</v>
      </c>
      <c r="BG73" s="129">
        <f t="shared" si="4"/>
        <v>0</v>
      </c>
      <c r="BH73" s="129">
        <f t="shared" si="4"/>
        <v>-6.3953000000000007</v>
      </c>
      <c r="BI73" s="129">
        <f t="shared" si="4"/>
        <v>-16.55</v>
      </c>
      <c r="BJ73" s="129">
        <f t="shared" si="4"/>
        <v>0</v>
      </c>
      <c r="BK73" s="129">
        <f t="shared" si="4"/>
        <v>-6.3926000000000007</v>
      </c>
      <c r="BL73" s="129">
        <f t="shared" si="4"/>
        <v>-16.5</v>
      </c>
      <c r="BM73" s="129"/>
      <c r="BN73" s="174"/>
      <c r="BQ73" s="187"/>
      <c r="BR73" s="128"/>
      <c r="BS73" s="197">
        <v>2</v>
      </c>
      <c r="BT73" s="127" t="s">
        <v>295</v>
      </c>
      <c r="BU73" s="194">
        <v>109.18</v>
      </c>
      <c r="BV73" s="194">
        <v>0.71875224610076904</v>
      </c>
      <c r="BW73" s="194">
        <v>0.90370000000000006</v>
      </c>
      <c r="BX73" s="194">
        <v>0.84167999326655996</v>
      </c>
      <c r="BY73" s="203">
        <v>1810.0700000000002</v>
      </c>
      <c r="BZ73" s="194">
        <v>25.442299999999999</v>
      </c>
      <c r="CA73" s="194">
        <v>1.3528138528138527</v>
      </c>
      <c r="CB73" s="194">
        <v>1.2512000000000001</v>
      </c>
      <c r="CC73" s="194">
        <v>8.5775000000000006</v>
      </c>
      <c r="CD73" s="194">
        <v>8.7703000000000007</v>
      </c>
      <c r="CE73" s="194">
        <v>6.2589000000000006</v>
      </c>
      <c r="CF73" s="194">
        <v>8.3192000000000004</v>
      </c>
      <c r="CG73" s="194">
        <v>1</v>
      </c>
      <c r="CH73" s="194">
        <v>0.7003438688396002</v>
      </c>
      <c r="CI73" s="194">
        <v>6.4636000000000005</v>
      </c>
      <c r="CJ73" s="194">
        <v>6.4619</v>
      </c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</row>
    <row r="74" spans="1:167" s="127" customFormat="1" x14ac:dyDescent="0.25">
      <c r="A74" s="196"/>
      <c r="BN74" s="174"/>
      <c r="BQ74" s="187"/>
      <c r="BR74" s="128"/>
      <c r="BS74" s="197">
        <v>3</v>
      </c>
      <c r="BT74" s="127" t="s">
        <v>296</v>
      </c>
      <c r="BU74" s="194">
        <v>109.18</v>
      </c>
      <c r="BV74" s="194">
        <v>0.71813285457809695</v>
      </c>
      <c r="BW74" s="194">
        <v>0.90450000000000008</v>
      </c>
      <c r="BX74" s="194">
        <v>0.84345479082321184</v>
      </c>
      <c r="BY74" s="194">
        <v>1812.2518</v>
      </c>
      <c r="BZ74" s="194">
        <v>25.642800000000001</v>
      </c>
      <c r="CA74" s="194">
        <v>1.3486176668914363</v>
      </c>
      <c r="CB74" s="194">
        <v>1.2537</v>
      </c>
      <c r="CC74" s="194">
        <v>8.6</v>
      </c>
      <c r="CD74" s="194">
        <v>8.811300000000001</v>
      </c>
      <c r="CE74" s="194">
        <v>6.2713000000000001</v>
      </c>
      <c r="CF74" s="194">
        <v>8.4457000000000004</v>
      </c>
      <c r="CG74" s="194">
        <v>1</v>
      </c>
      <c r="CH74" s="194">
        <v>0.70007910893931014</v>
      </c>
      <c r="CI74" s="194">
        <v>6.4620000000000006</v>
      </c>
      <c r="CJ74" s="194">
        <v>6.4556000000000004</v>
      </c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</row>
    <row r="75" spans="1:167" s="127" customFormat="1" x14ac:dyDescent="0.25">
      <c r="A75" s="196"/>
      <c r="BN75" s="174"/>
      <c r="BQ75" s="187"/>
      <c r="BR75" s="128"/>
      <c r="BS75" s="197">
        <v>4</v>
      </c>
      <c r="BT75" s="127" t="s">
        <v>297</v>
      </c>
      <c r="BU75" s="194">
        <v>109.62</v>
      </c>
      <c r="BV75" s="194">
        <v>0.71864893999281354</v>
      </c>
      <c r="BW75" s="194">
        <v>0.90700000000000003</v>
      </c>
      <c r="BX75" s="194">
        <v>0.84552295594825388</v>
      </c>
      <c r="BY75" s="194">
        <v>1809.3776</v>
      </c>
      <c r="BZ75" s="194">
        <v>25.367599999999999</v>
      </c>
      <c r="CA75" s="194">
        <v>1.3502565487442613</v>
      </c>
      <c r="CB75" s="194">
        <v>1.2510000000000001</v>
      </c>
      <c r="CC75" s="194">
        <v>8.6112000000000002</v>
      </c>
      <c r="CD75" s="194">
        <v>8.822000000000001</v>
      </c>
      <c r="CE75" s="194">
        <v>6.2862</v>
      </c>
      <c r="CF75" s="194">
        <v>8.5380000000000003</v>
      </c>
      <c r="CG75" s="194">
        <v>1</v>
      </c>
      <c r="CH75" s="194">
        <v>0.70064319044883205</v>
      </c>
      <c r="CI75" s="194">
        <v>6.4610000000000003</v>
      </c>
      <c r="CJ75" s="194">
        <v>6.4577</v>
      </c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</row>
    <row r="76" spans="1:167" s="127" customFormat="1" x14ac:dyDescent="0.25">
      <c r="A76" s="196"/>
      <c r="BN76" s="174"/>
      <c r="BQ76" s="187"/>
      <c r="BR76" s="128"/>
      <c r="BS76" s="197">
        <v>5</v>
      </c>
      <c r="BT76" s="127" t="s">
        <v>298</v>
      </c>
      <c r="BU76" s="194">
        <v>109.81</v>
      </c>
      <c r="BV76" s="194">
        <v>0.71870058933448322</v>
      </c>
      <c r="BW76" s="194">
        <v>0.90810000000000002</v>
      </c>
      <c r="BX76" s="194">
        <v>0.84688346883468835</v>
      </c>
      <c r="BY76" s="194">
        <v>1798.7</v>
      </c>
      <c r="BZ76" s="194">
        <v>25.09</v>
      </c>
      <c r="CA76" s="194">
        <v>1.3529968881071572</v>
      </c>
      <c r="CB76" s="194">
        <v>1.2510000000000001</v>
      </c>
      <c r="CC76" s="194">
        <v>8.6182999999999996</v>
      </c>
      <c r="CD76" s="194">
        <v>8.8377999999999997</v>
      </c>
      <c r="CE76" s="194">
        <v>6.2968000000000002</v>
      </c>
      <c r="CF76" s="194">
        <v>8.5862999999999996</v>
      </c>
      <c r="CG76" s="194">
        <v>1</v>
      </c>
      <c r="CH76" s="194">
        <v>0.70098698968147155</v>
      </c>
      <c r="CI76" s="194">
        <v>6.4682000000000004</v>
      </c>
      <c r="CJ76" s="194">
        <v>6.4667000000000003</v>
      </c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</row>
    <row r="77" spans="1:167" s="127" customFormat="1" x14ac:dyDescent="0.25">
      <c r="A77" s="196"/>
      <c r="BN77" s="174"/>
      <c r="BQ77" s="187"/>
      <c r="BR77" s="128"/>
      <c r="BS77" s="197">
        <v>6</v>
      </c>
      <c r="BT77" s="127" t="s">
        <v>299</v>
      </c>
      <c r="BU77" s="194">
        <v>110.13</v>
      </c>
      <c r="BV77" s="194">
        <v>0.71994240460763137</v>
      </c>
      <c r="BW77" s="194">
        <v>0.91639999999999999</v>
      </c>
      <c r="BX77" s="194">
        <v>0.8505571149102662</v>
      </c>
      <c r="BY77" s="203">
        <v>1740.9879000000001</v>
      </c>
      <c r="BZ77" s="194">
        <v>23.8186</v>
      </c>
      <c r="CA77" s="194">
        <v>1.3618412093149939</v>
      </c>
      <c r="CB77" s="194">
        <v>1.2543</v>
      </c>
      <c r="CC77" s="194">
        <v>8.684800000000001</v>
      </c>
      <c r="CD77" s="194">
        <v>8.9115000000000002</v>
      </c>
      <c r="CE77" s="194">
        <v>6.3246000000000002</v>
      </c>
      <c r="CF77" s="194">
        <v>8.6522000000000006</v>
      </c>
      <c r="CG77" s="194">
        <v>1</v>
      </c>
      <c r="CH77" s="194">
        <v>0.70212392487274</v>
      </c>
      <c r="CI77" s="194">
        <v>6.4757000000000007</v>
      </c>
      <c r="CJ77" s="194">
        <v>6.476</v>
      </c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</row>
    <row r="78" spans="1:167" s="127" customFormat="1" x14ac:dyDescent="0.25">
      <c r="A78" s="196"/>
      <c r="BN78" s="174"/>
      <c r="BQ78" s="187"/>
      <c r="BR78" s="128"/>
      <c r="BS78" s="197">
        <v>7</v>
      </c>
      <c r="BT78" s="127" t="s">
        <v>300</v>
      </c>
      <c r="BU78" s="194">
        <v>110.48</v>
      </c>
      <c r="BV78" s="194">
        <v>0.7218131947452</v>
      </c>
      <c r="BW78" s="194">
        <v>0.92120000000000002</v>
      </c>
      <c r="BX78" s="194">
        <v>0.85287846481876328</v>
      </c>
      <c r="BY78" s="203">
        <v>1729.26</v>
      </c>
      <c r="BZ78" s="194">
        <v>23.46</v>
      </c>
      <c r="CA78" s="194">
        <v>1.364070386031919</v>
      </c>
      <c r="CB78" s="194">
        <v>1.2577</v>
      </c>
      <c r="CC78" s="194">
        <v>8.7124000000000006</v>
      </c>
      <c r="CD78" s="194">
        <v>8.9436</v>
      </c>
      <c r="CE78" s="194">
        <v>6.3422000000000001</v>
      </c>
      <c r="CF78" s="194">
        <v>8.6403999999999996</v>
      </c>
      <c r="CG78" s="194">
        <v>1</v>
      </c>
      <c r="CH78" s="194">
        <v>0.70349708400458677</v>
      </c>
      <c r="CI78" s="194">
        <v>6.4821</v>
      </c>
      <c r="CJ78" s="194">
        <v>6.4863</v>
      </c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</row>
    <row r="79" spans="1:167" s="127" customFormat="1" x14ac:dyDescent="0.25">
      <c r="BN79" s="174"/>
      <c r="BO79" s="204"/>
      <c r="BP79" s="204"/>
      <c r="BQ79" s="187"/>
      <c r="BS79" s="197">
        <v>8</v>
      </c>
      <c r="BT79" s="127" t="s">
        <v>301</v>
      </c>
      <c r="BU79" s="194">
        <v>110.77</v>
      </c>
      <c r="BV79" s="194">
        <v>0.72400810889081957</v>
      </c>
      <c r="BW79" s="194">
        <v>0.9235000000000001</v>
      </c>
      <c r="BX79" s="194">
        <v>0.85397096498719038</v>
      </c>
      <c r="BY79" s="194">
        <v>1733</v>
      </c>
      <c r="BZ79" s="194">
        <v>23.310000000000002</v>
      </c>
      <c r="CA79" s="194">
        <v>1.3646288209606987</v>
      </c>
      <c r="CB79" s="194">
        <v>1.2535000000000001</v>
      </c>
      <c r="CC79" s="194">
        <v>8.7260000000000009</v>
      </c>
      <c r="CD79" s="194">
        <v>8.9152000000000005</v>
      </c>
      <c r="CE79" s="194">
        <v>6.3512000000000004</v>
      </c>
      <c r="CF79" s="194">
        <v>8.634500000000001</v>
      </c>
      <c r="CG79" s="194">
        <v>1</v>
      </c>
      <c r="CH79" s="194">
        <v>0.7043394352606408</v>
      </c>
      <c r="CI79" s="194">
        <v>6.4860000000000007</v>
      </c>
      <c r="CJ79" s="194">
        <v>6.4898000000000007</v>
      </c>
      <c r="CK79" s="205"/>
      <c r="CL79" s="205"/>
      <c r="CM79" s="205"/>
      <c r="CN79" s="205"/>
      <c r="CO79" s="205"/>
      <c r="CP79" s="205"/>
      <c r="CQ79" s="205"/>
    </row>
    <row r="80" spans="1:167" s="127" customFormat="1" x14ac:dyDescent="0.25">
      <c r="A80" s="196"/>
      <c r="BN80" s="174"/>
      <c r="BQ80" s="187"/>
      <c r="BR80" s="128"/>
      <c r="BS80" s="197">
        <v>9</v>
      </c>
      <c r="BT80" s="127" t="s">
        <v>302</v>
      </c>
      <c r="BU80" s="194">
        <v>110.4</v>
      </c>
      <c r="BV80" s="194">
        <v>0.72144866892720583</v>
      </c>
      <c r="BW80" s="194">
        <v>0.9215000000000001</v>
      </c>
      <c r="BX80" s="194">
        <v>0.85149863760217981</v>
      </c>
      <c r="BY80" s="194">
        <v>1754.6000000000001</v>
      </c>
      <c r="BZ80" s="194">
        <v>23.46</v>
      </c>
      <c r="CA80" s="194">
        <v>1.3579576317218902</v>
      </c>
      <c r="CB80" s="194">
        <v>1.2503</v>
      </c>
      <c r="CC80" s="194">
        <v>8.6605000000000008</v>
      </c>
      <c r="CD80" s="194">
        <v>8.8227000000000011</v>
      </c>
      <c r="CE80" s="194">
        <v>6.3309000000000006</v>
      </c>
      <c r="CF80" s="194">
        <v>8.579600000000001</v>
      </c>
      <c r="CG80" s="194">
        <v>1</v>
      </c>
      <c r="CH80" s="194">
        <v>0.70498494857134808</v>
      </c>
      <c r="CI80" s="194">
        <v>6.4742000000000006</v>
      </c>
      <c r="CJ80" s="194">
        <v>6.4752000000000001</v>
      </c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</row>
    <row r="81" spans="1:167" s="127" customFormat="1" x14ac:dyDescent="0.25">
      <c r="BN81" s="174"/>
      <c r="BQ81" s="174"/>
      <c r="BS81" s="197">
        <v>10</v>
      </c>
      <c r="BT81" s="127" t="s">
        <v>303</v>
      </c>
      <c r="BU81" s="194">
        <v>110.31</v>
      </c>
      <c r="BV81" s="194">
        <v>0.72479524534319051</v>
      </c>
      <c r="BW81" s="194">
        <v>0.9224</v>
      </c>
      <c r="BX81" s="194">
        <v>0.85164367228751481</v>
      </c>
      <c r="BY81" s="194">
        <v>1756.94</v>
      </c>
      <c r="BZ81" s="194">
        <v>23.28</v>
      </c>
      <c r="CA81" s="194">
        <v>1.3622122326658492</v>
      </c>
      <c r="CB81" s="194">
        <v>1.2507000000000001</v>
      </c>
      <c r="CC81" s="194">
        <v>8.6826000000000008</v>
      </c>
      <c r="CD81" s="194">
        <v>8.8359000000000005</v>
      </c>
      <c r="CE81" s="194">
        <v>6.3333000000000004</v>
      </c>
      <c r="CF81" s="194">
        <v>8.5236999999999998</v>
      </c>
      <c r="CG81" s="194">
        <v>1</v>
      </c>
      <c r="CH81" s="194">
        <v>0.7041360954245236</v>
      </c>
      <c r="CI81" s="194">
        <v>6.4804000000000004</v>
      </c>
      <c r="CJ81" s="194">
        <v>6.4824000000000002</v>
      </c>
    </row>
    <row r="82" spans="1:167" s="127" customFormat="1" x14ac:dyDescent="0.25">
      <c r="BN82" s="174"/>
      <c r="BQ82" s="187"/>
      <c r="BS82" s="197">
        <v>11</v>
      </c>
      <c r="BT82" s="127" t="s">
        <v>304</v>
      </c>
      <c r="BU82" s="194">
        <v>109.4</v>
      </c>
      <c r="BV82" s="194">
        <v>0.72176109707686742</v>
      </c>
      <c r="BW82" s="194">
        <v>0.91420000000000001</v>
      </c>
      <c r="BX82" s="194">
        <v>0.84911267725227135</v>
      </c>
      <c r="BY82" s="194">
        <v>1775.16</v>
      </c>
      <c r="BZ82" s="194">
        <v>23.518600000000003</v>
      </c>
      <c r="CA82" s="194">
        <v>1.3636983499249964</v>
      </c>
      <c r="CB82" s="194">
        <v>1.2545000000000002</v>
      </c>
      <c r="CC82" s="194">
        <v>8.6643000000000008</v>
      </c>
      <c r="CD82" s="194">
        <v>8.8388000000000009</v>
      </c>
      <c r="CE82" s="194">
        <v>6.3128000000000002</v>
      </c>
      <c r="CF82" s="194">
        <v>8.4726999999999997</v>
      </c>
      <c r="CG82" s="194">
        <v>1</v>
      </c>
      <c r="CH82" s="194">
        <v>0.70405181821382057</v>
      </c>
      <c r="CI82" s="194">
        <v>6.4742000000000006</v>
      </c>
      <c r="CJ82" s="194">
        <v>6.4763999999999999</v>
      </c>
    </row>
    <row r="83" spans="1:167" s="127" customFormat="1" x14ac:dyDescent="0.25">
      <c r="BN83" s="174"/>
      <c r="BQ83" s="187"/>
      <c r="BS83" s="197">
        <v>12</v>
      </c>
      <c r="BT83" s="127" t="s">
        <v>305</v>
      </c>
      <c r="BU83" s="194">
        <v>109.32000000000001</v>
      </c>
      <c r="BV83" s="194">
        <v>0.72458517498731967</v>
      </c>
      <c r="BW83" s="194">
        <v>0.9113</v>
      </c>
      <c r="BX83" s="194">
        <v>0.84976206662134601</v>
      </c>
      <c r="BY83" s="194">
        <v>1792.6100000000001</v>
      </c>
      <c r="BZ83" s="194">
        <v>23.87</v>
      </c>
      <c r="CA83" s="194">
        <v>1.3723068478111706</v>
      </c>
      <c r="CB83" s="194">
        <v>1.2617</v>
      </c>
      <c r="CC83" s="194">
        <v>8.6561000000000003</v>
      </c>
      <c r="CD83" s="194">
        <v>8.8470000000000013</v>
      </c>
      <c r="CE83" s="194">
        <v>6.3188000000000004</v>
      </c>
      <c r="CF83" s="194">
        <v>8.4001000000000001</v>
      </c>
      <c r="CG83" s="194">
        <v>1</v>
      </c>
      <c r="CH83" s="194">
        <v>0.70267649476857352</v>
      </c>
      <c r="CI83" s="194">
        <v>6.4799000000000007</v>
      </c>
      <c r="CJ83" s="194">
        <v>6.4828999999999999</v>
      </c>
    </row>
    <row r="84" spans="1:167" s="127" customFormat="1" x14ac:dyDescent="0.25">
      <c r="BN84" s="174"/>
      <c r="BQ84" s="187"/>
      <c r="BS84" s="197">
        <v>13</v>
      </c>
      <c r="BT84" s="206" t="s">
        <v>306</v>
      </c>
      <c r="BU84" s="194">
        <v>109.62</v>
      </c>
      <c r="BV84" s="194">
        <v>0.72706121855460237</v>
      </c>
      <c r="BW84" s="194">
        <v>0.9133</v>
      </c>
      <c r="BX84" s="194">
        <v>0.85331512927724196</v>
      </c>
      <c r="BY84" s="194">
        <v>1787.7900000000002</v>
      </c>
      <c r="BZ84" s="194">
        <v>23.73</v>
      </c>
      <c r="CA84" s="194">
        <v>1.3781697905181918</v>
      </c>
      <c r="CB84" s="194">
        <v>1.2617</v>
      </c>
      <c r="CC84" s="194">
        <v>8.7348999999999997</v>
      </c>
      <c r="CD84" s="194">
        <v>8.9070999999999998</v>
      </c>
      <c r="CE84" s="194">
        <v>6.3442000000000007</v>
      </c>
      <c r="CF84" s="194">
        <v>8.4774000000000012</v>
      </c>
      <c r="CG84" s="194">
        <v>1</v>
      </c>
      <c r="CH84" s="194">
        <v>0.70328928398118007</v>
      </c>
      <c r="CI84" s="194">
        <v>6.48</v>
      </c>
      <c r="CJ84" s="194">
        <v>6.4828000000000001</v>
      </c>
    </row>
    <row r="85" spans="1:167" s="127" customFormat="1" x14ac:dyDescent="0.25">
      <c r="BN85" s="174"/>
      <c r="BQ85" s="187"/>
      <c r="BS85" s="197">
        <v>14</v>
      </c>
      <c r="BT85" s="206" t="s">
        <v>307</v>
      </c>
      <c r="BU85" s="194">
        <v>109.64</v>
      </c>
      <c r="BV85" s="194">
        <v>0.73024682342631797</v>
      </c>
      <c r="BW85" s="194">
        <v>0.91580000000000006</v>
      </c>
      <c r="BX85" s="194">
        <v>0.85521252031129735</v>
      </c>
      <c r="BY85" s="194">
        <v>1787.99</v>
      </c>
      <c r="BZ85" s="194">
        <v>23.310000000000002</v>
      </c>
      <c r="CA85" s="194">
        <v>1.3960631020522127</v>
      </c>
      <c r="CB85" s="194">
        <v>1.2744</v>
      </c>
      <c r="CC85" s="194">
        <v>8.7759999999999998</v>
      </c>
      <c r="CD85" s="194">
        <v>8.985100000000001</v>
      </c>
      <c r="CE85" s="194">
        <v>6.3587000000000007</v>
      </c>
      <c r="CF85" s="194">
        <v>8.5175000000000001</v>
      </c>
      <c r="CG85" s="194">
        <v>1</v>
      </c>
      <c r="CH85" s="194">
        <v>0.70474646745833192</v>
      </c>
      <c r="CI85" s="194">
        <v>6.4910000000000005</v>
      </c>
      <c r="CJ85" s="194">
        <v>6.4940000000000007</v>
      </c>
    </row>
    <row r="86" spans="1:167" s="127" customFormat="1" x14ac:dyDescent="0.25">
      <c r="BN86" s="174"/>
      <c r="BQ86" s="187"/>
      <c r="BS86" s="197">
        <v>15</v>
      </c>
      <c r="BT86" s="206" t="s">
        <v>308</v>
      </c>
      <c r="BU86" s="194">
        <v>109.62</v>
      </c>
      <c r="BV86" s="194">
        <v>0.73464590067587421</v>
      </c>
      <c r="BW86" s="194">
        <v>0.91750000000000009</v>
      </c>
      <c r="BX86" s="194">
        <v>0.85675119945167921</v>
      </c>
      <c r="BY86" s="194">
        <v>1782.5406</v>
      </c>
      <c r="BZ86" s="194">
        <v>23.1326</v>
      </c>
      <c r="CA86" s="194">
        <v>1.4058765640376774</v>
      </c>
      <c r="CB86" s="194">
        <v>1.2933000000000001</v>
      </c>
      <c r="CC86" s="194">
        <v>8.8428000000000004</v>
      </c>
      <c r="CD86" s="194">
        <v>9.0925000000000011</v>
      </c>
      <c r="CE86" s="194">
        <v>6.3698000000000006</v>
      </c>
      <c r="CF86" s="194">
        <v>8.5260999999999996</v>
      </c>
      <c r="CG86" s="194">
        <v>1</v>
      </c>
      <c r="CH86" s="194">
        <v>0.70542755964390025</v>
      </c>
      <c r="CI86" s="194">
        <v>6.4981</v>
      </c>
      <c r="CJ86" s="194">
        <v>6.5045999999999999</v>
      </c>
    </row>
    <row r="87" spans="1:167" s="127" customFormat="1" x14ac:dyDescent="0.25">
      <c r="BN87" s="174"/>
      <c r="BQ87" s="187"/>
      <c r="BS87" s="197">
        <v>16</v>
      </c>
      <c r="BT87" s="206" t="s">
        <v>309</v>
      </c>
      <c r="BU87" s="194">
        <v>110.08</v>
      </c>
      <c r="BV87" s="194">
        <v>0.73174301185423674</v>
      </c>
      <c r="BW87" s="194">
        <v>0.91660000000000008</v>
      </c>
      <c r="BX87" s="194">
        <v>0.85295121119071982</v>
      </c>
      <c r="BY87" s="194">
        <v>1787.2</v>
      </c>
      <c r="BZ87" s="194">
        <v>23.380000000000003</v>
      </c>
      <c r="CA87" s="194">
        <v>1.3935340022296543</v>
      </c>
      <c r="CB87" s="194">
        <v>1.2734000000000001</v>
      </c>
      <c r="CC87" s="194">
        <v>8.7507000000000001</v>
      </c>
      <c r="CD87" s="194">
        <v>8.9400000000000013</v>
      </c>
      <c r="CE87" s="194">
        <v>6.3426</v>
      </c>
      <c r="CF87" s="194">
        <v>8.4589999999999996</v>
      </c>
      <c r="CG87" s="194">
        <v>1</v>
      </c>
      <c r="CH87" s="194">
        <v>0.7061049836889749</v>
      </c>
      <c r="CI87" s="194">
        <v>6.4877000000000002</v>
      </c>
      <c r="CJ87" s="194">
        <v>6.4908999999999999</v>
      </c>
    </row>
    <row r="88" spans="1:167" s="127" customFormat="1" x14ac:dyDescent="0.25">
      <c r="BN88" s="174"/>
      <c r="BQ88" s="187"/>
      <c r="BS88" s="197">
        <v>17</v>
      </c>
      <c r="BT88" s="206" t="s">
        <v>310</v>
      </c>
      <c r="BU88" s="194">
        <v>109.72</v>
      </c>
      <c r="BV88" s="194">
        <v>0.72902238098709626</v>
      </c>
      <c r="BW88" s="194">
        <v>0.91250000000000009</v>
      </c>
      <c r="BX88" s="194">
        <v>0.85215168299957389</v>
      </c>
      <c r="BY88" s="203">
        <v>1803.3400000000001</v>
      </c>
      <c r="BZ88" s="194">
        <v>23.67</v>
      </c>
      <c r="CA88" s="194">
        <v>1.38217000691085</v>
      </c>
      <c r="CB88" s="194">
        <v>1.2623</v>
      </c>
      <c r="CC88" s="194">
        <v>8.6972000000000005</v>
      </c>
      <c r="CD88" s="194">
        <v>8.8676000000000013</v>
      </c>
      <c r="CE88" s="194">
        <v>6.3361000000000001</v>
      </c>
      <c r="CF88" s="194">
        <v>8.4185999999999996</v>
      </c>
      <c r="CG88" s="194">
        <v>1</v>
      </c>
      <c r="CH88" s="194">
        <v>0.70498494857134808</v>
      </c>
      <c r="CI88" s="194">
        <v>6.4785000000000004</v>
      </c>
      <c r="CJ88" s="194">
        <v>6.4801000000000002</v>
      </c>
    </row>
    <row r="89" spans="1:167" s="127" customFormat="1" x14ac:dyDescent="0.25">
      <c r="BN89" s="174"/>
      <c r="BQ89" s="187"/>
      <c r="BS89" s="197">
        <v>18</v>
      </c>
      <c r="BT89" s="206" t="s">
        <v>311</v>
      </c>
      <c r="BU89" s="181">
        <v>109.77</v>
      </c>
      <c r="BV89" s="181">
        <v>0.72854436835203262</v>
      </c>
      <c r="BW89" s="181">
        <v>0.91290000000000004</v>
      </c>
      <c r="BX89" s="181">
        <v>0.85084659235939764</v>
      </c>
      <c r="BY89" s="181">
        <v>1794.1642000000002</v>
      </c>
      <c r="BZ89" s="181">
        <v>23.790000000000003</v>
      </c>
      <c r="CA89" s="181">
        <v>1.3770311209033324</v>
      </c>
      <c r="CB89" s="181">
        <v>1.26</v>
      </c>
      <c r="CC89" s="181">
        <v>8.6914999999999996</v>
      </c>
      <c r="CD89" s="181">
        <v>8.8285</v>
      </c>
      <c r="CE89" s="181">
        <v>6.3264000000000005</v>
      </c>
      <c r="CF89" s="181">
        <v>8.3917000000000002</v>
      </c>
      <c r="CG89" s="207">
        <v>1</v>
      </c>
      <c r="CH89" s="181">
        <v>0.70435431839632612</v>
      </c>
      <c r="CI89" s="181">
        <v>6.4722</v>
      </c>
      <c r="CJ89" s="207">
        <v>6.4727000000000006</v>
      </c>
    </row>
    <row r="90" spans="1:167" s="127" customFormat="1" x14ac:dyDescent="0.25">
      <c r="BN90" s="174"/>
      <c r="BQ90" s="174"/>
      <c r="BS90" s="197">
        <v>19</v>
      </c>
      <c r="BT90" s="206" t="s">
        <v>312</v>
      </c>
      <c r="BU90" s="207">
        <v>110.11</v>
      </c>
      <c r="BV90" s="207">
        <v>0.72801397786837496</v>
      </c>
      <c r="BW90" s="207">
        <v>0.91620000000000001</v>
      </c>
      <c r="BX90" s="207">
        <v>0.85005100306018355</v>
      </c>
      <c r="BY90" s="207">
        <v>1783.2</v>
      </c>
      <c r="BZ90" s="207">
        <v>23.67</v>
      </c>
      <c r="CA90" s="207">
        <v>1.3776002204160354</v>
      </c>
      <c r="CB90" s="207">
        <v>1.2610000000000001</v>
      </c>
      <c r="CC90" s="207">
        <v>8.7030000000000012</v>
      </c>
      <c r="CD90" s="207">
        <v>8.8069000000000006</v>
      </c>
      <c r="CE90" s="207">
        <v>6.3208000000000002</v>
      </c>
      <c r="CF90" s="207">
        <v>8.3605999999999998</v>
      </c>
      <c r="CG90" s="207">
        <v>1</v>
      </c>
      <c r="CH90" s="207">
        <v>0.70414601171698965</v>
      </c>
      <c r="CI90" s="207">
        <v>6.4809999999999999</v>
      </c>
      <c r="CJ90" s="207">
        <v>6.4805999999999999</v>
      </c>
    </row>
    <row r="91" spans="1:167" s="127" customFormat="1" x14ac:dyDescent="0.25">
      <c r="A91" s="196"/>
      <c r="BN91" s="174"/>
      <c r="BQ91" s="187"/>
      <c r="BR91" s="128"/>
      <c r="BS91" s="197">
        <v>20</v>
      </c>
      <c r="BT91" s="206" t="s">
        <v>313</v>
      </c>
      <c r="BU91" s="194">
        <v>110.10000000000001</v>
      </c>
      <c r="BV91" s="194">
        <v>0.72998029053215552</v>
      </c>
      <c r="BW91" s="194">
        <v>0.91760000000000008</v>
      </c>
      <c r="BX91" s="194">
        <v>0.85084659235939764</v>
      </c>
      <c r="BY91" s="194">
        <v>1795.8000000000002</v>
      </c>
      <c r="BZ91" s="194">
        <v>23.636400000000002</v>
      </c>
      <c r="CA91" s="194">
        <v>1.3791201213625706</v>
      </c>
      <c r="CB91" s="194">
        <v>1.2669000000000001</v>
      </c>
      <c r="CC91" s="194">
        <v>8.7173999999999996</v>
      </c>
      <c r="CD91" s="194">
        <v>8.8299000000000003</v>
      </c>
      <c r="CE91" s="194">
        <v>6.3261000000000003</v>
      </c>
      <c r="CF91" s="194">
        <v>8.3879999999999999</v>
      </c>
      <c r="CG91" s="194">
        <v>1</v>
      </c>
      <c r="CH91" s="194">
        <v>0.70368519938920127</v>
      </c>
      <c r="CI91" s="194">
        <v>6.4781000000000004</v>
      </c>
      <c r="CJ91" s="194">
        <v>6.4775</v>
      </c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</row>
    <row r="92" spans="1:167" s="127" customFormat="1" x14ac:dyDescent="0.25">
      <c r="A92" s="196"/>
      <c r="BN92" s="174"/>
      <c r="BQ92" s="187"/>
      <c r="BR92" s="128"/>
      <c r="BS92" s="173">
        <v>21</v>
      </c>
      <c r="BT92" s="206" t="s">
        <v>314</v>
      </c>
      <c r="BU92" s="194">
        <v>109.81</v>
      </c>
      <c r="BV92" s="194">
        <v>0.72711408419981094</v>
      </c>
      <c r="BW92" s="194">
        <v>0.91480000000000006</v>
      </c>
      <c r="BX92" s="194">
        <v>0.84788875699508226</v>
      </c>
      <c r="BY92" s="194">
        <v>1815.41</v>
      </c>
      <c r="BZ92" s="194">
        <v>24</v>
      </c>
      <c r="CA92" s="194">
        <v>1.3717421124828533</v>
      </c>
      <c r="CB92" s="194">
        <v>1.2618</v>
      </c>
      <c r="CC92" s="194">
        <v>8.6439000000000004</v>
      </c>
      <c r="CD92" s="194">
        <v>8.6873000000000005</v>
      </c>
      <c r="CE92" s="194">
        <v>6.3031000000000006</v>
      </c>
      <c r="CF92" s="194">
        <v>8.3399000000000001</v>
      </c>
      <c r="CG92" s="194">
        <v>1</v>
      </c>
      <c r="CH92" s="194">
        <v>0.70418072094022222</v>
      </c>
      <c r="CI92" s="194">
        <v>6.4679000000000002</v>
      </c>
      <c r="CJ92" s="194">
        <v>6.4656000000000002</v>
      </c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</row>
    <row r="93" spans="1:167" s="176" customFormat="1" ht="16.5" thickBot="1" x14ac:dyDescent="0.3">
      <c r="B93" s="208"/>
      <c r="BN93" s="187"/>
      <c r="BQ93" s="187"/>
      <c r="BR93" s="129"/>
      <c r="BS93" s="173">
        <v>22</v>
      </c>
      <c r="BT93" s="206" t="s">
        <v>315</v>
      </c>
      <c r="BU93" s="209">
        <v>109.9</v>
      </c>
      <c r="BV93" s="209">
        <v>0.72632190586868095</v>
      </c>
      <c r="BW93" s="209">
        <v>0.91360000000000008</v>
      </c>
      <c r="BX93" s="209">
        <v>0.84602368866328248</v>
      </c>
      <c r="BY93" s="209">
        <v>1814.0600000000002</v>
      </c>
      <c r="BZ93" s="209">
        <v>24.11</v>
      </c>
      <c r="CA93" s="209">
        <v>1.3646288209606987</v>
      </c>
      <c r="CB93" s="209">
        <v>1.2578</v>
      </c>
      <c r="CC93" s="209">
        <v>8.6052</v>
      </c>
      <c r="CD93" s="209">
        <v>8.6540999999999997</v>
      </c>
      <c r="CE93" s="209">
        <v>6.2887000000000004</v>
      </c>
      <c r="CF93" s="194">
        <v>8.3163</v>
      </c>
      <c r="CG93" s="194">
        <v>1</v>
      </c>
      <c r="CH93" s="194">
        <v>0.70293828201883879</v>
      </c>
      <c r="CI93" s="194">
        <v>6.4580000000000002</v>
      </c>
      <c r="CJ93" s="210">
        <v>6.4565999999999999</v>
      </c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</row>
    <row r="94" spans="1:167" s="176" customFormat="1" ht="16.5" thickTop="1" x14ac:dyDescent="0.25">
      <c r="B94" s="208"/>
      <c r="BN94" s="187"/>
      <c r="BQ94" s="187"/>
      <c r="BR94" s="129"/>
      <c r="BS94" s="197"/>
      <c r="BT94" s="173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50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</row>
    <row r="95" spans="1:167" s="127" customFormat="1" x14ac:dyDescent="0.25">
      <c r="A95" s="196"/>
      <c r="B95" s="211"/>
      <c r="BN95" s="174"/>
      <c r="BQ95" s="187"/>
      <c r="BR95" s="128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</row>
    <row r="96" spans="1:167" s="127" customFormat="1" x14ac:dyDescent="0.25">
      <c r="A96" s="196"/>
      <c r="B96" s="211"/>
      <c r="BN96" s="174"/>
      <c r="BQ96" s="187"/>
      <c r="BR96" s="128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</row>
    <row r="97" spans="1:167" s="127" customFormat="1" x14ac:dyDescent="0.25">
      <c r="A97" s="196"/>
      <c r="B97" s="211"/>
      <c r="BN97" s="174"/>
      <c r="BQ97" s="187"/>
      <c r="BR97" s="128"/>
      <c r="BS97" s="128"/>
      <c r="BT97" s="128"/>
      <c r="BU97" s="128"/>
      <c r="BV97" s="128"/>
      <c r="BW97" s="128"/>
      <c r="BX97" s="129"/>
      <c r="BY97" s="128"/>
      <c r="BZ97" s="128"/>
      <c r="CA97" s="128"/>
      <c r="CB97" s="128"/>
      <c r="CC97" s="128"/>
      <c r="CD97" s="128"/>
      <c r="CE97" s="128"/>
      <c r="CF97" s="130"/>
      <c r="CG97" s="129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</row>
    <row r="98" spans="1:167" s="127" customFormat="1" x14ac:dyDescent="0.25">
      <c r="A98" s="196"/>
      <c r="B98" s="211"/>
      <c r="BN98" s="174"/>
      <c r="BQ98" s="187"/>
      <c r="BR98" s="128"/>
      <c r="BS98" s="145"/>
      <c r="BT98" s="145"/>
      <c r="BU98" s="202">
        <f>AVERAGE(BU72:BU93)</f>
        <v>109.84636363636363</v>
      </c>
      <c r="BV98" s="202">
        <f t="shared" ref="BV98:CJ98" si="13">AVERAGE(BV72:BV93)</f>
        <v>0.72472415576801796</v>
      </c>
      <c r="BW98" s="202">
        <f t="shared" si="13"/>
        <v>0.91408181818181822</v>
      </c>
      <c r="BX98" s="202">
        <f t="shared" si="13"/>
        <v>0.8497583262403029</v>
      </c>
      <c r="BY98" s="202">
        <f t="shared" si="13"/>
        <v>1785.086913636364</v>
      </c>
      <c r="BZ98" s="202">
        <f t="shared" si="13"/>
        <v>24.004495454545459</v>
      </c>
      <c r="CA98" s="202">
        <f t="shared" si="13"/>
        <v>1.369844817774142</v>
      </c>
      <c r="CB98" s="202">
        <f t="shared" si="13"/>
        <v>1.2594727272727271</v>
      </c>
      <c r="CC98" s="202">
        <f t="shared" si="13"/>
        <v>8.6793727272727264</v>
      </c>
      <c r="CD98" s="202">
        <f t="shared" si="13"/>
        <v>8.8530545454545475</v>
      </c>
      <c r="CE98" s="202">
        <f t="shared" si="13"/>
        <v>6.3182909090909103</v>
      </c>
      <c r="CF98" s="202">
        <f t="shared" si="13"/>
        <v>8.4713954545454548</v>
      </c>
      <c r="CG98" s="202">
        <f t="shared" si="13"/>
        <v>1</v>
      </c>
      <c r="CH98" s="202">
        <f t="shared" si="13"/>
        <v>0.7032556112887991</v>
      </c>
      <c r="CI98" s="202">
        <f t="shared" si="13"/>
        <v>6.4755136363636376</v>
      </c>
      <c r="CJ98" s="202">
        <f t="shared" si="13"/>
        <v>6.4762636363636368</v>
      </c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</row>
    <row r="99" spans="1:167" s="127" customFormat="1" x14ac:dyDescent="0.25">
      <c r="A99" s="196"/>
      <c r="B99" s="211"/>
      <c r="BN99" s="174"/>
      <c r="BQ99" s="174"/>
      <c r="BR99" s="128"/>
      <c r="BS99" s="145"/>
      <c r="BT99" s="145"/>
      <c r="BU99" s="202">
        <v>109.84636363636363</v>
      </c>
      <c r="BV99" s="202">
        <v>0.72472415576801796</v>
      </c>
      <c r="BW99" s="202">
        <v>0.91408181818181822</v>
      </c>
      <c r="BX99" s="202">
        <v>0.8497583262403029</v>
      </c>
      <c r="BY99" s="202">
        <v>1785.086913636364</v>
      </c>
      <c r="BZ99" s="202">
        <v>24.004495454545459</v>
      </c>
      <c r="CA99" s="202">
        <v>1.369844817774142</v>
      </c>
      <c r="CB99" s="202">
        <v>1.2594727272727271</v>
      </c>
      <c r="CC99" s="202">
        <v>8.6793727272727264</v>
      </c>
      <c r="CD99" s="202">
        <v>8.8530545454545475</v>
      </c>
      <c r="CE99" s="202">
        <v>6.3182909090909103</v>
      </c>
      <c r="CF99" s="202">
        <v>8.4713954545454548</v>
      </c>
      <c r="CG99" s="202">
        <v>1</v>
      </c>
      <c r="CH99" s="202">
        <v>0.7032556112887991</v>
      </c>
      <c r="CI99" s="202">
        <v>6.4755136363636376</v>
      </c>
      <c r="CJ99" s="202">
        <v>6.4762636363636368</v>
      </c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</row>
    <row r="100" spans="1:167" s="127" customFormat="1" x14ac:dyDescent="0.25">
      <c r="A100" s="196"/>
      <c r="B100" s="211"/>
      <c r="BN100" s="174"/>
      <c r="BQ100" s="187"/>
      <c r="BR100" s="128"/>
      <c r="BS100" s="150"/>
      <c r="BT100" s="199"/>
      <c r="BU100" s="199">
        <f t="shared" ref="BU100:CJ100" si="14">BU99-BU98</f>
        <v>0</v>
      </c>
      <c r="BV100" s="199">
        <f t="shared" si="14"/>
        <v>0</v>
      </c>
      <c r="BW100" s="199">
        <f t="shared" si="14"/>
        <v>0</v>
      </c>
      <c r="BX100" s="199">
        <f t="shared" si="14"/>
        <v>0</v>
      </c>
      <c r="BY100" s="199">
        <f t="shared" si="14"/>
        <v>0</v>
      </c>
      <c r="BZ100" s="199">
        <f t="shared" si="14"/>
        <v>0</v>
      </c>
      <c r="CA100" s="199">
        <f t="shared" si="14"/>
        <v>0</v>
      </c>
      <c r="CB100" s="199">
        <f t="shared" si="14"/>
        <v>0</v>
      </c>
      <c r="CC100" s="199">
        <f t="shared" si="14"/>
        <v>0</v>
      </c>
      <c r="CD100" s="199">
        <f t="shared" si="14"/>
        <v>0</v>
      </c>
      <c r="CE100" s="199">
        <f t="shared" si="14"/>
        <v>0</v>
      </c>
      <c r="CF100" s="199">
        <f t="shared" si="14"/>
        <v>0</v>
      </c>
      <c r="CG100" s="199">
        <f t="shared" si="14"/>
        <v>0</v>
      </c>
      <c r="CH100" s="199">
        <f t="shared" si="14"/>
        <v>0</v>
      </c>
      <c r="CI100" s="199">
        <f t="shared" si="14"/>
        <v>0</v>
      </c>
      <c r="CJ100" s="199">
        <f t="shared" si="14"/>
        <v>0</v>
      </c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</row>
    <row r="101" spans="1:167" s="127" customFormat="1" x14ac:dyDescent="0.25">
      <c r="A101" s="196"/>
      <c r="B101" s="211"/>
      <c r="BN101" s="174"/>
      <c r="BQ101" s="187"/>
      <c r="BR101" s="128"/>
      <c r="BS101" s="129" t="s">
        <v>29</v>
      </c>
      <c r="BT101" s="129"/>
      <c r="BU101" s="202">
        <f>MAX(BU72:BU93)</f>
        <v>110.77</v>
      </c>
      <c r="BV101" s="202">
        <f t="shared" ref="BV101:CJ101" si="15">MAX(BV72:BV93)</f>
        <v>0.73464590067587421</v>
      </c>
      <c r="BW101" s="202">
        <f t="shared" si="15"/>
        <v>0.9235000000000001</v>
      </c>
      <c r="BX101" s="202">
        <f t="shared" si="15"/>
        <v>0.85675119945167921</v>
      </c>
      <c r="BY101" s="202">
        <f t="shared" si="15"/>
        <v>1815.41</v>
      </c>
      <c r="BZ101" s="202">
        <f t="shared" si="15"/>
        <v>25.642800000000001</v>
      </c>
      <c r="CA101" s="202">
        <f t="shared" si="15"/>
        <v>1.4058765640376774</v>
      </c>
      <c r="CB101" s="202">
        <f t="shared" si="15"/>
        <v>1.2933000000000001</v>
      </c>
      <c r="CC101" s="202">
        <f t="shared" si="15"/>
        <v>8.8428000000000004</v>
      </c>
      <c r="CD101" s="202">
        <f t="shared" si="15"/>
        <v>9.0925000000000011</v>
      </c>
      <c r="CE101" s="202">
        <f t="shared" si="15"/>
        <v>6.3698000000000006</v>
      </c>
      <c r="CF101" s="202">
        <f t="shared" si="15"/>
        <v>8.6522000000000006</v>
      </c>
      <c r="CG101" s="202">
        <f t="shared" si="15"/>
        <v>1</v>
      </c>
      <c r="CH101" s="202">
        <f t="shared" si="15"/>
        <v>0.7061049836889749</v>
      </c>
      <c r="CI101" s="202">
        <f t="shared" si="15"/>
        <v>6.4981</v>
      </c>
      <c r="CJ101" s="202">
        <f t="shared" si="15"/>
        <v>6.5045999999999999</v>
      </c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</row>
    <row r="102" spans="1:167" s="127" customFormat="1" x14ac:dyDescent="0.25">
      <c r="A102" s="196"/>
      <c r="B102" s="211"/>
      <c r="BN102" s="174"/>
      <c r="BQ102" s="187"/>
      <c r="BR102" s="128"/>
      <c r="BS102" s="129" t="s">
        <v>30</v>
      </c>
      <c r="BT102" s="129"/>
      <c r="BU102" s="202">
        <f>MIN(BU72:BU93)</f>
        <v>109.18</v>
      </c>
      <c r="BV102" s="202">
        <f t="shared" ref="BV102:CJ102" si="16">MIN(BV72:BV93)</f>
        <v>0.71813285457809695</v>
      </c>
      <c r="BW102" s="202">
        <f t="shared" si="16"/>
        <v>0.90370000000000006</v>
      </c>
      <c r="BX102" s="202">
        <f t="shared" si="16"/>
        <v>0.84167999326655996</v>
      </c>
      <c r="BY102" s="202">
        <f t="shared" si="16"/>
        <v>1729.26</v>
      </c>
      <c r="BZ102" s="202">
        <f t="shared" si="16"/>
        <v>23.1326</v>
      </c>
      <c r="CA102" s="202">
        <f t="shared" si="16"/>
        <v>1.3486176668914363</v>
      </c>
      <c r="CB102" s="202">
        <f t="shared" si="16"/>
        <v>1.2462</v>
      </c>
      <c r="CC102" s="202">
        <f t="shared" si="16"/>
        <v>8.5775000000000006</v>
      </c>
      <c r="CD102" s="202">
        <f t="shared" si="16"/>
        <v>8.6540999999999997</v>
      </c>
      <c r="CE102" s="202">
        <f t="shared" si="16"/>
        <v>6.2589000000000006</v>
      </c>
      <c r="CF102" s="202">
        <f t="shared" si="16"/>
        <v>8.3163</v>
      </c>
      <c r="CG102" s="202">
        <f t="shared" si="16"/>
        <v>1</v>
      </c>
      <c r="CH102" s="202">
        <f t="shared" si="16"/>
        <v>0.69990271352282041</v>
      </c>
      <c r="CI102" s="202">
        <f t="shared" si="16"/>
        <v>6.4580000000000002</v>
      </c>
      <c r="CJ102" s="202">
        <f t="shared" si="16"/>
        <v>6.4556000000000004</v>
      </c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</row>
    <row r="103" spans="1:167" s="127" customFormat="1" x14ac:dyDescent="0.25">
      <c r="A103" s="196"/>
      <c r="B103" s="211"/>
      <c r="BN103" s="174"/>
      <c r="BQ103" s="187"/>
      <c r="BR103" s="128"/>
      <c r="BS103" s="128"/>
      <c r="BT103" s="128"/>
      <c r="BU103" s="128"/>
      <c r="BV103" s="128"/>
      <c r="BW103" s="128"/>
      <c r="BX103" s="129"/>
      <c r="BY103" s="128"/>
      <c r="BZ103" s="128"/>
      <c r="CA103" s="128"/>
      <c r="CB103" s="128"/>
      <c r="CC103" s="128"/>
      <c r="CD103" s="128"/>
      <c r="CE103" s="128"/>
      <c r="CF103" s="130"/>
      <c r="CG103" s="129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</row>
    <row r="104" spans="1:167" s="127" customFormat="1" x14ac:dyDescent="0.25">
      <c r="A104" s="196"/>
      <c r="B104" s="211"/>
      <c r="BN104" s="174"/>
      <c r="BQ104" s="187"/>
      <c r="BR104" s="128"/>
      <c r="BS104" s="128"/>
      <c r="BT104" s="128"/>
      <c r="BU104" s="202">
        <f>BU101-BU102</f>
        <v>1.5899999999999892</v>
      </c>
      <c r="BV104" s="202">
        <f t="shared" ref="BV104:CJ104" si="17">BV101-BV102</f>
        <v>1.6513046097777262E-2</v>
      </c>
      <c r="BW104" s="202">
        <f t="shared" si="17"/>
        <v>1.980000000000004E-2</v>
      </c>
      <c r="BX104" s="202">
        <f t="shared" si="17"/>
        <v>1.5071206185119257E-2</v>
      </c>
      <c r="BY104" s="202">
        <f t="shared" si="17"/>
        <v>86.150000000000091</v>
      </c>
      <c r="BZ104" s="202">
        <f t="shared" si="17"/>
        <v>2.5102000000000011</v>
      </c>
      <c r="CA104" s="202">
        <f t="shared" si="17"/>
        <v>5.7258897146241106E-2</v>
      </c>
      <c r="CB104" s="202">
        <f t="shared" si="17"/>
        <v>4.7100000000000142E-2</v>
      </c>
      <c r="CC104" s="202">
        <f t="shared" si="17"/>
        <v>0.26529999999999987</v>
      </c>
      <c r="CD104" s="202">
        <f t="shared" si="17"/>
        <v>0.43840000000000146</v>
      </c>
      <c r="CE104" s="202">
        <f t="shared" si="17"/>
        <v>0.1109</v>
      </c>
      <c r="CF104" s="202">
        <f t="shared" si="17"/>
        <v>0.33590000000000053</v>
      </c>
      <c r="CG104" s="202">
        <f t="shared" si="17"/>
        <v>0</v>
      </c>
      <c r="CH104" s="202">
        <f t="shared" si="17"/>
        <v>6.2022701661544888E-3</v>
      </c>
      <c r="CI104" s="202">
        <f t="shared" si="17"/>
        <v>4.0099999999999802E-2</v>
      </c>
      <c r="CJ104" s="202">
        <f t="shared" si="17"/>
        <v>4.8999999999999488E-2</v>
      </c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</row>
    <row r="105" spans="1:167" s="127" customFormat="1" x14ac:dyDescent="0.25">
      <c r="A105" s="196"/>
      <c r="B105" s="211"/>
      <c r="BN105" s="174"/>
      <c r="BQ105" s="187"/>
      <c r="BR105" s="128"/>
      <c r="BS105" s="128"/>
      <c r="BT105" s="128"/>
      <c r="BU105" s="128"/>
      <c r="BV105" s="128"/>
      <c r="BW105" s="128"/>
      <c r="BX105" s="129"/>
      <c r="BY105" s="128"/>
      <c r="BZ105" s="128"/>
      <c r="CA105" s="128"/>
      <c r="CB105" s="128"/>
      <c r="CC105" s="128"/>
      <c r="CD105" s="128"/>
      <c r="CE105" s="128"/>
      <c r="CF105" s="130"/>
      <c r="CG105" s="129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</row>
    <row r="106" spans="1:167" s="127" customFormat="1" x14ac:dyDescent="0.25">
      <c r="A106" s="196"/>
      <c r="B106" s="211"/>
      <c r="BN106" s="174"/>
      <c r="BQ106" s="187"/>
      <c r="BR106" s="128"/>
      <c r="BS106" s="128"/>
      <c r="BT106" s="128"/>
      <c r="BU106" s="128"/>
      <c r="BV106" s="128"/>
      <c r="BW106" s="128"/>
      <c r="BX106" s="129"/>
      <c r="BY106" s="128"/>
      <c r="BZ106" s="128"/>
      <c r="CA106" s="128"/>
      <c r="CB106" s="128"/>
      <c r="CC106" s="128"/>
      <c r="CD106" s="128"/>
      <c r="CE106" s="128"/>
      <c r="CF106" s="130"/>
      <c r="CG106" s="129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</row>
    <row r="107" spans="1:167" s="127" customFormat="1" x14ac:dyDescent="0.25">
      <c r="A107" s="196"/>
      <c r="B107" s="211"/>
      <c r="BN107" s="174"/>
      <c r="BQ107" s="187"/>
      <c r="BR107" s="128"/>
      <c r="BS107" s="128"/>
      <c r="BT107" s="128"/>
      <c r="BU107" s="128"/>
      <c r="BV107" s="128"/>
      <c r="BW107" s="128"/>
      <c r="BX107" s="129"/>
      <c r="BY107" s="128"/>
      <c r="BZ107" s="128"/>
      <c r="CA107" s="128"/>
      <c r="CB107" s="128"/>
      <c r="CC107" s="128"/>
      <c r="CD107" s="128"/>
      <c r="CE107" s="128"/>
      <c r="CF107" s="130"/>
      <c r="CG107" s="129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</row>
    <row r="108" spans="1:167" s="127" customFormat="1" x14ac:dyDescent="0.25">
      <c r="A108" s="196"/>
      <c r="B108" s="211"/>
      <c r="BN108" s="174"/>
      <c r="BQ108" s="174"/>
      <c r="BR108" s="128"/>
      <c r="BS108" s="128"/>
      <c r="BT108" s="128"/>
      <c r="BU108" s="128"/>
      <c r="BV108" s="128"/>
      <c r="BW108" s="128"/>
      <c r="BX108" s="129"/>
      <c r="BY108" s="128"/>
      <c r="BZ108" s="128"/>
      <c r="CA108" s="128"/>
      <c r="CB108" s="128"/>
      <c r="CC108" s="128"/>
      <c r="CD108" s="128"/>
      <c r="CE108" s="128"/>
      <c r="CF108" s="130"/>
      <c r="CG108" s="129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</row>
    <row r="109" spans="1:167" s="127" customFormat="1" x14ac:dyDescent="0.25">
      <c r="A109" s="196"/>
      <c r="B109" s="211"/>
      <c r="BN109" s="174"/>
      <c r="BQ109" s="187"/>
      <c r="BR109" s="128"/>
      <c r="BS109" s="128"/>
      <c r="BT109" s="128"/>
      <c r="BU109" s="128"/>
      <c r="BV109" s="128"/>
      <c r="BW109" s="128"/>
      <c r="BX109" s="129"/>
      <c r="BY109" s="128"/>
      <c r="BZ109" s="128"/>
      <c r="CA109" s="128"/>
      <c r="CB109" s="128"/>
      <c r="CC109" s="128"/>
      <c r="CD109" s="128"/>
      <c r="CE109" s="128"/>
      <c r="CF109" s="130"/>
      <c r="CG109" s="129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</row>
    <row r="110" spans="1:167" s="127" customFormat="1" x14ac:dyDescent="0.25">
      <c r="A110" s="196"/>
      <c r="B110" s="211"/>
      <c r="BN110" s="174"/>
      <c r="BQ110" s="187"/>
      <c r="BR110" s="197"/>
      <c r="BS110" s="128"/>
      <c r="BT110" s="128"/>
      <c r="BU110" s="128"/>
      <c r="BV110" s="128"/>
      <c r="BW110" s="128"/>
      <c r="BX110" s="129"/>
      <c r="BY110" s="128"/>
      <c r="BZ110" s="128"/>
      <c r="CA110" s="128"/>
      <c r="CB110" s="128"/>
      <c r="CC110" s="128"/>
      <c r="CD110" s="128"/>
      <c r="CE110" s="128"/>
      <c r="CF110" s="130"/>
      <c r="CG110" s="129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</row>
    <row r="111" spans="1:167" s="127" customFormat="1" x14ac:dyDescent="0.25">
      <c r="A111" s="196"/>
      <c r="B111" s="211"/>
      <c r="BN111" s="174"/>
      <c r="BQ111" s="187"/>
      <c r="BR111" s="197"/>
      <c r="BS111" s="128"/>
      <c r="BT111" s="128"/>
      <c r="BU111" s="128"/>
      <c r="BV111" s="128"/>
      <c r="BW111" s="128"/>
      <c r="BX111" s="129"/>
      <c r="BY111" s="128"/>
      <c r="BZ111" s="128"/>
      <c r="CA111" s="128"/>
      <c r="CB111" s="128"/>
      <c r="CC111" s="128"/>
      <c r="CD111" s="128"/>
      <c r="CE111" s="128"/>
      <c r="CF111" s="130"/>
      <c r="CG111" s="129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</row>
    <row r="112" spans="1:167" s="127" customFormat="1" x14ac:dyDescent="0.25">
      <c r="A112" s="196"/>
      <c r="B112" s="211"/>
      <c r="BN112" s="174"/>
      <c r="BQ112" s="187"/>
      <c r="BR112" s="197"/>
      <c r="BS112" s="128"/>
      <c r="BT112" s="128"/>
      <c r="BU112" s="128"/>
      <c r="BV112" s="128"/>
      <c r="BW112" s="128"/>
      <c r="BX112" s="129"/>
      <c r="BY112" s="128"/>
      <c r="BZ112" s="128"/>
      <c r="CA112" s="128"/>
      <c r="CB112" s="128"/>
      <c r="CC112" s="128"/>
      <c r="CD112" s="128"/>
      <c r="CE112" s="128"/>
      <c r="CF112" s="130"/>
      <c r="CG112" s="129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</row>
    <row r="113" spans="1:167" s="127" customFormat="1" x14ac:dyDescent="0.25">
      <c r="A113" s="196"/>
      <c r="B113" s="211"/>
      <c r="BN113" s="174"/>
      <c r="BQ113" s="187"/>
      <c r="BR113" s="197"/>
      <c r="BS113" s="173"/>
      <c r="BT113" s="128"/>
      <c r="BU113" s="128"/>
      <c r="BV113" s="128"/>
      <c r="BW113" s="128"/>
      <c r="BX113" s="129"/>
      <c r="BY113" s="128"/>
      <c r="BZ113" s="128"/>
      <c r="CA113" s="128"/>
      <c r="CB113" s="128"/>
      <c r="CC113" s="128"/>
      <c r="CD113" s="128"/>
      <c r="CE113" s="128"/>
      <c r="CF113" s="130"/>
      <c r="CG113" s="129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</row>
    <row r="114" spans="1:167" s="127" customFormat="1" x14ac:dyDescent="0.25">
      <c r="A114" s="196"/>
      <c r="B114" s="211"/>
      <c r="BN114" s="174"/>
      <c r="BQ114" s="187"/>
      <c r="BR114" s="197"/>
      <c r="BS114" s="173"/>
      <c r="BT114" s="128"/>
      <c r="BU114" s="128"/>
      <c r="BV114" s="128"/>
      <c r="BW114" s="128"/>
      <c r="BX114" s="129"/>
      <c r="BY114" s="128"/>
      <c r="BZ114" s="128"/>
      <c r="CA114" s="128"/>
      <c r="CB114" s="128"/>
      <c r="CC114" s="128"/>
      <c r="CD114" s="128"/>
      <c r="CE114" s="128"/>
      <c r="CF114" s="130"/>
      <c r="CG114" s="129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</row>
    <row r="115" spans="1:167" s="127" customFormat="1" x14ac:dyDescent="0.25">
      <c r="A115" s="196"/>
      <c r="B115" s="211"/>
      <c r="BN115" s="174"/>
      <c r="BQ115" s="187"/>
      <c r="BR115" s="197"/>
      <c r="BS115" s="173"/>
      <c r="BT115" s="128"/>
      <c r="BU115" s="128"/>
      <c r="BV115" s="128"/>
      <c r="BW115" s="128"/>
      <c r="BX115" s="129"/>
      <c r="BY115" s="128"/>
      <c r="BZ115" s="128"/>
      <c r="CA115" s="128"/>
      <c r="CB115" s="128"/>
      <c r="CC115" s="128"/>
      <c r="CD115" s="128"/>
      <c r="CE115" s="128"/>
      <c r="CF115" s="130"/>
      <c r="CG115" s="129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</row>
    <row r="116" spans="1:167" s="127" customFormat="1" x14ac:dyDescent="0.25">
      <c r="A116" s="196"/>
      <c r="B116" s="211"/>
      <c r="BN116" s="174"/>
      <c r="BQ116" s="187"/>
      <c r="BR116" s="197"/>
      <c r="BS116" s="173"/>
      <c r="BT116" s="128"/>
      <c r="BU116" s="128"/>
      <c r="BV116" s="128"/>
      <c r="BW116" s="128"/>
      <c r="BX116" s="129"/>
      <c r="BY116" s="128"/>
      <c r="BZ116" s="128"/>
      <c r="CA116" s="128"/>
      <c r="CB116" s="128"/>
      <c r="CC116" s="128"/>
      <c r="CD116" s="128"/>
      <c r="CE116" s="128"/>
      <c r="CF116" s="130"/>
      <c r="CG116" s="129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</row>
    <row r="117" spans="1:167" s="127" customFormat="1" x14ac:dyDescent="0.25">
      <c r="A117" s="196"/>
      <c r="B117" s="211"/>
      <c r="BN117" s="174"/>
      <c r="BQ117" s="174"/>
      <c r="BR117" s="197"/>
      <c r="BS117" s="173"/>
      <c r="BT117" s="128"/>
      <c r="BU117" s="128"/>
      <c r="BV117" s="128"/>
      <c r="BW117" s="128"/>
      <c r="BX117" s="129"/>
      <c r="BY117" s="128"/>
      <c r="BZ117" s="128"/>
      <c r="CA117" s="128"/>
      <c r="CB117" s="128"/>
      <c r="CC117" s="128"/>
      <c r="CD117" s="128"/>
      <c r="CE117" s="128"/>
      <c r="CF117" s="130"/>
      <c r="CG117" s="129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</row>
    <row r="118" spans="1:167" s="127" customFormat="1" x14ac:dyDescent="0.25">
      <c r="A118" s="196"/>
      <c r="B118" s="211"/>
      <c r="BN118" s="174"/>
      <c r="BQ118" s="128"/>
      <c r="BR118" s="197"/>
      <c r="BS118" s="173"/>
      <c r="BT118" s="128"/>
      <c r="BU118" s="128"/>
      <c r="BV118" s="128"/>
      <c r="BW118" s="128"/>
      <c r="BX118" s="129"/>
      <c r="BY118" s="128"/>
      <c r="BZ118" s="128"/>
      <c r="CA118" s="128"/>
      <c r="CB118" s="128"/>
      <c r="CC118" s="128"/>
      <c r="CD118" s="128"/>
      <c r="CE118" s="128"/>
      <c r="CF118" s="130"/>
      <c r="CG118" s="129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</row>
    <row r="119" spans="1:167" s="127" customFormat="1" x14ac:dyDescent="0.25">
      <c r="A119" s="196"/>
      <c r="B119" s="211"/>
      <c r="BN119" s="174"/>
      <c r="BQ119" s="128"/>
      <c r="BR119" s="197"/>
      <c r="BS119" s="173"/>
      <c r="BT119" s="128"/>
      <c r="BU119" s="128"/>
      <c r="BV119" s="128"/>
      <c r="BW119" s="128"/>
      <c r="BX119" s="129"/>
      <c r="BY119" s="128"/>
      <c r="BZ119" s="128"/>
      <c r="CA119" s="128"/>
      <c r="CB119" s="128"/>
      <c r="CC119" s="128"/>
      <c r="CD119" s="128"/>
      <c r="CE119" s="128"/>
      <c r="CF119" s="130"/>
      <c r="CG119" s="129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</row>
    <row r="120" spans="1:167" s="127" customFormat="1" x14ac:dyDescent="0.25">
      <c r="A120" s="196"/>
      <c r="B120" s="211"/>
      <c r="BN120" s="174"/>
      <c r="BQ120" s="128"/>
      <c r="BR120" s="197"/>
      <c r="BS120" s="173"/>
      <c r="BT120" s="128"/>
      <c r="BU120" s="128"/>
      <c r="BV120" s="128"/>
      <c r="BW120" s="128"/>
      <c r="BX120" s="129"/>
      <c r="BY120" s="128"/>
      <c r="BZ120" s="128"/>
      <c r="CA120" s="128"/>
      <c r="CB120" s="128"/>
      <c r="CC120" s="128"/>
      <c r="CD120" s="128"/>
      <c r="CE120" s="128"/>
      <c r="CF120" s="130"/>
      <c r="CG120" s="129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</row>
    <row r="121" spans="1:167" s="127" customFormat="1" x14ac:dyDescent="0.25">
      <c r="A121" s="196"/>
      <c r="B121" s="211"/>
      <c r="BN121" s="174"/>
      <c r="BQ121" s="128"/>
      <c r="BR121" s="197"/>
      <c r="BS121" s="173"/>
      <c r="BT121" s="128"/>
      <c r="BU121" s="128"/>
      <c r="BV121" s="128"/>
      <c r="BW121" s="128"/>
      <c r="BX121" s="129"/>
      <c r="BY121" s="128"/>
      <c r="BZ121" s="128"/>
      <c r="CA121" s="128"/>
      <c r="CB121" s="128"/>
      <c r="CC121" s="128"/>
      <c r="CD121" s="128"/>
      <c r="CE121" s="128"/>
      <c r="CF121" s="130"/>
      <c r="CG121" s="129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</row>
    <row r="122" spans="1:167" s="127" customFormat="1" x14ac:dyDescent="0.25">
      <c r="A122" s="196"/>
      <c r="B122" s="211"/>
      <c r="BN122" s="174"/>
      <c r="BR122" s="197"/>
      <c r="BS122" s="173"/>
      <c r="BT122" s="128"/>
      <c r="BU122" s="128"/>
      <c r="BV122" s="128"/>
      <c r="BW122" s="128"/>
      <c r="BX122" s="129"/>
      <c r="BY122" s="128"/>
      <c r="BZ122" s="128"/>
      <c r="CA122" s="128"/>
      <c r="CB122" s="128"/>
      <c r="CC122" s="128"/>
      <c r="CD122" s="128"/>
      <c r="CE122" s="128"/>
      <c r="CF122" s="130"/>
      <c r="CG122" s="129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</row>
    <row r="123" spans="1:167" s="127" customFormat="1" x14ac:dyDescent="0.25">
      <c r="A123" s="196"/>
      <c r="B123" s="211"/>
      <c r="BN123" s="174"/>
      <c r="BR123" s="197"/>
      <c r="BS123" s="173"/>
      <c r="BT123" s="128"/>
      <c r="BU123" s="128"/>
      <c r="BV123" s="128"/>
      <c r="BW123" s="128"/>
      <c r="BX123" s="129"/>
      <c r="BY123" s="128"/>
      <c r="BZ123" s="128"/>
      <c r="CA123" s="128"/>
      <c r="CB123" s="128"/>
      <c r="CC123" s="128"/>
      <c r="CD123" s="128"/>
      <c r="CE123" s="128"/>
      <c r="CF123" s="130"/>
      <c r="CG123" s="129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</row>
    <row r="124" spans="1:167" x14ac:dyDescent="0.25">
      <c r="BN124" s="126"/>
      <c r="BO124" s="125"/>
      <c r="BR124" s="166"/>
      <c r="BS124" s="162"/>
      <c r="BT124" s="124"/>
      <c r="BU124" s="124"/>
      <c r="BV124" s="124"/>
      <c r="BW124" s="124"/>
      <c r="BX124" s="158"/>
      <c r="BY124" s="124"/>
      <c r="BZ124" s="124"/>
      <c r="CA124" s="124"/>
      <c r="CB124" s="124"/>
      <c r="CC124" s="124"/>
      <c r="CD124" s="124"/>
      <c r="CE124" s="124"/>
      <c r="CF124" s="159"/>
      <c r="CG124" s="158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</row>
    <row r="125" spans="1:167" x14ac:dyDescent="0.25">
      <c r="BN125" s="126"/>
      <c r="BO125" s="125"/>
      <c r="BR125" s="166"/>
      <c r="BS125" s="162"/>
      <c r="BT125" s="124"/>
      <c r="BU125" s="124"/>
      <c r="BV125" s="124"/>
      <c r="BW125" s="124"/>
      <c r="BX125" s="158"/>
      <c r="BY125" s="124"/>
      <c r="BZ125" s="124"/>
      <c r="CA125" s="124"/>
      <c r="CB125" s="124"/>
      <c r="CC125" s="124"/>
      <c r="CD125" s="124"/>
      <c r="CE125" s="124"/>
      <c r="CF125" s="159"/>
      <c r="CG125" s="158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</row>
    <row r="126" spans="1:167" x14ac:dyDescent="0.25">
      <c r="BN126" s="126"/>
      <c r="BO126" s="125"/>
      <c r="BR126" s="166"/>
      <c r="BS126" s="162"/>
      <c r="BT126" s="124"/>
      <c r="BU126" s="124"/>
      <c r="BV126" s="124"/>
      <c r="BW126" s="124"/>
      <c r="BX126" s="158"/>
      <c r="BY126" s="124"/>
      <c r="BZ126" s="124"/>
      <c r="CA126" s="124"/>
      <c r="CB126" s="124"/>
      <c r="CC126" s="124"/>
      <c r="CD126" s="124"/>
      <c r="CE126" s="124"/>
      <c r="CF126" s="159"/>
      <c r="CG126" s="158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</row>
    <row r="127" spans="1:167" x14ac:dyDescent="0.25">
      <c r="BN127" s="126"/>
      <c r="BO127" s="125"/>
      <c r="BR127" s="166"/>
      <c r="BS127" s="162"/>
      <c r="BT127" s="124"/>
      <c r="BU127" s="124"/>
      <c r="BV127" s="124"/>
      <c r="BW127" s="124"/>
      <c r="BX127" s="158"/>
      <c r="BY127" s="124"/>
      <c r="BZ127" s="124"/>
      <c r="CA127" s="124"/>
      <c r="CB127" s="124"/>
      <c r="CC127" s="124"/>
      <c r="CD127" s="124"/>
      <c r="CE127" s="124"/>
      <c r="CF127" s="159"/>
      <c r="CG127" s="158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</row>
    <row r="128" spans="1:167" x14ac:dyDescent="0.25">
      <c r="BN128" s="126"/>
      <c r="BO128" s="125"/>
      <c r="BR128" s="166"/>
      <c r="BS128" s="162"/>
      <c r="BT128" s="124"/>
      <c r="BU128" s="124"/>
      <c r="BV128" s="124"/>
      <c r="BW128" s="124"/>
      <c r="BX128" s="158"/>
      <c r="BY128" s="124"/>
      <c r="BZ128" s="124"/>
      <c r="CA128" s="124"/>
      <c r="CB128" s="124"/>
      <c r="CC128" s="124"/>
      <c r="CD128" s="124"/>
      <c r="CE128" s="124"/>
      <c r="CF128" s="159"/>
      <c r="CG128" s="158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</row>
    <row r="129" spans="66:98" x14ac:dyDescent="0.25">
      <c r="BN129" s="126"/>
      <c r="BO129" s="125"/>
      <c r="BR129" s="124"/>
      <c r="BS129" s="162"/>
      <c r="BT129" s="124"/>
      <c r="BU129" s="124"/>
      <c r="BV129" s="124"/>
      <c r="BW129" s="124"/>
      <c r="BX129" s="158"/>
      <c r="BY129" s="124"/>
      <c r="BZ129" s="124"/>
      <c r="CA129" s="124"/>
      <c r="CB129" s="124"/>
      <c r="CC129" s="124"/>
      <c r="CD129" s="124"/>
      <c r="CE129" s="124"/>
      <c r="CF129" s="159"/>
      <c r="CG129" s="158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</row>
    <row r="130" spans="66:98" x14ac:dyDescent="0.25">
      <c r="BN130" s="126"/>
      <c r="BO130" s="125"/>
      <c r="BR130" s="124"/>
      <c r="BS130" s="162"/>
      <c r="BT130" s="124"/>
      <c r="BU130" s="124"/>
      <c r="BV130" s="124"/>
      <c r="BW130" s="124"/>
      <c r="BX130" s="158"/>
      <c r="BY130" s="124"/>
      <c r="BZ130" s="124"/>
      <c r="CA130" s="124"/>
      <c r="CB130" s="124"/>
      <c r="CC130" s="124"/>
      <c r="CD130" s="124"/>
      <c r="CE130" s="124"/>
      <c r="CF130" s="159"/>
      <c r="CG130" s="158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</row>
    <row r="131" spans="66:98" x14ac:dyDescent="0.25">
      <c r="BN131" s="126"/>
      <c r="BO131" s="125"/>
      <c r="BR131" s="124"/>
      <c r="BS131" s="162"/>
      <c r="BT131" s="124"/>
      <c r="BU131" s="124"/>
      <c r="BV131" s="124"/>
      <c r="BW131" s="124"/>
      <c r="BX131" s="158"/>
      <c r="BY131" s="124"/>
      <c r="BZ131" s="124"/>
      <c r="CA131" s="124"/>
      <c r="CB131" s="124"/>
      <c r="CC131" s="124"/>
      <c r="CD131" s="124"/>
      <c r="CE131" s="124"/>
      <c r="CF131" s="159"/>
      <c r="CG131" s="158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</row>
    <row r="132" spans="66:98" x14ac:dyDescent="0.25">
      <c r="BN132" s="126"/>
      <c r="BO132" s="125"/>
      <c r="BR132" s="124"/>
      <c r="BS132" s="124"/>
      <c r="BT132" s="124"/>
      <c r="BU132" s="124"/>
      <c r="BV132" s="124"/>
      <c r="BW132" s="124"/>
      <c r="BX132" s="158"/>
      <c r="BY132" s="124"/>
      <c r="BZ132" s="124"/>
      <c r="CA132" s="124"/>
      <c r="CB132" s="124"/>
      <c r="CC132" s="124"/>
      <c r="CD132" s="124"/>
      <c r="CE132" s="124"/>
      <c r="CF132" s="159"/>
      <c r="CG132" s="158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</row>
    <row r="133" spans="66:98" x14ac:dyDescent="0.25">
      <c r="BN133" s="126"/>
      <c r="BO133" s="125"/>
      <c r="BR133" s="124"/>
      <c r="BS133" s="124"/>
      <c r="BT133" s="124"/>
      <c r="BU133" s="124"/>
      <c r="BV133" s="124"/>
      <c r="BW133" s="124"/>
      <c r="BX133" s="158"/>
      <c r="BY133" s="124"/>
      <c r="BZ133" s="124"/>
      <c r="CA133" s="124"/>
      <c r="CB133" s="124"/>
      <c r="CC133" s="124"/>
      <c r="CD133" s="124"/>
      <c r="CE133" s="124"/>
      <c r="CF133" s="159"/>
      <c r="CG133" s="158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</row>
    <row r="134" spans="66:98" x14ac:dyDescent="0.25">
      <c r="BN134" s="126"/>
      <c r="BO134" s="125"/>
      <c r="BR134" s="124"/>
      <c r="BS134" s="161"/>
      <c r="BT134" s="161"/>
      <c r="BU134" s="161"/>
      <c r="BV134" s="161"/>
      <c r="BW134" s="161"/>
      <c r="BX134" s="161"/>
      <c r="BY134" s="161"/>
      <c r="BZ134" s="162"/>
      <c r="CA134" s="162"/>
      <c r="CB134" s="162"/>
      <c r="CC134" s="162"/>
      <c r="CD134" s="162"/>
      <c r="CE134" s="162"/>
      <c r="CF134" s="163"/>
      <c r="CG134" s="164"/>
      <c r="CH134" s="15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</row>
    <row r="135" spans="66:98" x14ac:dyDescent="0.25">
      <c r="BN135" s="126"/>
      <c r="BO135" s="125"/>
      <c r="BR135" s="124"/>
      <c r="BS135" s="161"/>
      <c r="BT135" s="161"/>
      <c r="BU135" s="161"/>
      <c r="BV135" s="161"/>
      <c r="BW135" s="161"/>
      <c r="BX135" s="161"/>
      <c r="BY135" s="161"/>
      <c r="BZ135" s="162"/>
      <c r="CA135" s="162"/>
      <c r="CB135" s="162"/>
      <c r="CC135" s="162"/>
      <c r="CD135" s="162"/>
      <c r="CE135" s="162"/>
      <c r="CF135" s="163"/>
      <c r="CG135" s="164"/>
      <c r="CH135" s="15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</row>
    <row r="136" spans="66:98" x14ac:dyDescent="0.25">
      <c r="BN136" s="126"/>
      <c r="BO136" s="125"/>
      <c r="BR136" s="124"/>
      <c r="BS136" s="161"/>
      <c r="BT136" s="161"/>
      <c r="BU136" s="154"/>
      <c r="BV136" s="154"/>
      <c r="BW136" s="154"/>
      <c r="BX136" s="154"/>
      <c r="BY136" s="158"/>
      <c r="BZ136" s="124"/>
      <c r="CA136" s="124"/>
      <c r="CB136" s="124"/>
      <c r="CC136" s="124"/>
      <c r="CD136" s="124"/>
      <c r="CE136" s="124"/>
      <c r="CF136" s="159"/>
      <c r="CG136" s="158"/>
      <c r="CH136" s="15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</row>
    <row r="137" spans="66:98" x14ac:dyDescent="0.25">
      <c r="BN137" s="126"/>
      <c r="BO137" s="125"/>
      <c r="BR137" s="124"/>
      <c r="BS137" s="166"/>
      <c r="BT137" s="162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5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</row>
    <row r="138" spans="66:98" x14ac:dyDescent="0.25">
      <c r="BN138" s="126"/>
      <c r="BO138" s="125"/>
      <c r="BR138" s="124"/>
      <c r="BS138" s="166"/>
      <c r="BT138" s="162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5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</row>
    <row r="139" spans="66:98" x14ac:dyDescent="0.25">
      <c r="BN139" s="126"/>
      <c r="BO139" s="125"/>
      <c r="BR139" s="124"/>
      <c r="BS139" s="166"/>
      <c r="BT139" s="162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5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</row>
    <row r="140" spans="66:98" x14ac:dyDescent="0.25">
      <c r="BN140" s="126"/>
      <c r="BO140" s="125"/>
      <c r="BR140" s="124"/>
      <c r="BS140" s="166"/>
      <c r="BT140" s="162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5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</row>
    <row r="141" spans="66:98" x14ac:dyDescent="0.25">
      <c r="BN141" s="126"/>
      <c r="BO141" s="125"/>
      <c r="BR141" s="124"/>
      <c r="BS141" s="166"/>
      <c r="BT141" s="162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5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</row>
    <row r="142" spans="66:98" x14ac:dyDescent="0.25">
      <c r="BN142" s="126"/>
      <c r="BO142" s="125"/>
      <c r="BR142" s="124"/>
      <c r="BS142" s="166"/>
      <c r="BT142" s="162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5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</row>
    <row r="143" spans="66:98" x14ac:dyDescent="0.25">
      <c r="BN143" s="126"/>
      <c r="BO143" s="125"/>
      <c r="BR143" s="124"/>
      <c r="BS143" s="166"/>
      <c r="BT143" s="162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5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</row>
    <row r="144" spans="66:98" x14ac:dyDescent="0.25">
      <c r="BN144" s="126"/>
      <c r="BO144" s="125"/>
      <c r="BR144" s="124"/>
      <c r="BS144" s="166"/>
      <c r="BT144" s="162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5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</row>
    <row r="145" spans="66:98" x14ac:dyDescent="0.25">
      <c r="BN145" s="126"/>
      <c r="BO145" s="125"/>
      <c r="BR145" s="124"/>
      <c r="BS145" s="166"/>
      <c r="BT145" s="162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5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</row>
    <row r="146" spans="66:98" x14ac:dyDescent="0.25">
      <c r="BN146" s="126"/>
      <c r="BO146" s="125"/>
      <c r="BR146" s="124"/>
      <c r="BS146" s="166"/>
      <c r="BT146" s="162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5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</row>
    <row r="147" spans="66:98" x14ac:dyDescent="0.25">
      <c r="BN147" s="126"/>
      <c r="BO147" s="125"/>
      <c r="BR147" s="124"/>
      <c r="BS147" s="166"/>
      <c r="BT147" s="162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5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</row>
    <row r="148" spans="66:98" x14ac:dyDescent="0.25">
      <c r="BN148" s="126"/>
      <c r="BO148" s="125"/>
      <c r="BR148" s="124"/>
      <c r="BS148" s="166"/>
      <c r="BT148" s="162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5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</row>
    <row r="149" spans="66:98" x14ac:dyDescent="0.25">
      <c r="BN149" s="126"/>
      <c r="BO149" s="125"/>
      <c r="BR149" s="124"/>
      <c r="BS149" s="166"/>
      <c r="BT149" s="162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5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</row>
    <row r="150" spans="66:98" x14ac:dyDescent="0.25">
      <c r="BN150" s="126"/>
      <c r="BO150" s="125"/>
      <c r="BR150" s="124"/>
      <c r="BS150" s="166"/>
      <c r="BT150" s="162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5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</row>
    <row r="151" spans="66:98" x14ac:dyDescent="0.25">
      <c r="BN151" s="126"/>
      <c r="BO151" s="125"/>
      <c r="BR151" s="124"/>
      <c r="BS151" s="166"/>
      <c r="BT151" s="162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5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</row>
    <row r="152" spans="66:98" x14ac:dyDescent="0.25">
      <c r="BN152" s="126"/>
      <c r="BO152" s="125"/>
      <c r="BR152" s="124"/>
      <c r="BS152" s="166"/>
      <c r="BT152" s="162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5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</row>
    <row r="153" spans="66:98" x14ac:dyDescent="0.25">
      <c r="BN153" s="126"/>
      <c r="BO153" s="125"/>
      <c r="BR153" s="124"/>
      <c r="BS153" s="166"/>
      <c r="BT153" s="162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5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</row>
    <row r="154" spans="66:98" x14ac:dyDescent="0.25">
      <c r="BN154" s="126"/>
      <c r="BO154" s="125"/>
      <c r="BR154" s="124"/>
      <c r="BS154" s="166"/>
      <c r="BT154" s="162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5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</row>
    <row r="155" spans="66:98" x14ac:dyDescent="0.25">
      <c r="BN155" s="126"/>
      <c r="BO155" s="125"/>
      <c r="BR155" s="124"/>
      <c r="BS155" s="166"/>
      <c r="BT155" s="162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5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</row>
    <row r="156" spans="66:98" x14ac:dyDescent="0.25">
      <c r="BN156" s="126"/>
      <c r="BO156" s="125"/>
      <c r="BR156" s="124"/>
      <c r="BS156" s="124"/>
      <c r="BT156" s="124"/>
      <c r="BU156" s="124"/>
      <c r="BV156" s="124"/>
      <c r="BW156" s="124"/>
      <c r="BX156" s="158"/>
      <c r="BY156" s="124"/>
      <c r="BZ156" s="124"/>
      <c r="CA156" s="124"/>
      <c r="CB156" s="124"/>
      <c r="CC156" s="124"/>
      <c r="CD156" s="124"/>
      <c r="CE156" s="124"/>
      <c r="CF156" s="159"/>
      <c r="CG156" s="158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</row>
    <row r="157" spans="66:98" x14ac:dyDescent="0.25">
      <c r="BN157" s="126"/>
      <c r="BO157" s="125"/>
      <c r="BR157" s="124"/>
      <c r="BS157" s="124"/>
      <c r="BT157" s="124"/>
      <c r="BU157" s="124"/>
      <c r="BV157" s="124"/>
      <c r="BW157" s="124"/>
      <c r="BX157" s="158"/>
      <c r="BY157" s="124"/>
      <c r="BZ157" s="124"/>
      <c r="CA157" s="124"/>
      <c r="CB157" s="124"/>
      <c r="CC157" s="124"/>
      <c r="CD157" s="124"/>
      <c r="CE157" s="124"/>
      <c r="CF157" s="159"/>
      <c r="CG157" s="158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</row>
    <row r="158" spans="66:98" x14ac:dyDescent="0.25">
      <c r="BN158" s="126"/>
      <c r="BO158" s="125"/>
      <c r="BR158" s="124"/>
      <c r="BS158" s="124"/>
      <c r="BT158" s="124"/>
      <c r="BU158" s="124"/>
      <c r="BV158" s="124"/>
      <c r="BW158" s="124"/>
      <c r="BX158" s="158"/>
      <c r="BY158" s="124"/>
      <c r="BZ158" s="124"/>
      <c r="CA158" s="124"/>
      <c r="CB158" s="124"/>
      <c r="CC158" s="124"/>
      <c r="CD158" s="124"/>
      <c r="CE158" s="124"/>
      <c r="CF158" s="159"/>
      <c r="CG158" s="158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</row>
    <row r="159" spans="66:98" x14ac:dyDescent="0.25">
      <c r="BN159" s="126"/>
      <c r="BO159" s="125"/>
      <c r="BR159" s="124"/>
      <c r="BS159" s="124"/>
      <c r="BT159" s="124"/>
      <c r="BU159" s="124"/>
      <c r="BV159" s="124"/>
      <c r="BW159" s="124"/>
      <c r="BX159" s="158"/>
      <c r="BY159" s="124"/>
      <c r="BZ159" s="124"/>
      <c r="CA159" s="124"/>
      <c r="CB159" s="124"/>
      <c r="CC159" s="124"/>
      <c r="CD159" s="124"/>
      <c r="CE159" s="124"/>
      <c r="CF159" s="159"/>
      <c r="CG159" s="158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</row>
    <row r="160" spans="66:98" x14ac:dyDescent="0.25">
      <c r="BN160" s="126"/>
      <c r="BO160" s="125"/>
      <c r="BR160" s="124"/>
      <c r="BS160" s="124"/>
      <c r="BT160" s="124"/>
      <c r="BU160" s="124"/>
      <c r="BV160" s="124"/>
      <c r="BW160" s="124"/>
      <c r="BX160" s="158"/>
      <c r="BY160" s="124"/>
      <c r="BZ160" s="124"/>
      <c r="CA160" s="124"/>
      <c r="CB160" s="124"/>
      <c r="CC160" s="124"/>
      <c r="CD160" s="124"/>
      <c r="CE160" s="124"/>
      <c r="CF160" s="159"/>
      <c r="CG160" s="158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</row>
    <row r="161" spans="66:98" x14ac:dyDescent="0.25">
      <c r="BN161" s="126"/>
      <c r="BO161" s="125"/>
      <c r="BR161" s="124"/>
      <c r="BS161" s="124"/>
      <c r="BT161" s="124"/>
      <c r="BU161" s="124"/>
      <c r="BV161" s="124"/>
      <c r="BW161" s="124"/>
      <c r="BX161" s="158"/>
      <c r="BY161" s="124"/>
      <c r="BZ161" s="124"/>
      <c r="CA161" s="124"/>
      <c r="CB161" s="124"/>
      <c r="CC161" s="124"/>
      <c r="CD161" s="124"/>
      <c r="CE161" s="124"/>
      <c r="CF161" s="159"/>
      <c r="CG161" s="158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</row>
    <row r="162" spans="66:98" x14ac:dyDescent="0.25">
      <c r="BN162" s="126"/>
      <c r="BO162" s="125"/>
      <c r="BR162" s="124"/>
      <c r="BS162" s="124"/>
      <c r="BT162" s="124"/>
      <c r="BU162" s="124"/>
      <c r="BV162" s="124"/>
      <c r="BW162" s="124"/>
      <c r="BX162" s="158"/>
      <c r="BY162" s="124"/>
      <c r="BZ162" s="124"/>
      <c r="CA162" s="124"/>
      <c r="CB162" s="124"/>
      <c r="CC162" s="124"/>
      <c r="CD162" s="124"/>
      <c r="CE162" s="124"/>
      <c r="CF162" s="159"/>
      <c r="CG162" s="158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</row>
    <row r="163" spans="66:98" x14ac:dyDescent="0.25">
      <c r="BN163" s="126"/>
      <c r="BO163" s="125"/>
      <c r="BR163" s="124"/>
      <c r="BS163" s="124"/>
      <c r="BT163" s="124"/>
      <c r="BU163" s="124"/>
      <c r="BV163" s="124"/>
      <c r="BW163" s="124"/>
      <c r="BX163" s="158"/>
      <c r="BY163" s="124"/>
      <c r="BZ163" s="124"/>
      <c r="CA163" s="124"/>
      <c r="CB163" s="124"/>
      <c r="CC163" s="124"/>
      <c r="CD163" s="124"/>
      <c r="CE163" s="124"/>
      <c r="CF163" s="159"/>
      <c r="CG163" s="158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</row>
    <row r="164" spans="66:98" x14ac:dyDescent="0.25">
      <c r="BN164" s="126"/>
      <c r="BO164" s="125"/>
      <c r="BR164" s="124"/>
      <c r="BS164" s="124"/>
      <c r="BT164" s="124"/>
      <c r="BU164" s="124"/>
      <c r="BV164" s="124"/>
      <c r="BW164" s="124"/>
      <c r="BX164" s="158"/>
      <c r="BY164" s="124"/>
      <c r="BZ164" s="124"/>
      <c r="CA164" s="124"/>
      <c r="CB164" s="124"/>
      <c r="CC164" s="124"/>
      <c r="CD164" s="124"/>
      <c r="CE164" s="124"/>
      <c r="CF164" s="159"/>
      <c r="CG164" s="158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</row>
    <row r="165" spans="66:98" x14ac:dyDescent="0.25">
      <c r="BN165" s="126"/>
      <c r="BO165" s="125"/>
      <c r="BR165" s="124"/>
      <c r="BS165" s="124"/>
      <c r="BT165" s="124"/>
      <c r="BU165" s="124"/>
      <c r="BV165" s="124"/>
      <c r="BW165" s="124"/>
      <c r="BX165" s="158"/>
      <c r="BY165" s="124"/>
      <c r="BZ165" s="124"/>
      <c r="CA165" s="124"/>
      <c r="CB165" s="124"/>
      <c r="CC165" s="124"/>
      <c r="CD165" s="124"/>
      <c r="CE165" s="124"/>
      <c r="CF165" s="159"/>
      <c r="CG165" s="158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</row>
    <row r="166" spans="66:98" x14ac:dyDescent="0.25">
      <c r="BN166" s="126"/>
      <c r="BO166" s="125"/>
      <c r="BR166" s="124"/>
      <c r="BS166" s="124"/>
      <c r="BT166" s="124"/>
      <c r="BU166" s="124"/>
      <c r="BV166" s="124"/>
      <c r="BW166" s="124"/>
      <c r="BX166" s="158"/>
      <c r="BY166" s="124"/>
      <c r="BZ166" s="124"/>
      <c r="CA166" s="124"/>
      <c r="CB166" s="124"/>
      <c r="CC166" s="124"/>
      <c r="CD166" s="124"/>
      <c r="CE166" s="124"/>
      <c r="CF166" s="159"/>
      <c r="CG166" s="158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</row>
    <row r="167" spans="66:98" x14ac:dyDescent="0.25">
      <c r="BN167" s="126"/>
      <c r="BO167" s="125"/>
      <c r="BR167" s="124"/>
      <c r="BS167" s="124"/>
      <c r="BT167" s="124"/>
      <c r="BU167" s="124"/>
      <c r="BV167" s="124"/>
      <c r="BW167" s="124"/>
      <c r="BX167" s="158"/>
      <c r="BY167" s="124"/>
      <c r="BZ167" s="124"/>
      <c r="CA167" s="124"/>
      <c r="CB167" s="124"/>
      <c r="CC167" s="124"/>
      <c r="CD167" s="124"/>
      <c r="CE167" s="124"/>
      <c r="CF167" s="159"/>
      <c r="CG167" s="158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</row>
    <row r="168" spans="66:98" x14ac:dyDescent="0.25">
      <c r="BN168" s="126"/>
      <c r="BO168" s="125"/>
      <c r="BR168" s="124"/>
      <c r="BS168" s="124"/>
      <c r="BT168" s="124"/>
      <c r="BU168" s="124"/>
      <c r="BV168" s="124"/>
      <c r="BW168" s="124"/>
      <c r="BX168" s="158"/>
      <c r="BY168" s="124"/>
      <c r="BZ168" s="124"/>
      <c r="CA168" s="124"/>
      <c r="CB168" s="124"/>
      <c r="CC168" s="124"/>
      <c r="CD168" s="124"/>
      <c r="CE168" s="124"/>
      <c r="CF168" s="159"/>
      <c r="CG168" s="158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</row>
    <row r="169" spans="66:98" x14ac:dyDescent="0.25">
      <c r="BN169" s="126"/>
      <c r="BO169" s="125"/>
      <c r="BR169" s="124"/>
      <c r="BS169" s="124"/>
      <c r="BT169" s="124"/>
      <c r="BU169" s="124"/>
      <c r="BV169" s="124"/>
      <c r="BW169" s="124"/>
      <c r="BX169" s="158"/>
      <c r="BY169" s="124"/>
      <c r="BZ169" s="124"/>
      <c r="CA169" s="124"/>
      <c r="CB169" s="124"/>
      <c r="CC169" s="124"/>
      <c r="CD169" s="124"/>
      <c r="CE169" s="124"/>
      <c r="CF169" s="159"/>
      <c r="CG169" s="158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</row>
    <row r="170" spans="66:98" x14ac:dyDescent="0.25">
      <c r="BN170" s="126"/>
      <c r="BO170" s="125"/>
      <c r="BR170" s="124"/>
      <c r="BS170" s="124"/>
      <c r="BT170" s="124"/>
      <c r="BU170" s="124"/>
      <c r="BV170" s="124"/>
      <c r="BW170" s="124"/>
      <c r="BX170" s="158"/>
      <c r="BY170" s="124"/>
      <c r="BZ170" s="124"/>
      <c r="CA170" s="124"/>
      <c r="CB170" s="124"/>
      <c r="CC170" s="124"/>
      <c r="CD170" s="124"/>
      <c r="CE170" s="124"/>
      <c r="CF170" s="159"/>
      <c r="CG170" s="158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</row>
    <row r="171" spans="66:98" x14ac:dyDescent="0.25">
      <c r="BN171" s="126"/>
      <c r="BO171" s="125"/>
      <c r="BR171" s="124"/>
      <c r="BS171" s="124"/>
      <c r="BT171" s="124"/>
      <c r="BU171" s="124"/>
      <c r="BV171" s="124"/>
      <c r="BW171" s="124"/>
      <c r="BX171" s="158"/>
      <c r="BY171" s="124"/>
      <c r="BZ171" s="124"/>
      <c r="CA171" s="124"/>
      <c r="CB171" s="124"/>
      <c r="CC171" s="124"/>
      <c r="CD171" s="124"/>
      <c r="CE171" s="124"/>
      <c r="CF171" s="159"/>
      <c r="CG171" s="158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</row>
    <row r="172" spans="66:98" x14ac:dyDescent="0.25">
      <c r="BN172" s="126"/>
      <c r="BO172" s="125"/>
      <c r="BR172" s="124"/>
      <c r="BS172" s="124"/>
      <c r="BT172" s="124"/>
      <c r="BU172" s="124"/>
      <c r="BV172" s="124"/>
      <c r="BW172" s="124"/>
      <c r="BX172" s="158"/>
      <c r="BY172" s="124"/>
      <c r="BZ172" s="124"/>
      <c r="CA172" s="124"/>
      <c r="CB172" s="124"/>
      <c r="CC172" s="124"/>
      <c r="CD172" s="124"/>
      <c r="CE172" s="124"/>
      <c r="CF172" s="159"/>
      <c r="CG172" s="158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</row>
    <row r="173" spans="66:98" x14ac:dyDescent="0.25">
      <c r="BN173" s="126"/>
      <c r="BO173" s="125"/>
      <c r="BR173" s="124"/>
      <c r="BS173" s="124"/>
      <c r="BT173" s="124"/>
      <c r="BU173" s="124"/>
      <c r="BV173" s="124"/>
      <c r="BW173" s="124"/>
      <c r="BX173" s="158"/>
      <c r="BY173" s="124"/>
      <c r="BZ173" s="124"/>
      <c r="CA173" s="124"/>
      <c r="CB173" s="124"/>
      <c r="CC173" s="124"/>
      <c r="CD173" s="124"/>
      <c r="CE173" s="124"/>
      <c r="CF173" s="159"/>
      <c r="CG173" s="158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</row>
    <row r="174" spans="66:98" x14ac:dyDescent="0.25">
      <c r="BN174" s="126"/>
      <c r="BO174" s="125"/>
      <c r="BR174" s="124"/>
      <c r="BS174" s="124"/>
      <c r="BT174" s="124"/>
      <c r="BU174" s="124"/>
      <c r="BV174" s="124"/>
      <c r="BW174" s="124"/>
      <c r="BX174" s="158"/>
      <c r="BY174" s="124"/>
      <c r="BZ174" s="124"/>
      <c r="CA174" s="124"/>
      <c r="CB174" s="124"/>
      <c r="CC174" s="124"/>
      <c r="CD174" s="124"/>
      <c r="CE174" s="124"/>
      <c r="CF174" s="159"/>
      <c r="CG174" s="158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</row>
    <row r="175" spans="66:98" x14ac:dyDescent="0.25">
      <c r="BN175" s="126"/>
      <c r="BO175" s="125"/>
      <c r="BR175" s="124"/>
      <c r="BS175" s="124"/>
      <c r="BT175" s="124"/>
      <c r="BU175" s="124"/>
      <c r="BV175" s="124"/>
      <c r="BW175" s="124"/>
      <c r="BX175" s="158"/>
      <c r="BY175" s="124"/>
      <c r="BZ175" s="124"/>
      <c r="CA175" s="124"/>
      <c r="CB175" s="124"/>
      <c r="CC175" s="124"/>
      <c r="CD175" s="124"/>
      <c r="CE175" s="124"/>
      <c r="CF175" s="159"/>
      <c r="CG175" s="158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</row>
    <row r="176" spans="66:98" x14ac:dyDescent="0.25">
      <c r="BN176" s="126"/>
      <c r="BO176" s="125"/>
      <c r="BR176" s="124"/>
      <c r="BS176" s="124"/>
      <c r="BT176" s="124"/>
      <c r="BU176" s="124"/>
      <c r="BV176" s="124"/>
      <c r="BW176" s="124"/>
      <c r="BX176" s="158"/>
      <c r="BY176" s="124"/>
      <c r="BZ176" s="124"/>
      <c r="CA176" s="124"/>
      <c r="CB176" s="124"/>
      <c r="CC176" s="124"/>
      <c r="CD176" s="124"/>
      <c r="CE176" s="124"/>
      <c r="CF176" s="159"/>
      <c r="CG176" s="158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</row>
    <row r="177" spans="66:98" x14ac:dyDescent="0.25">
      <c r="BN177" s="126"/>
      <c r="BO177" s="125"/>
      <c r="BR177" s="124"/>
      <c r="BS177" s="124"/>
      <c r="BT177" s="124"/>
      <c r="BU177" s="124"/>
      <c r="BV177" s="124"/>
      <c r="BW177" s="124"/>
      <c r="BX177" s="158"/>
      <c r="BY177" s="124"/>
      <c r="BZ177" s="124"/>
      <c r="CA177" s="124"/>
      <c r="CB177" s="124"/>
      <c r="CC177" s="124"/>
      <c r="CD177" s="124"/>
      <c r="CE177" s="124"/>
      <c r="CF177" s="159"/>
      <c r="CG177" s="158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</row>
    <row r="178" spans="66:98" x14ac:dyDescent="0.25">
      <c r="BN178" s="126"/>
      <c r="BO178" s="125"/>
      <c r="BR178" s="124"/>
      <c r="BS178" s="124"/>
      <c r="BT178" s="124"/>
      <c r="BU178" s="124"/>
      <c r="BV178" s="124"/>
      <c r="BW178" s="124"/>
      <c r="BX178" s="158"/>
      <c r="BY178" s="124"/>
      <c r="BZ178" s="124"/>
      <c r="CA178" s="124"/>
      <c r="CB178" s="124"/>
      <c r="CC178" s="124"/>
      <c r="CD178" s="124"/>
      <c r="CE178" s="124"/>
      <c r="CF178" s="159"/>
      <c r="CG178" s="158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</row>
    <row r="179" spans="66:98" x14ac:dyDescent="0.25">
      <c r="BN179" s="126"/>
      <c r="BO179" s="125"/>
      <c r="BR179" s="124"/>
      <c r="BS179" s="124"/>
      <c r="BT179" s="124"/>
      <c r="BU179" s="124"/>
      <c r="BV179" s="124"/>
      <c r="BW179" s="124"/>
      <c r="BX179" s="158"/>
      <c r="BY179" s="124"/>
      <c r="BZ179" s="124"/>
      <c r="CA179" s="124"/>
      <c r="CB179" s="124"/>
      <c r="CC179" s="124"/>
      <c r="CD179" s="124"/>
      <c r="CE179" s="124"/>
      <c r="CF179" s="159"/>
      <c r="CG179" s="158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</row>
    <row r="180" spans="66:98" x14ac:dyDescent="0.25">
      <c r="BN180" s="126"/>
      <c r="BO180" s="125"/>
      <c r="BR180" s="124"/>
      <c r="BS180" s="124"/>
      <c r="BT180" s="124"/>
      <c r="BU180" s="124"/>
      <c r="BV180" s="124"/>
      <c r="BW180" s="124"/>
      <c r="BX180" s="158"/>
      <c r="BY180" s="124"/>
      <c r="BZ180" s="124"/>
      <c r="CA180" s="124"/>
      <c r="CB180" s="124"/>
      <c r="CC180" s="124"/>
      <c r="CD180" s="124"/>
      <c r="CE180" s="124"/>
      <c r="CF180" s="159"/>
      <c r="CG180" s="158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</row>
    <row r="181" spans="66:98" x14ac:dyDescent="0.25">
      <c r="BN181" s="126"/>
      <c r="BO181" s="125"/>
      <c r="BR181" s="124"/>
      <c r="BS181" s="124"/>
      <c r="BT181" s="124"/>
      <c r="BU181" s="124"/>
      <c r="BV181" s="124"/>
      <c r="BW181" s="124"/>
      <c r="BX181" s="158"/>
      <c r="BY181" s="124"/>
      <c r="BZ181" s="124"/>
      <c r="CA181" s="124"/>
      <c r="CB181" s="124"/>
      <c r="CC181" s="124"/>
      <c r="CD181" s="124"/>
      <c r="CE181" s="124"/>
      <c r="CF181" s="159"/>
      <c r="CG181" s="158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</row>
    <row r="182" spans="66:98" x14ac:dyDescent="0.25">
      <c r="BN182" s="126"/>
      <c r="BO182" s="125"/>
      <c r="BR182" s="124"/>
      <c r="BS182" s="124"/>
      <c r="BT182" s="124"/>
      <c r="BU182" s="124"/>
      <c r="BV182" s="124"/>
      <c r="BW182" s="124"/>
      <c r="BX182" s="158"/>
      <c r="BY182" s="124"/>
      <c r="BZ182" s="124"/>
      <c r="CA182" s="124"/>
      <c r="CB182" s="124"/>
      <c r="CC182" s="124"/>
      <c r="CD182" s="124"/>
      <c r="CE182" s="124"/>
      <c r="CF182" s="159"/>
      <c r="CG182" s="158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</row>
    <row r="183" spans="66:98" x14ac:dyDescent="0.25">
      <c r="BN183" s="126"/>
      <c r="BO183" s="125"/>
      <c r="BR183" s="124"/>
      <c r="BS183" s="124"/>
      <c r="BT183" s="124"/>
      <c r="BU183" s="124"/>
      <c r="BV183" s="124"/>
      <c r="BW183" s="124"/>
      <c r="BX183" s="158"/>
      <c r="BY183" s="124"/>
      <c r="BZ183" s="124"/>
      <c r="CA183" s="124"/>
      <c r="CB183" s="124"/>
      <c r="CC183" s="124"/>
      <c r="CD183" s="124"/>
      <c r="CE183" s="124"/>
      <c r="CF183" s="159"/>
      <c r="CG183" s="158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</row>
    <row r="184" spans="66:98" x14ac:dyDescent="0.25">
      <c r="BN184" s="126"/>
      <c r="BO184" s="125"/>
      <c r="BR184" s="124"/>
      <c r="BS184" s="124"/>
      <c r="BT184" s="124"/>
      <c r="BU184" s="124"/>
      <c r="BV184" s="124"/>
      <c r="BW184" s="124"/>
      <c r="BX184" s="158"/>
      <c r="BY184" s="124"/>
      <c r="BZ184" s="124"/>
      <c r="CA184" s="124"/>
      <c r="CB184" s="124"/>
      <c r="CC184" s="124"/>
      <c r="CD184" s="124"/>
      <c r="CE184" s="124"/>
      <c r="CF184" s="159"/>
      <c r="CG184" s="158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</row>
    <row r="185" spans="66:98" x14ac:dyDescent="0.25">
      <c r="BN185" s="126"/>
      <c r="BO185" s="125"/>
      <c r="BR185" s="124"/>
      <c r="BS185" s="124"/>
      <c r="BT185" s="124"/>
      <c r="BU185" s="124"/>
      <c r="BV185" s="124"/>
      <c r="BW185" s="124"/>
      <c r="BX185" s="158"/>
      <c r="BY185" s="124"/>
      <c r="BZ185" s="124"/>
      <c r="CA185" s="124"/>
      <c r="CB185" s="124"/>
      <c r="CC185" s="124"/>
      <c r="CD185" s="124"/>
      <c r="CE185" s="124"/>
      <c r="CF185" s="159"/>
      <c r="CG185" s="158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</row>
    <row r="186" spans="66:98" x14ac:dyDescent="0.25">
      <c r="BN186" s="126"/>
      <c r="BO186" s="125"/>
      <c r="BR186" s="124"/>
      <c r="BS186" s="124"/>
      <c r="BT186" s="124"/>
      <c r="BU186" s="124"/>
      <c r="BV186" s="124"/>
      <c r="BW186" s="124"/>
      <c r="BX186" s="158"/>
      <c r="BY186" s="124"/>
      <c r="BZ186" s="124"/>
      <c r="CA186" s="124"/>
      <c r="CB186" s="124"/>
      <c r="CC186" s="124"/>
      <c r="CD186" s="124"/>
      <c r="CE186" s="124"/>
      <c r="CF186" s="159"/>
      <c r="CG186" s="158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</row>
    <row r="187" spans="66:98" x14ac:dyDescent="0.25">
      <c r="BN187" s="126"/>
      <c r="BO187" s="125"/>
      <c r="BR187" s="124"/>
      <c r="BS187" s="124"/>
      <c r="BT187" s="124"/>
      <c r="BU187" s="124"/>
      <c r="BV187" s="124"/>
      <c r="BW187" s="124"/>
      <c r="BX187" s="158"/>
      <c r="BY187" s="124"/>
      <c r="BZ187" s="124"/>
      <c r="CA187" s="124"/>
      <c r="CB187" s="124"/>
      <c r="CC187" s="124"/>
      <c r="CD187" s="124"/>
      <c r="CE187" s="124"/>
      <c r="CF187" s="159"/>
      <c r="CG187" s="158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</row>
    <row r="188" spans="66:98" x14ac:dyDescent="0.25">
      <c r="BN188" s="126"/>
      <c r="BO188" s="125"/>
      <c r="BR188" s="124"/>
      <c r="BS188" s="124"/>
      <c r="BT188" s="124"/>
      <c r="BU188" s="124"/>
      <c r="BV188" s="124"/>
      <c r="BW188" s="124"/>
      <c r="BX188" s="158"/>
      <c r="BY188" s="124"/>
      <c r="BZ188" s="124"/>
      <c r="CA188" s="124"/>
      <c r="CB188" s="124"/>
      <c r="CC188" s="124"/>
      <c r="CD188" s="124"/>
      <c r="CE188" s="124"/>
      <c r="CF188" s="159"/>
      <c r="CG188" s="158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</row>
    <row r="189" spans="66:98" x14ac:dyDescent="0.25">
      <c r="BN189" s="126"/>
      <c r="BO189" s="125"/>
      <c r="BR189" s="124"/>
      <c r="BS189" s="124"/>
      <c r="BT189" s="124"/>
      <c r="BU189" s="124"/>
      <c r="BV189" s="124"/>
      <c r="BW189" s="124"/>
      <c r="BX189" s="158"/>
      <c r="BY189" s="124"/>
      <c r="BZ189" s="124"/>
      <c r="CA189" s="124"/>
      <c r="CB189" s="124"/>
      <c r="CC189" s="124"/>
      <c r="CD189" s="124"/>
      <c r="CE189" s="124"/>
      <c r="CF189" s="159"/>
      <c r="CG189" s="158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</row>
    <row r="190" spans="66:98" x14ac:dyDescent="0.25">
      <c r="BN190" s="126"/>
      <c r="BO190" s="125"/>
      <c r="BR190" s="124"/>
      <c r="BS190" s="124"/>
      <c r="BT190" s="124"/>
      <c r="BU190" s="124"/>
      <c r="BV190" s="124"/>
      <c r="BW190" s="124"/>
      <c r="BX190" s="158"/>
      <c r="BY190" s="124"/>
      <c r="BZ190" s="124"/>
      <c r="CA190" s="124"/>
      <c r="CB190" s="124"/>
      <c r="CC190" s="124"/>
      <c r="CD190" s="124"/>
      <c r="CE190" s="124"/>
      <c r="CF190" s="159"/>
      <c r="CG190" s="158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</row>
    <row r="191" spans="66:98" x14ac:dyDescent="0.25">
      <c r="BN191" s="126"/>
      <c r="BO191" s="125"/>
      <c r="BR191" s="124"/>
      <c r="BS191" s="124"/>
      <c r="BT191" s="124"/>
      <c r="BU191" s="124"/>
      <c r="BV191" s="124"/>
      <c r="BW191" s="124"/>
      <c r="BX191" s="158"/>
      <c r="BY191" s="124"/>
      <c r="BZ191" s="124"/>
      <c r="CA191" s="124"/>
      <c r="CB191" s="124"/>
      <c r="CC191" s="124"/>
      <c r="CD191" s="124"/>
      <c r="CE191" s="124"/>
      <c r="CF191" s="159"/>
      <c r="CG191" s="158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</row>
    <row r="192" spans="66:98" x14ac:dyDescent="0.25">
      <c r="BN192" s="126"/>
      <c r="BO192" s="125"/>
      <c r="BR192" s="124"/>
      <c r="BS192" s="124"/>
      <c r="BT192" s="124"/>
      <c r="BU192" s="124"/>
      <c r="BV192" s="124"/>
      <c r="BW192" s="124"/>
      <c r="BX192" s="158"/>
      <c r="BY192" s="124"/>
      <c r="BZ192" s="124"/>
      <c r="CA192" s="124"/>
      <c r="CB192" s="124"/>
      <c r="CC192" s="124"/>
      <c r="CD192" s="124"/>
      <c r="CE192" s="124"/>
      <c r="CF192" s="159"/>
      <c r="CG192" s="158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</row>
    <row r="193" spans="66:98" x14ac:dyDescent="0.25">
      <c r="BN193" s="126"/>
      <c r="BO193" s="125"/>
      <c r="BR193" s="124"/>
      <c r="BS193" s="124"/>
      <c r="BT193" s="124"/>
      <c r="BU193" s="124"/>
      <c r="BV193" s="124"/>
      <c r="BW193" s="124"/>
      <c r="BX193" s="158"/>
      <c r="BY193" s="124"/>
      <c r="BZ193" s="124"/>
      <c r="CA193" s="124"/>
      <c r="CB193" s="124"/>
      <c r="CC193" s="124"/>
      <c r="CD193" s="124"/>
      <c r="CE193" s="124"/>
      <c r="CF193" s="159"/>
      <c r="CG193" s="158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</row>
    <row r="194" spans="66:98" x14ac:dyDescent="0.25">
      <c r="BN194" s="126"/>
      <c r="BO194" s="125"/>
      <c r="BR194" s="124"/>
      <c r="BS194" s="124"/>
      <c r="BT194" s="124"/>
      <c r="BU194" s="124"/>
      <c r="BV194" s="124"/>
      <c r="BW194" s="124"/>
      <c r="BX194" s="158"/>
      <c r="BY194" s="124"/>
      <c r="BZ194" s="124"/>
      <c r="CA194" s="124"/>
      <c r="CB194" s="124"/>
      <c r="CC194" s="124"/>
      <c r="CD194" s="124"/>
      <c r="CE194" s="124"/>
      <c r="CF194" s="159"/>
      <c r="CG194" s="158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</row>
    <row r="195" spans="66:98" x14ac:dyDescent="0.25">
      <c r="BN195" s="126"/>
      <c r="BO195" s="125"/>
      <c r="BR195" s="124"/>
      <c r="BS195" s="124"/>
      <c r="BT195" s="124"/>
      <c r="BU195" s="124"/>
      <c r="BV195" s="124"/>
      <c r="BW195" s="124"/>
      <c r="BX195" s="158"/>
      <c r="BY195" s="124"/>
      <c r="BZ195" s="124"/>
      <c r="CA195" s="124"/>
      <c r="CB195" s="124"/>
      <c r="CC195" s="124"/>
      <c r="CD195" s="124"/>
      <c r="CE195" s="124"/>
      <c r="CF195" s="159"/>
      <c r="CG195" s="158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</row>
    <row r="196" spans="66:98" x14ac:dyDescent="0.25">
      <c r="BN196" s="126"/>
      <c r="BO196" s="125"/>
      <c r="BR196" s="124"/>
      <c r="BS196" s="124"/>
      <c r="BT196" s="124"/>
      <c r="BU196" s="124"/>
      <c r="BV196" s="124"/>
      <c r="BW196" s="124"/>
      <c r="BX196" s="158"/>
      <c r="BY196" s="124"/>
      <c r="BZ196" s="124"/>
      <c r="CA196" s="124"/>
      <c r="CB196" s="124"/>
      <c r="CC196" s="124"/>
      <c r="CD196" s="124"/>
      <c r="CE196" s="124"/>
      <c r="CF196" s="159"/>
      <c r="CG196" s="158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</row>
    <row r="197" spans="66:98" x14ac:dyDescent="0.25">
      <c r="BN197" s="126"/>
      <c r="BO197" s="125"/>
      <c r="BR197" s="124"/>
      <c r="BS197" s="124"/>
      <c r="BT197" s="124"/>
      <c r="BU197" s="124"/>
      <c r="BV197" s="124"/>
      <c r="BW197" s="124"/>
      <c r="BX197" s="158"/>
      <c r="BY197" s="124"/>
      <c r="BZ197" s="124"/>
      <c r="CA197" s="124"/>
      <c r="CB197" s="124"/>
      <c r="CC197" s="124"/>
      <c r="CD197" s="124"/>
      <c r="CE197" s="124"/>
      <c r="CF197" s="159"/>
      <c r="CG197" s="158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</row>
    <row r="198" spans="66:98" x14ac:dyDescent="0.25">
      <c r="BN198" s="126"/>
      <c r="BO198" s="125"/>
      <c r="BR198" s="124"/>
      <c r="BS198" s="124"/>
      <c r="BT198" s="124"/>
      <c r="BU198" s="124"/>
      <c r="BV198" s="124"/>
      <c r="BW198" s="124"/>
      <c r="BX198" s="158"/>
      <c r="BY198" s="124"/>
      <c r="BZ198" s="124"/>
      <c r="CA198" s="124"/>
      <c r="CB198" s="124"/>
      <c r="CC198" s="124"/>
      <c r="CD198" s="124"/>
      <c r="CE198" s="124"/>
      <c r="CF198" s="159"/>
      <c r="CG198" s="158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</row>
    <row r="199" spans="66:98" x14ac:dyDescent="0.25">
      <c r="BN199" s="126"/>
      <c r="BO199" s="125"/>
      <c r="BR199" s="124"/>
      <c r="BS199" s="124"/>
      <c r="BT199" s="124"/>
      <c r="BU199" s="124"/>
      <c r="BV199" s="124"/>
      <c r="BW199" s="124"/>
      <c r="BX199" s="158"/>
      <c r="BY199" s="124"/>
      <c r="BZ199" s="124"/>
      <c r="CA199" s="124"/>
      <c r="CB199" s="124"/>
      <c r="CC199" s="124"/>
      <c r="CD199" s="124"/>
      <c r="CE199" s="124"/>
      <c r="CF199" s="159"/>
      <c r="CG199" s="158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</row>
    <row r="200" spans="66:98" x14ac:dyDescent="0.25">
      <c r="BN200" s="126"/>
      <c r="BO200" s="125"/>
      <c r="BR200" s="124"/>
      <c r="BS200" s="124"/>
      <c r="BT200" s="124"/>
      <c r="BU200" s="124"/>
      <c r="BV200" s="124"/>
      <c r="BW200" s="124"/>
      <c r="BX200" s="158"/>
      <c r="BY200" s="124"/>
      <c r="BZ200" s="124"/>
      <c r="CA200" s="124"/>
      <c r="CB200" s="124"/>
      <c r="CC200" s="124"/>
      <c r="CD200" s="124"/>
      <c r="CE200" s="124"/>
      <c r="CF200" s="159"/>
      <c r="CG200" s="158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</row>
    <row r="201" spans="66:98" x14ac:dyDescent="0.25">
      <c r="BN201" s="126"/>
      <c r="BO201" s="125"/>
      <c r="BR201" s="124"/>
      <c r="BS201" s="124"/>
      <c r="BT201" s="124"/>
      <c r="BU201" s="124"/>
      <c r="BV201" s="124"/>
      <c r="BW201" s="124"/>
      <c r="BX201" s="158"/>
      <c r="BY201" s="124"/>
      <c r="BZ201" s="124"/>
      <c r="CA201" s="124"/>
      <c r="CB201" s="124"/>
      <c r="CC201" s="124"/>
      <c r="CD201" s="124"/>
      <c r="CE201" s="124"/>
      <c r="CF201" s="159"/>
      <c r="CG201" s="158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</row>
    <row r="202" spans="66:98" x14ac:dyDescent="0.25">
      <c r="BN202" s="126"/>
      <c r="BO202" s="125"/>
      <c r="BR202" s="124"/>
      <c r="BS202" s="124"/>
      <c r="BT202" s="124"/>
      <c r="BU202" s="124"/>
      <c r="BV202" s="124"/>
      <c r="BW202" s="124"/>
      <c r="BX202" s="158"/>
      <c r="BY202" s="124"/>
      <c r="BZ202" s="124"/>
      <c r="CA202" s="124"/>
      <c r="CB202" s="124"/>
      <c r="CC202" s="124"/>
      <c r="CD202" s="124"/>
      <c r="CE202" s="124"/>
      <c r="CF202" s="159"/>
      <c r="CG202" s="158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</row>
    <row r="203" spans="66:98" x14ac:dyDescent="0.25">
      <c r="BN203" s="126"/>
      <c r="BO203" s="125"/>
      <c r="BR203" s="124"/>
      <c r="BS203" s="124"/>
      <c r="BT203" s="124"/>
      <c r="BU203" s="124"/>
      <c r="BV203" s="124"/>
      <c r="BW203" s="124"/>
      <c r="BX203" s="158"/>
      <c r="BY203" s="124"/>
      <c r="BZ203" s="124"/>
      <c r="CA203" s="124"/>
      <c r="CB203" s="124"/>
      <c r="CC203" s="124"/>
      <c r="CD203" s="124"/>
      <c r="CE203" s="124"/>
      <c r="CF203" s="159"/>
      <c r="CG203" s="158"/>
      <c r="CH203" s="124"/>
      <c r="CI203" s="124"/>
      <c r="CJ203" s="124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</row>
    <row r="204" spans="66:98" x14ac:dyDescent="0.25">
      <c r="BN204" s="126"/>
      <c r="BO204" s="125"/>
      <c r="BR204" s="124"/>
      <c r="BS204" s="124"/>
      <c r="BT204" s="124"/>
      <c r="BU204" s="124"/>
      <c r="BV204" s="124"/>
      <c r="BW204" s="124"/>
      <c r="BX204" s="158"/>
      <c r="BY204" s="124"/>
      <c r="BZ204" s="124"/>
      <c r="CA204" s="124"/>
      <c r="CB204" s="124"/>
      <c r="CC204" s="124"/>
      <c r="CD204" s="124"/>
      <c r="CE204" s="124"/>
      <c r="CF204" s="159"/>
      <c r="CG204" s="158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</row>
    <row r="205" spans="66:98" x14ac:dyDescent="0.25">
      <c r="BN205" s="126"/>
      <c r="BO205" s="125"/>
      <c r="BR205" s="124"/>
      <c r="BS205" s="124"/>
      <c r="BT205" s="124"/>
      <c r="BU205" s="124"/>
      <c r="BV205" s="124"/>
      <c r="BW205" s="124"/>
      <c r="BX205" s="158"/>
      <c r="BY205" s="124"/>
      <c r="BZ205" s="124"/>
      <c r="CA205" s="124"/>
      <c r="CB205" s="124"/>
      <c r="CC205" s="124"/>
      <c r="CD205" s="124"/>
      <c r="CE205" s="124"/>
      <c r="CF205" s="159"/>
      <c r="CG205" s="158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</row>
    <row r="206" spans="66:98" x14ac:dyDescent="0.25">
      <c r="BN206" s="126"/>
      <c r="BO206" s="125"/>
      <c r="BR206" s="124"/>
      <c r="BS206" s="124"/>
      <c r="BT206" s="124"/>
      <c r="BU206" s="124"/>
      <c r="BV206" s="124"/>
      <c r="BW206" s="124"/>
      <c r="BX206" s="158"/>
      <c r="BY206" s="124"/>
      <c r="BZ206" s="124"/>
      <c r="CA206" s="124"/>
      <c r="CB206" s="124"/>
      <c r="CC206" s="124"/>
      <c r="CD206" s="124"/>
      <c r="CE206" s="124"/>
      <c r="CF206" s="159"/>
      <c r="CG206" s="158"/>
      <c r="CH206" s="124"/>
      <c r="CI206" s="124"/>
      <c r="CJ206" s="124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</row>
    <row r="207" spans="66:98" x14ac:dyDescent="0.25">
      <c r="BN207" s="126"/>
      <c r="BO207" s="125"/>
      <c r="BR207" s="124"/>
      <c r="BS207" s="124"/>
      <c r="BT207" s="124"/>
      <c r="BU207" s="124"/>
      <c r="BV207" s="124"/>
      <c r="BW207" s="124"/>
      <c r="BX207" s="158"/>
      <c r="BY207" s="124"/>
      <c r="BZ207" s="124"/>
      <c r="CA207" s="124"/>
      <c r="CB207" s="124"/>
      <c r="CC207" s="124"/>
      <c r="CD207" s="124"/>
      <c r="CE207" s="124"/>
      <c r="CF207" s="159"/>
      <c r="CG207" s="158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</row>
    <row r="208" spans="66:98" x14ac:dyDescent="0.25">
      <c r="BN208" s="126"/>
      <c r="BO208" s="125"/>
      <c r="BR208" s="124"/>
      <c r="BS208" s="124"/>
      <c r="BT208" s="124"/>
      <c r="BU208" s="124"/>
      <c r="BV208" s="124"/>
      <c r="BW208" s="124"/>
      <c r="BX208" s="158"/>
      <c r="BY208" s="124"/>
      <c r="BZ208" s="124"/>
      <c r="CA208" s="124"/>
      <c r="CB208" s="124"/>
      <c r="CC208" s="124"/>
      <c r="CD208" s="124"/>
      <c r="CE208" s="124"/>
      <c r="CF208" s="159"/>
      <c r="CG208" s="158"/>
      <c r="CH208" s="124"/>
      <c r="CI208" s="124"/>
      <c r="CJ208" s="124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</row>
    <row r="209" spans="66:98" x14ac:dyDescent="0.25">
      <c r="BN209" s="126"/>
      <c r="BO209" s="125"/>
      <c r="BR209" s="124"/>
      <c r="BS209" s="124"/>
      <c r="BT209" s="124"/>
      <c r="BU209" s="124"/>
      <c r="BV209" s="124"/>
      <c r="BW209" s="124"/>
      <c r="BX209" s="158"/>
      <c r="BY209" s="124"/>
      <c r="BZ209" s="124"/>
      <c r="CA209" s="124"/>
      <c r="CB209" s="124"/>
      <c r="CC209" s="124"/>
      <c r="CD209" s="124"/>
      <c r="CE209" s="124"/>
      <c r="CF209" s="159"/>
      <c r="CG209" s="158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</row>
    <row r="210" spans="66:98" x14ac:dyDescent="0.25">
      <c r="BN210" s="126"/>
      <c r="BO210" s="125"/>
      <c r="BR210" s="124"/>
      <c r="BS210" s="124"/>
      <c r="BT210" s="124"/>
      <c r="BU210" s="124"/>
      <c r="BV210" s="124"/>
      <c r="BW210" s="124"/>
      <c r="BX210" s="158"/>
      <c r="BY210" s="124"/>
      <c r="BZ210" s="124"/>
      <c r="CA210" s="124"/>
      <c r="CB210" s="124"/>
      <c r="CC210" s="124"/>
      <c r="CD210" s="124"/>
      <c r="CE210" s="124"/>
      <c r="CF210" s="159"/>
      <c r="CG210" s="158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</row>
    <row r="211" spans="66:98" x14ac:dyDescent="0.25">
      <c r="BN211" s="126"/>
      <c r="BO211" s="125"/>
      <c r="BR211" s="124"/>
      <c r="BS211" s="124"/>
      <c r="BT211" s="124"/>
      <c r="BU211" s="124"/>
      <c r="BV211" s="124"/>
      <c r="BW211" s="124"/>
      <c r="BX211" s="158"/>
      <c r="BY211" s="124"/>
      <c r="BZ211" s="124"/>
      <c r="CA211" s="124"/>
      <c r="CB211" s="124"/>
      <c r="CC211" s="124"/>
      <c r="CD211" s="124"/>
      <c r="CE211" s="124"/>
      <c r="CF211" s="159"/>
      <c r="CG211" s="158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</row>
    <row r="212" spans="66:98" x14ac:dyDescent="0.25">
      <c r="BN212" s="126"/>
      <c r="BO212" s="125"/>
      <c r="BR212" s="124"/>
      <c r="BS212" s="124"/>
      <c r="BT212" s="124"/>
      <c r="BU212" s="124"/>
      <c r="BV212" s="124"/>
      <c r="BW212" s="124"/>
      <c r="BX212" s="158"/>
      <c r="BY212" s="124"/>
      <c r="BZ212" s="124"/>
      <c r="CA212" s="124"/>
      <c r="CB212" s="124"/>
      <c r="CC212" s="124"/>
      <c r="CD212" s="124"/>
      <c r="CE212" s="124"/>
      <c r="CF212" s="159"/>
      <c r="CG212" s="158"/>
      <c r="CH212" s="124"/>
      <c r="CI212" s="124"/>
      <c r="CJ212" s="124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</row>
    <row r="213" spans="66:98" x14ac:dyDescent="0.25">
      <c r="BN213" s="126"/>
      <c r="BO213" s="125"/>
      <c r="BR213" s="124"/>
      <c r="BS213" s="124"/>
      <c r="BT213" s="124"/>
      <c r="BU213" s="124"/>
      <c r="BV213" s="124"/>
      <c r="BW213" s="124"/>
      <c r="BX213" s="158"/>
      <c r="BY213" s="124"/>
      <c r="BZ213" s="124"/>
      <c r="CA213" s="124"/>
      <c r="CB213" s="124"/>
      <c r="CC213" s="124"/>
      <c r="CD213" s="124"/>
      <c r="CE213" s="124"/>
      <c r="CF213" s="159"/>
      <c r="CG213" s="158"/>
      <c r="CH213" s="124"/>
      <c r="CI213" s="124"/>
      <c r="CJ213" s="124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</row>
    <row r="214" spans="66:98" x14ac:dyDescent="0.25">
      <c r="BN214" s="126"/>
      <c r="BO214" s="125"/>
      <c r="BR214" s="124"/>
      <c r="BS214" s="124"/>
      <c r="BT214" s="124"/>
      <c r="BU214" s="124"/>
      <c r="BV214" s="124"/>
      <c r="BW214" s="124"/>
      <c r="BX214" s="158"/>
      <c r="BY214" s="124"/>
      <c r="BZ214" s="124"/>
      <c r="CA214" s="124"/>
      <c r="CB214" s="124"/>
      <c r="CC214" s="124"/>
      <c r="CD214" s="124"/>
      <c r="CE214" s="124"/>
      <c r="CF214" s="159"/>
      <c r="CG214" s="158"/>
      <c r="CH214" s="124"/>
      <c r="CI214" s="124"/>
      <c r="CJ214" s="124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</row>
    <row r="215" spans="66:98" x14ac:dyDescent="0.25">
      <c r="BN215" s="126"/>
      <c r="BO215" s="125"/>
      <c r="BR215" s="124"/>
      <c r="BS215" s="124"/>
      <c r="BT215" s="124"/>
      <c r="BU215" s="124"/>
      <c r="BV215" s="124"/>
      <c r="BW215" s="124"/>
      <c r="BX215" s="158"/>
      <c r="BY215" s="124"/>
      <c r="BZ215" s="124"/>
      <c r="CA215" s="124"/>
      <c r="CB215" s="124"/>
      <c r="CC215" s="124"/>
      <c r="CD215" s="124"/>
      <c r="CE215" s="124"/>
      <c r="CF215" s="159"/>
      <c r="CG215" s="158"/>
      <c r="CH215" s="124"/>
      <c r="CI215" s="124"/>
      <c r="CJ215" s="124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</row>
    <row r="216" spans="66:98" x14ac:dyDescent="0.25">
      <c r="BN216" s="126"/>
      <c r="BO216" s="125"/>
      <c r="BR216" s="124"/>
      <c r="BS216" s="124"/>
      <c r="BT216" s="124"/>
      <c r="BU216" s="124"/>
      <c r="BV216" s="124"/>
      <c r="BW216" s="124"/>
      <c r="BX216" s="158"/>
      <c r="BY216" s="124"/>
      <c r="BZ216" s="124"/>
      <c r="CA216" s="124"/>
      <c r="CB216" s="124"/>
      <c r="CC216" s="124"/>
      <c r="CD216" s="124"/>
      <c r="CE216" s="124"/>
      <c r="CF216" s="159"/>
      <c r="CG216" s="158"/>
      <c r="CH216" s="124"/>
      <c r="CI216" s="124"/>
      <c r="CJ216" s="124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</row>
    <row r="217" spans="66:98" x14ac:dyDescent="0.25">
      <c r="BN217" s="126"/>
      <c r="BO217" s="125"/>
      <c r="BR217" s="124"/>
      <c r="BS217" s="124"/>
      <c r="BT217" s="124"/>
      <c r="BU217" s="124"/>
      <c r="BV217" s="124"/>
      <c r="BW217" s="124"/>
      <c r="BX217" s="158"/>
      <c r="BY217" s="124"/>
      <c r="BZ217" s="124"/>
      <c r="CA217" s="124"/>
      <c r="CB217" s="124"/>
      <c r="CC217" s="124"/>
      <c r="CD217" s="124"/>
      <c r="CE217" s="124"/>
      <c r="CF217" s="159"/>
      <c r="CG217" s="158"/>
      <c r="CH217" s="124"/>
      <c r="CI217" s="124"/>
      <c r="CJ217" s="124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</row>
    <row r="218" spans="66:98" x14ac:dyDescent="0.25">
      <c r="BN218" s="126"/>
      <c r="BO218" s="125"/>
      <c r="BR218" s="124"/>
      <c r="BS218" s="124"/>
      <c r="BT218" s="124"/>
      <c r="BU218" s="124"/>
      <c r="BV218" s="124"/>
      <c r="BW218" s="124"/>
      <c r="BX218" s="158"/>
      <c r="BY218" s="124"/>
      <c r="BZ218" s="124"/>
      <c r="CA218" s="124"/>
      <c r="CB218" s="124"/>
      <c r="CC218" s="124"/>
      <c r="CD218" s="124"/>
      <c r="CE218" s="124"/>
      <c r="CF218" s="159"/>
      <c r="CG218" s="158"/>
      <c r="CH218" s="124"/>
      <c r="CI218" s="124"/>
      <c r="CJ218" s="124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</row>
    <row r="219" spans="66:98" x14ac:dyDescent="0.25">
      <c r="BN219" s="126"/>
      <c r="BO219" s="125"/>
      <c r="BR219" s="124"/>
      <c r="BS219" s="124"/>
      <c r="BT219" s="124"/>
      <c r="BU219" s="124"/>
      <c r="BV219" s="124"/>
      <c r="BW219" s="124"/>
      <c r="BX219" s="158"/>
      <c r="BY219" s="124"/>
      <c r="BZ219" s="124"/>
      <c r="CA219" s="124"/>
      <c r="CB219" s="124"/>
      <c r="CC219" s="124"/>
      <c r="CD219" s="124"/>
      <c r="CE219" s="124"/>
      <c r="CF219" s="159"/>
      <c r="CG219" s="158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</row>
    <row r="220" spans="66:98" x14ac:dyDescent="0.25">
      <c r="BN220" s="126"/>
      <c r="BO220" s="125"/>
      <c r="BR220" s="124"/>
      <c r="BS220" s="124"/>
      <c r="BT220" s="124"/>
      <c r="BU220" s="124"/>
      <c r="BV220" s="124"/>
      <c r="BW220" s="124"/>
      <c r="BX220" s="158"/>
      <c r="BY220" s="124"/>
      <c r="BZ220" s="124"/>
      <c r="CA220" s="124"/>
      <c r="CB220" s="124"/>
      <c r="CC220" s="124"/>
      <c r="CD220" s="124"/>
      <c r="CE220" s="124"/>
      <c r="CF220" s="159"/>
      <c r="CG220" s="158"/>
      <c r="CH220" s="124"/>
      <c r="CI220" s="124"/>
      <c r="CJ220" s="124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</row>
    <row r="221" spans="66:98" x14ac:dyDescent="0.25">
      <c r="BN221" s="126"/>
      <c r="BO221" s="125"/>
      <c r="BR221" s="124"/>
      <c r="BS221" s="124"/>
      <c r="BT221" s="124"/>
      <c r="BU221" s="124"/>
      <c r="BV221" s="124"/>
      <c r="BW221" s="124"/>
      <c r="BX221" s="158"/>
      <c r="BY221" s="124"/>
      <c r="BZ221" s="124"/>
      <c r="CA221" s="124"/>
      <c r="CB221" s="124"/>
      <c r="CC221" s="124"/>
      <c r="CD221" s="124"/>
      <c r="CE221" s="124"/>
      <c r="CF221" s="159"/>
      <c r="CG221" s="158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</row>
    <row r="222" spans="66:98" x14ac:dyDescent="0.25">
      <c r="BN222" s="126"/>
      <c r="BO222" s="125"/>
      <c r="BR222" s="124"/>
      <c r="BS222" s="124"/>
      <c r="BT222" s="124"/>
      <c r="BU222" s="124"/>
      <c r="BV222" s="124"/>
      <c r="BW222" s="124"/>
      <c r="BX222" s="158"/>
      <c r="BY222" s="124"/>
      <c r="BZ222" s="124"/>
      <c r="CA222" s="124"/>
      <c r="CB222" s="124"/>
      <c r="CC222" s="124"/>
      <c r="CD222" s="124"/>
      <c r="CE222" s="124"/>
      <c r="CF222" s="159"/>
      <c r="CG222" s="158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</row>
    <row r="223" spans="66:98" x14ac:dyDescent="0.25">
      <c r="BN223" s="126"/>
      <c r="BO223" s="125"/>
      <c r="BR223" s="124"/>
      <c r="BS223" s="124"/>
      <c r="BT223" s="124"/>
      <c r="BU223" s="124"/>
      <c r="BV223" s="124"/>
      <c r="BW223" s="124"/>
      <c r="BX223" s="158"/>
      <c r="BY223" s="124"/>
      <c r="BZ223" s="124"/>
      <c r="CA223" s="124"/>
      <c r="CB223" s="124"/>
      <c r="CC223" s="124"/>
      <c r="CD223" s="124"/>
      <c r="CE223" s="124"/>
      <c r="CF223" s="159"/>
      <c r="CG223" s="158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</row>
    <row r="224" spans="66:98" x14ac:dyDescent="0.25">
      <c r="BN224" s="126"/>
      <c r="BO224" s="125"/>
      <c r="BR224" s="124"/>
      <c r="BS224" s="124"/>
      <c r="BT224" s="124"/>
      <c r="BU224" s="124"/>
      <c r="BV224" s="124"/>
      <c r="BW224" s="124"/>
      <c r="BX224" s="158"/>
      <c r="BY224" s="124"/>
      <c r="BZ224" s="124"/>
      <c r="CA224" s="124"/>
      <c r="CB224" s="124"/>
      <c r="CC224" s="124"/>
      <c r="CD224" s="124"/>
      <c r="CE224" s="124"/>
      <c r="CF224" s="159"/>
      <c r="CG224" s="158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</row>
    <row r="225" spans="66:98" x14ac:dyDescent="0.25">
      <c r="BN225" s="126"/>
      <c r="BO225" s="125"/>
      <c r="BR225" s="124"/>
      <c r="BS225" s="124"/>
      <c r="BT225" s="124"/>
      <c r="BU225" s="124"/>
      <c r="BV225" s="124"/>
      <c r="BW225" s="124"/>
      <c r="BX225" s="158"/>
      <c r="BY225" s="124"/>
      <c r="BZ225" s="124"/>
      <c r="CA225" s="124"/>
      <c r="CB225" s="124"/>
      <c r="CC225" s="124"/>
      <c r="CD225" s="124"/>
      <c r="CE225" s="124"/>
      <c r="CF225" s="159"/>
      <c r="CG225" s="158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</row>
    <row r="226" spans="66:98" x14ac:dyDescent="0.25">
      <c r="BN226" s="126"/>
      <c r="BO226" s="125"/>
      <c r="BR226" s="124"/>
      <c r="BS226" s="124"/>
      <c r="BT226" s="124"/>
      <c r="BU226" s="124"/>
      <c r="BV226" s="124"/>
      <c r="BW226" s="124"/>
      <c r="BX226" s="158"/>
      <c r="BY226" s="124"/>
      <c r="BZ226" s="124"/>
      <c r="CA226" s="124"/>
      <c r="CB226" s="124"/>
      <c r="CC226" s="124"/>
      <c r="CD226" s="124"/>
      <c r="CE226" s="124"/>
      <c r="CF226" s="159"/>
      <c r="CG226" s="158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</row>
    <row r="227" spans="66:98" x14ac:dyDescent="0.25">
      <c r="BN227" s="126"/>
      <c r="BO227" s="125"/>
      <c r="BR227" s="124"/>
      <c r="BS227" s="124"/>
      <c r="BT227" s="124"/>
      <c r="BU227" s="124"/>
      <c r="BV227" s="124"/>
      <c r="BW227" s="124"/>
      <c r="BX227" s="158"/>
      <c r="BY227" s="124"/>
      <c r="BZ227" s="124"/>
      <c r="CA227" s="124"/>
      <c r="CB227" s="124"/>
      <c r="CC227" s="124"/>
      <c r="CD227" s="124"/>
      <c r="CE227" s="124"/>
      <c r="CF227" s="159"/>
      <c r="CG227" s="158"/>
      <c r="CH227" s="124"/>
      <c r="CI227" s="124"/>
      <c r="CJ227" s="124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</row>
    <row r="228" spans="66:98" x14ac:dyDescent="0.25">
      <c r="BN228" s="126"/>
      <c r="BO228" s="125"/>
      <c r="BR228" s="124"/>
      <c r="BS228" s="124"/>
      <c r="BT228" s="124"/>
      <c r="BU228" s="124"/>
      <c r="BV228" s="124"/>
      <c r="BW228" s="124"/>
      <c r="BX228" s="158"/>
      <c r="BY228" s="124"/>
      <c r="BZ228" s="124"/>
      <c r="CA228" s="124"/>
      <c r="CB228" s="124"/>
      <c r="CC228" s="124"/>
      <c r="CD228" s="124"/>
      <c r="CE228" s="124"/>
      <c r="CF228" s="159"/>
      <c r="CG228" s="158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</row>
    <row r="229" spans="66:98" x14ac:dyDescent="0.25">
      <c r="BN229" s="126"/>
      <c r="BO229" s="125"/>
      <c r="BR229" s="124"/>
      <c r="BS229" s="124"/>
      <c r="BT229" s="124"/>
      <c r="BU229" s="124"/>
      <c r="BV229" s="124"/>
      <c r="BW229" s="124"/>
      <c r="BX229" s="158"/>
      <c r="BY229" s="124"/>
      <c r="BZ229" s="124"/>
      <c r="CA229" s="124"/>
      <c r="CB229" s="124"/>
      <c r="CC229" s="124"/>
      <c r="CD229" s="124"/>
      <c r="CE229" s="124"/>
      <c r="CF229" s="159"/>
      <c r="CG229" s="158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</row>
    <row r="230" spans="66:98" x14ac:dyDescent="0.25">
      <c r="BN230" s="126"/>
      <c r="BO230" s="125"/>
      <c r="BR230" s="124"/>
      <c r="BS230" s="124"/>
      <c r="BT230" s="124"/>
      <c r="BU230" s="124"/>
      <c r="BV230" s="124"/>
      <c r="BW230" s="124"/>
      <c r="BX230" s="158"/>
      <c r="BY230" s="124"/>
      <c r="BZ230" s="124"/>
      <c r="CA230" s="124"/>
      <c r="CB230" s="124"/>
      <c r="CC230" s="124"/>
      <c r="CD230" s="124"/>
      <c r="CE230" s="124"/>
      <c r="CF230" s="159"/>
      <c r="CG230" s="158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</row>
    <row r="231" spans="66:98" x14ac:dyDescent="0.25">
      <c r="BN231" s="126"/>
      <c r="BO231" s="125"/>
      <c r="BR231" s="124"/>
      <c r="BS231" s="124"/>
      <c r="BT231" s="124"/>
      <c r="BU231" s="124"/>
      <c r="BV231" s="124"/>
      <c r="BW231" s="124"/>
      <c r="BX231" s="158"/>
      <c r="BY231" s="124"/>
      <c r="BZ231" s="124"/>
      <c r="CA231" s="124"/>
      <c r="CB231" s="124"/>
      <c r="CC231" s="124"/>
      <c r="CD231" s="124"/>
      <c r="CE231" s="124"/>
      <c r="CF231" s="159"/>
      <c r="CG231" s="158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</row>
    <row r="232" spans="66:98" x14ac:dyDescent="0.25">
      <c r="BN232" s="126"/>
      <c r="BO232" s="125"/>
      <c r="BR232" s="124"/>
      <c r="BS232" s="124"/>
      <c r="BT232" s="124"/>
      <c r="BU232" s="124"/>
      <c r="BV232" s="124"/>
      <c r="BW232" s="124"/>
      <c r="BX232" s="158"/>
      <c r="BY232" s="124"/>
      <c r="BZ232" s="124"/>
      <c r="CA232" s="124"/>
      <c r="CB232" s="124"/>
      <c r="CC232" s="124"/>
      <c r="CD232" s="124"/>
      <c r="CE232" s="124"/>
      <c r="CF232" s="159"/>
      <c r="CG232" s="158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</row>
    <row r="233" spans="66:98" x14ac:dyDescent="0.25">
      <c r="BN233" s="126"/>
      <c r="BO233" s="125"/>
      <c r="BR233" s="124"/>
      <c r="BS233" s="124"/>
      <c r="BT233" s="124"/>
      <c r="BU233" s="124"/>
      <c r="BV233" s="124"/>
      <c r="BW233" s="124"/>
      <c r="BX233" s="158"/>
      <c r="BY233" s="124"/>
      <c r="BZ233" s="124"/>
      <c r="CA233" s="124"/>
      <c r="CB233" s="124"/>
      <c r="CC233" s="124"/>
      <c r="CD233" s="124"/>
      <c r="CE233" s="124"/>
      <c r="CF233" s="159"/>
      <c r="CG233" s="158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</row>
    <row r="234" spans="66:98" x14ac:dyDescent="0.25">
      <c r="BN234" s="126"/>
      <c r="BO234" s="125"/>
      <c r="BR234" s="124"/>
      <c r="BS234" s="124"/>
      <c r="BT234" s="124"/>
      <c r="BU234" s="124"/>
      <c r="BV234" s="124"/>
      <c r="BW234" s="124"/>
      <c r="BX234" s="158"/>
      <c r="BY234" s="124"/>
      <c r="BZ234" s="124"/>
      <c r="CA234" s="124"/>
      <c r="CB234" s="124"/>
      <c r="CC234" s="124"/>
      <c r="CD234" s="124"/>
      <c r="CE234" s="124"/>
      <c r="CF234" s="159"/>
      <c r="CG234" s="158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</row>
    <row r="235" spans="66:98" x14ac:dyDescent="0.25">
      <c r="BN235" s="126"/>
      <c r="BO235" s="125"/>
      <c r="BR235" s="124"/>
      <c r="BS235" s="124"/>
      <c r="BT235" s="124"/>
      <c r="BU235" s="124"/>
      <c r="BV235" s="124"/>
      <c r="BW235" s="124"/>
      <c r="BX235" s="158"/>
      <c r="BY235" s="124"/>
      <c r="BZ235" s="124"/>
      <c r="CA235" s="124"/>
      <c r="CB235" s="124"/>
      <c r="CC235" s="124"/>
      <c r="CD235" s="124"/>
      <c r="CE235" s="124"/>
      <c r="CF235" s="159"/>
      <c r="CG235" s="158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</row>
    <row r="236" spans="66:98" x14ac:dyDescent="0.25">
      <c r="BN236" s="126"/>
      <c r="BO236" s="125"/>
      <c r="BR236" s="124"/>
      <c r="BS236" s="124"/>
      <c r="BT236" s="124"/>
      <c r="BU236" s="124"/>
      <c r="BV236" s="124"/>
      <c r="BW236" s="124"/>
      <c r="BX236" s="158"/>
      <c r="BY236" s="124"/>
      <c r="BZ236" s="124"/>
      <c r="CA236" s="124"/>
      <c r="CB236" s="124"/>
      <c r="CC236" s="124"/>
      <c r="CD236" s="124"/>
      <c r="CE236" s="124"/>
      <c r="CF236" s="159"/>
      <c r="CG236" s="158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</row>
    <row r="237" spans="66:98" x14ac:dyDescent="0.25">
      <c r="BN237" s="126"/>
      <c r="BO237" s="125"/>
      <c r="BR237" s="124"/>
      <c r="BS237" s="124"/>
      <c r="BT237" s="124"/>
      <c r="BU237" s="124"/>
      <c r="BV237" s="124"/>
      <c r="BW237" s="124"/>
      <c r="BX237" s="158"/>
      <c r="BY237" s="124"/>
      <c r="BZ237" s="124"/>
      <c r="CA237" s="124"/>
      <c r="CB237" s="124"/>
      <c r="CC237" s="124"/>
      <c r="CD237" s="124"/>
      <c r="CE237" s="124"/>
      <c r="CF237" s="159"/>
      <c r="CG237" s="158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</row>
    <row r="238" spans="66:98" x14ac:dyDescent="0.25">
      <c r="BN238" s="126"/>
      <c r="BO238" s="125"/>
      <c r="BR238" s="124"/>
      <c r="BS238" s="124"/>
      <c r="BT238" s="124"/>
      <c r="BU238" s="124"/>
      <c r="BV238" s="124"/>
      <c r="BW238" s="124"/>
      <c r="BX238" s="158"/>
      <c r="BY238" s="124"/>
      <c r="BZ238" s="124"/>
      <c r="CA238" s="124"/>
      <c r="CB238" s="124"/>
      <c r="CC238" s="124"/>
      <c r="CD238" s="124"/>
      <c r="CE238" s="124"/>
      <c r="CF238" s="159"/>
      <c r="CG238" s="158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</row>
    <row r="239" spans="66:98" x14ac:dyDescent="0.25">
      <c r="BN239" s="126"/>
      <c r="BO239" s="125"/>
      <c r="BR239" s="124"/>
      <c r="BS239" s="124"/>
      <c r="BT239" s="124"/>
      <c r="BU239" s="124"/>
      <c r="BV239" s="124"/>
      <c r="BW239" s="124"/>
      <c r="BX239" s="158"/>
      <c r="BY239" s="124"/>
      <c r="BZ239" s="124"/>
      <c r="CA239" s="124"/>
      <c r="CB239" s="124"/>
      <c r="CC239" s="124"/>
      <c r="CD239" s="124"/>
      <c r="CE239" s="124"/>
      <c r="CF239" s="159"/>
      <c r="CG239" s="158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</row>
    <row r="240" spans="66:98" x14ac:dyDescent="0.25">
      <c r="BN240" s="126"/>
      <c r="BO240" s="125"/>
      <c r="BR240" s="124"/>
      <c r="BS240" s="124"/>
      <c r="BT240" s="124"/>
      <c r="BU240" s="124"/>
      <c r="BV240" s="124"/>
      <c r="BW240" s="124"/>
      <c r="BX240" s="158"/>
      <c r="BY240" s="124"/>
      <c r="BZ240" s="124"/>
      <c r="CA240" s="124"/>
      <c r="CB240" s="124"/>
      <c r="CC240" s="124"/>
      <c r="CD240" s="124"/>
      <c r="CE240" s="124"/>
      <c r="CF240" s="159"/>
      <c r="CG240" s="158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</row>
    <row r="241" spans="66:98" x14ac:dyDescent="0.25">
      <c r="BN241" s="126"/>
      <c r="BO241" s="125"/>
      <c r="BR241" s="124"/>
      <c r="BS241" s="124"/>
      <c r="BT241" s="124"/>
      <c r="BU241" s="124"/>
      <c r="BV241" s="124"/>
      <c r="BW241" s="124"/>
      <c r="BX241" s="158"/>
      <c r="BY241" s="124"/>
      <c r="BZ241" s="124"/>
      <c r="CA241" s="124"/>
      <c r="CB241" s="124"/>
      <c r="CC241" s="124"/>
      <c r="CD241" s="124"/>
      <c r="CE241" s="124"/>
      <c r="CF241" s="159"/>
      <c r="CG241" s="158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</row>
    <row r="242" spans="66:98" x14ac:dyDescent="0.25">
      <c r="BN242" s="126"/>
      <c r="BO242" s="125"/>
      <c r="BR242" s="124"/>
      <c r="BS242" s="124"/>
      <c r="BT242" s="124"/>
      <c r="BU242" s="124"/>
      <c r="BV242" s="124"/>
      <c r="BW242" s="124"/>
      <c r="BX242" s="158"/>
      <c r="BY242" s="124"/>
      <c r="BZ242" s="124"/>
      <c r="CA242" s="124"/>
      <c r="CB242" s="124"/>
      <c r="CC242" s="124"/>
      <c r="CD242" s="124"/>
      <c r="CE242" s="124"/>
      <c r="CF242" s="159"/>
      <c r="CG242" s="158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</row>
    <row r="243" spans="66:98" x14ac:dyDescent="0.25">
      <c r="BN243" s="126"/>
      <c r="BO243" s="125"/>
      <c r="BR243" s="124"/>
      <c r="BS243" s="124"/>
      <c r="BT243" s="124"/>
      <c r="BU243" s="124"/>
      <c r="BV243" s="124"/>
      <c r="BW243" s="124"/>
      <c r="BX243" s="158"/>
      <c r="BY243" s="124"/>
      <c r="BZ243" s="124"/>
      <c r="CA243" s="124"/>
      <c r="CB243" s="124"/>
      <c r="CC243" s="124"/>
      <c r="CD243" s="124"/>
      <c r="CE243" s="124"/>
      <c r="CF243" s="159"/>
      <c r="CG243" s="158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</row>
    <row r="244" spans="66:98" x14ac:dyDescent="0.25">
      <c r="BN244" s="126"/>
      <c r="BO244" s="125"/>
      <c r="BR244" s="124"/>
      <c r="BS244" s="124"/>
      <c r="BT244" s="124"/>
      <c r="BU244" s="124"/>
      <c r="BV244" s="124"/>
      <c r="BW244" s="124"/>
      <c r="BX244" s="158"/>
      <c r="BY244" s="124"/>
      <c r="BZ244" s="124"/>
      <c r="CA244" s="124"/>
      <c r="CB244" s="124"/>
      <c r="CC244" s="124"/>
      <c r="CD244" s="124"/>
      <c r="CE244" s="124"/>
      <c r="CF244" s="159"/>
      <c r="CG244" s="158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</row>
    <row r="245" spans="66:98" x14ac:dyDescent="0.25">
      <c r="BN245" s="126"/>
      <c r="BO245" s="125"/>
      <c r="BR245" s="124"/>
      <c r="BS245" s="124"/>
      <c r="BT245" s="124"/>
      <c r="BU245" s="124"/>
      <c r="BV245" s="124"/>
      <c r="BW245" s="124"/>
      <c r="BX245" s="158"/>
      <c r="BY245" s="124"/>
      <c r="BZ245" s="124"/>
      <c r="CA245" s="124"/>
      <c r="CB245" s="124"/>
      <c r="CC245" s="124"/>
      <c r="CD245" s="124"/>
      <c r="CE245" s="124"/>
      <c r="CF245" s="159"/>
      <c r="CG245" s="158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</row>
    <row r="246" spans="66:98" x14ac:dyDescent="0.25">
      <c r="BN246" s="126"/>
      <c r="BO246" s="125"/>
      <c r="BR246" s="124"/>
      <c r="BS246" s="124"/>
      <c r="BT246" s="124"/>
      <c r="BU246" s="124"/>
      <c r="BV246" s="124"/>
      <c r="BW246" s="124"/>
      <c r="BX246" s="158"/>
      <c r="BY246" s="124"/>
      <c r="BZ246" s="124"/>
      <c r="CA246" s="124"/>
      <c r="CB246" s="124"/>
      <c r="CC246" s="124"/>
      <c r="CD246" s="124"/>
      <c r="CE246" s="124"/>
      <c r="CF246" s="159"/>
      <c r="CG246" s="158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</row>
    <row r="247" spans="66:98" x14ac:dyDescent="0.25">
      <c r="BN247" s="126"/>
      <c r="BO247" s="125"/>
      <c r="BR247" s="124"/>
      <c r="BS247" s="124"/>
      <c r="BT247" s="124"/>
      <c r="BU247" s="124"/>
      <c r="BV247" s="124"/>
      <c r="BW247" s="124"/>
      <c r="BX247" s="158"/>
      <c r="BY247" s="124"/>
      <c r="BZ247" s="124"/>
      <c r="CA247" s="124"/>
      <c r="CB247" s="124"/>
      <c r="CC247" s="124"/>
      <c r="CD247" s="124"/>
      <c r="CE247" s="124"/>
      <c r="CF247" s="159"/>
      <c r="CG247" s="158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</row>
    <row r="248" spans="66:98" x14ac:dyDescent="0.25">
      <c r="BN248" s="126"/>
      <c r="BO248" s="125"/>
      <c r="BR248" s="124"/>
      <c r="BS248" s="124"/>
      <c r="BT248" s="124"/>
      <c r="BU248" s="124"/>
      <c r="BV248" s="124"/>
      <c r="BW248" s="124"/>
      <c r="BX248" s="158"/>
      <c r="BY248" s="124"/>
      <c r="BZ248" s="124"/>
      <c r="CA248" s="124"/>
      <c r="CB248" s="124"/>
      <c r="CC248" s="124"/>
      <c r="CD248" s="124"/>
      <c r="CE248" s="124"/>
      <c r="CF248" s="159"/>
      <c r="CG248" s="158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</row>
    <row r="249" spans="66:98" x14ac:dyDescent="0.25">
      <c r="BN249" s="126"/>
      <c r="BO249" s="125"/>
      <c r="BR249" s="124"/>
      <c r="BS249" s="124"/>
      <c r="BT249" s="124"/>
      <c r="BU249" s="124"/>
      <c r="BV249" s="124"/>
      <c r="BW249" s="124"/>
      <c r="BX249" s="158"/>
      <c r="BY249" s="124"/>
      <c r="BZ249" s="124"/>
      <c r="CA249" s="124"/>
      <c r="CB249" s="124"/>
      <c r="CC249" s="124"/>
      <c r="CD249" s="124"/>
      <c r="CE249" s="124"/>
      <c r="CF249" s="159"/>
      <c r="CG249" s="158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</row>
    <row r="250" spans="66:98" x14ac:dyDescent="0.25">
      <c r="BN250" s="126"/>
      <c r="BO250" s="125"/>
      <c r="BR250" s="124"/>
      <c r="BS250" s="124"/>
      <c r="BT250" s="124"/>
      <c r="BU250" s="124"/>
      <c r="BV250" s="124"/>
      <c r="BW250" s="124"/>
      <c r="BX250" s="158"/>
      <c r="BY250" s="124"/>
      <c r="BZ250" s="124"/>
      <c r="CA250" s="124"/>
      <c r="CB250" s="124"/>
      <c r="CC250" s="124"/>
      <c r="CD250" s="124"/>
      <c r="CE250" s="124"/>
      <c r="CF250" s="159"/>
      <c r="CG250" s="158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</row>
    <row r="251" spans="66:98" x14ac:dyDescent="0.25">
      <c r="BN251" s="126"/>
      <c r="BO251" s="125"/>
      <c r="BR251" s="124"/>
      <c r="BS251" s="124"/>
      <c r="BT251" s="124"/>
      <c r="BU251" s="124"/>
      <c r="BV251" s="124"/>
      <c r="BW251" s="124"/>
      <c r="BX251" s="158"/>
      <c r="BY251" s="124"/>
      <c r="BZ251" s="124"/>
      <c r="CA251" s="124"/>
      <c r="CB251" s="124"/>
      <c r="CC251" s="124"/>
      <c r="CD251" s="124"/>
      <c r="CE251" s="124"/>
      <c r="CF251" s="159"/>
      <c r="CG251" s="158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</row>
    <row r="252" spans="66:98" x14ac:dyDescent="0.25">
      <c r="BN252" s="126"/>
      <c r="BO252" s="125"/>
      <c r="BR252" s="124"/>
      <c r="BS252" s="124"/>
      <c r="BT252" s="124"/>
      <c r="BU252" s="124"/>
      <c r="BV252" s="124"/>
      <c r="BW252" s="124"/>
      <c r="BX252" s="158"/>
      <c r="BY252" s="124"/>
      <c r="BZ252" s="124"/>
      <c r="CA252" s="124"/>
      <c r="CB252" s="124"/>
      <c r="CC252" s="124"/>
      <c r="CD252" s="124"/>
      <c r="CE252" s="124"/>
      <c r="CF252" s="159"/>
      <c r="CG252" s="158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</row>
    <row r="253" spans="66:98" x14ac:dyDescent="0.25">
      <c r="BN253" s="126"/>
      <c r="BO253" s="125"/>
      <c r="BR253" s="124"/>
      <c r="BS253" s="124"/>
      <c r="BT253" s="124"/>
      <c r="BU253" s="124"/>
      <c r="BV253" s="124"/>
      <c r="BW253" s="124"/>
      <c r="BX253" s="158"/>
      <c r="BY253" s="124"/>
      <c r="BZ253" s="124"/>
      <c r="CA253" s="124"/>
      <c r="CB253" s="124"/>
      <c r="CC253" s="124"/>
      <c r="CD253" s="124"/>
      <c r="CE253" s="124"/>
      <c r="CF253" s="159"/>
      <c r="CG253" s="158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</row>
    <row r="254" spans="66:98" x14ac:dyDescent="0.25">
      <c r="BN254" s="126"/>
      <c r="BO254" s="125"/>
      <c r="BR254" s="124"/>
      <c r="BS254" s="124"/>
      <c r="BT254" s="124"/>
      <c r="BU254" s="124"/>
      <c r="BV254" s="124"/>
      <c r="BW254" s="124"/>
      <c r="BX254" s="158"/>
      <c r="BY254" s="124"/>
      <c r="BZ254" s="124"/>
      <c r="CA254" s="124"/>
      <c r="CB254" s="124"/>
      <c r="CC254" s="124"/>
      <c r="CD254" s="124"/>
      <c r="CE254" s="124"/>
      <c r="CF254" s="159"/>
      <c r="CG254" s="158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</row>
    <row r="255" spans="66:98" x14ac:dyDescent="0.25">
      <c r="BN255" s="126"/>
      <c r="BO255" s="125"/>
      <c r="BR255" s="124"/>
      <c r="BS255" s="124"/>
      <c r="BT255" s="124"/>
      <c r="BU255" s="124"/>
      <c r="BV255" s="124"/>
      <c r="BW255" s="124"/>
      <c r="BX255" s="158"/>
      <c r="BY255" s="124"/>
      <c r="BZ255" s="124"/>
      <c r="CA255" s="124"/>
      <c r="CB255" s="124"/>
      <c r="CC255" s="124"/>
      <c r="CD255" s="124"/>
      <c r="CE255" s="124"/>
      <c r="CF255" s="159"/>
      <c r="CG255" s="158"/>
      <c r="CH255" s="124"/>
      <c r="CI255" s="124"/>
      <c r="CJ255" s="124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</row>
    <row r="256" spans="66:98" x14ac:dyDescent="0.25">
      <c r="BN256" s="126"/>
      <c r="BO256" s="125"/>
      <c r="BR256" s="124"/>
      <c r="BS256" s="124"/>
      <c r="BT256" s="124"/>
      <c r="BU256" s="124"/>
      <c r="BV256" s="124"/>
      <c r="BW256" s="124"/>
      <c r="BX256" s="158"/>
      <c r="BY256" s="124"/>
      <c r="BZ256" s="124"/>
      <c r="CA256" s="124"/>
      <c r="CB256" s="124"/>
      <c r="CC256" s="124"/>
      <c r="CD256" s="124"/>
      <c r="CE256" s="124"/>
      <c r="CF256" s="159"/>
      <c r="CG256" s="158"/>
      <c r="CH256" s="124"/>
      <c r="CI256" s="124"/>
      <c r="CJ256" s="124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</row>
    <row r="257" spans="66:98" x14ac:dyDescent="0.25">
      <c r="BN257" s="126"/>
      <c r="BO257" s="125"/>
      <c r="BR257" s="124"/>
      <c r="BS257" s="124"/>
      <c r="BT257" s="124"/>
      <c r="BU257" s="124"/>
      <c r="BV257" s="124"/>
      <c r="BW257" s="124"/>
      <c r="BX257" s="158"/>
      <c r="BY257" s="124"/>
      <c r="BZ257" s="124"/>
      <c r="CA257" s="124"/>
      <c r="CB257" s="124"/>
      <c r="CC257" s="124"/>
      <c r="CD257" s="124"/>
      <c r="CE257" s="124"/>
      <c r="CF257" s="159"/>
      <c r="CG257" s="158"/>
      <c r="CH257" s="124"/>
      <c r="CI257" s="124"/>
      <c r="CJ257" s="124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124"/>
    </row>
    <row r="258" spans="66:98" x14ac:dyDescent="0.25">
      <c r="BN258" s="126"/>
      <c r="BO258" s="125"/>
      <c r="BR258" s="124"/>
      <c r="BS258" s="124"/>
      <c r="BT258" s="124"/>
      <c r="BU258" s="124"/>
      <c r="BV258" s="124"/>
      <c r="BW258" s="124"/>
      <c r="BX258" s="158"/>
      <c r="BY258" s="124"/>
      <c r="BZ258" s="124"/>
      <c r="CA258" s="124"/>
      <c r="CB258" s="124"/>
      <c r="CC258" s="124"/>
      <c r="CD258" s="124"/>
      <c r="CE258" s="124"/>
      <c r="CF258" s="159"/>
      <c r="CG258" s="158"/>
      <c r="CH258" s="12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</row>
    <row r="259" spans="66:98" x14ac:dyDescent="0.25">
      <c r="BN259" s="126"/>
      <c r="BO259" s="125"/>
      <c r="BR259" s="124"/>
      <c r="BS259" s="124"/>
      <c r="BT259" s="124"/>
      <c r="BU259" s="124"/>
      <c r="BV259" s="124"/>
      <c r="BW259" s="124"/>
      <c r="BX259" s="158"/>
      <c r="BY259" s="124"/>
      <c r="BZ259" s="124"/>
      <c r="CA259" s="124"/>
      <c r="CB259" s="124"/>
      <c r="CC259" s="124"/>
      <c r="CD259" s="124"/>
      <c r="CE259" s="124"/>
      <c r="CF259" s="159"/>
      <c r="CG259" s="158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</row>
    <row r="260" spans="66:98" x14ac:dyDescent="0.25">
      <c r="BN260" s="126"/>
      <c r="BO260" s="125"/>
      <c r="BR260" s="124"/>
      <c r="BS260" s="124"/>
      <c r="BT260" s="124"/>
      <c r="BU260" s="124"/>
      <c r="BV260" s="124"/>
      <c r="BW260" s="124"/>
      <c r="BX260" s="158"/>
      <c r="BY260" s="124"/>
      <c r="BZ260" s="124"/>
      <c r="CA260" s="124"/>
      <c r="CB260" s="124"/>
      <c r="CC260" s="124"/>
      <c r="CD260" s="124"/>
      <c r="CE260" s="124"/>
      <c r="CF260" s="159"/>
      <c r="CG260" s="158"/>
      <c r="CH260" s="124"/>
      <c r="CI260" s="124"/>
      <c r="CJ260" s="124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</row>
    <row r="261" spans="66:98" x14ac:dyDescent="0.25">
      <c r="BN261" s="126"/>
      <c r="BO261" s="125"/>
      <c r="BR261" s="124"/>
      <c r="BS261" s="124"/>
      <c r="BT261" s="124"/>
      <c r="BU261" s="124"/>
      <c r="BV261" s="124"/>
      <c r="BW261" s="124"/>
      <c r="BX261" s="158"/>
      <c r="BY261" s="124"/>
      <c r="BZ261" s="124"/>
      <c r="CA261" s="124"/>
      <c r="CB261" s="124"/>
      <c r="CC261" s="124"/>
      <c r="CD261" s="124"/>
      <c r="CE261" s="124"/>
      <c r="CF261" s="159"/>
      <c r="CG261" s="158"/>
      <c r="CH261" s="124"/>
      <c r="CI261" s="124"/>
      <c r="CJ261" s="124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</row>
    <row r="262" spans="66:98" x14ac:dyDescent="0.25">
      <c r="BN262" s="126"/>
      <c r="BO262" s="125"/>
      <c r="BR262" s="124"/>
      <c r="BS262" s="124"/>
      <c r="BT262" s="124"/>
      <c r="BU262" s="124"/>
      <c r="BV262" s="124"/>
      <c r="BW262" s="124"/>
      <c r="BX262" s="158"/>
      <c r="BY262" s="124"/>
      <c r="BZ262" s="124"/>
      <c r="CA262" s="124"/>
      <c r="CB262" s="124"/>
      <c r="CC262" s="124"/>
      <c r="CD262" s="124"/>
      <c r="CE262" s="124"/>
      <c r="CF262" s="159"/>
      <c r="CG262" s="158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</row>
  </sheetData>
  <mergeCells count="22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62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5.75" x14ac:dyDescent="0.25"/>
  <cols>
    <col min="1" max="1" width="35.5703125" style="123" bestFit="1" customWidth="1"/>
    <col min="2" max="2" width="47" style="167" bestFit="1" customWidth="1"/>
    <col min="3" max="3" width="22.7109375" style="125" bestFit="1" customWidth="1"/>
    <col min="4" max="4" width="18.140625" style="125" bestFit="1" customWidth="1"/>
    <col min="5" max="5" width="9.42578125" style="125" customWidth="1"/>
    <col min="6" max="6" width="22.7109375" style="125" bestFit="1" customWidth="1"/>
    <col min="7" max="7" width="18.140625" style="125" bestFit="1" customWidth="1"/>
    <col min="8" max="8" width="8.7109375" style="125" customWidth="1"/>
    <col min="9" max="9" width="22.7109375" style="125" bestFit="1" customWidth="1"/>
    <col min="10" max="10" width="18.140625" style="125" bestFit="1" customWidth="1"/>
    <col min="11" max="11" width="6.5703125" style="125" customWidth="1"/>
    <col min="12" max="12" width="22.7109375" style="125" bestFit="1" customWidth="1"/>
    <col min="13" max="13" width="18.140625" style="125" bestFit="1" customWidth="1"/>
    <col min="14" max="14" width="11" style="125" customWidth="1"/>
    <col min="15" max="15" width="22.7109375" style="125" bestFit="1" customWidth="1"/>
    <col min="16" max="16" width="18.140625" style="125" bestFit="1" customWidth="1"/>
    <col min="17" max="17" width="7.28515625" style="125" bestFit="1" customWidth="1"/>
    <col min="18" max="18" width="22.7109375" style="125" bestFit="1" customWidth="1"/>
    <col min="19" max="19" width="18.140625" style="125" bestFit="1" customWidth="1"/>
    <col min="20" max="20" width="7.28515625" style="125" bestFit="1" customWidth="1"/>
    <col min="21" max="21" width="22.7109375" style="125" bestFit="1" customWidth="1"/>
    <col min="22" max="22" width="18.140625" style="125" bestFit="1" customWidth="1"/>
    <col min="23" max="23" width="7.28515625" style="125" bestFit="1" customWidth="1"/>
    <col min="24" max="24" width="22.7109375" style="125" bestFit="1" customWidth="1"/>
    <col min="25" max="25" width="18.140625" style="125" bestFit="1" customWidth="1"/>
    <col min="26" max="26" width="7.28515625" style="125" bestFit="1" customWidth="1"/>
    <col min="27" max="27" width="22.7109375" style="125" bestFit="1" customWidth="1"/>
    <col min="28" max="28" width="18.140625" style="125" bestFit="1" customWidth="1"/>
    <col min="29" max="29" width="7.28515625" style="125" bestFit="1" customWidth="1"/>
    <col min="30" max="30" width="22.7109375" style="125" bestFit="1" customWidth="1"/>
    <col min="31" max="31" width="18.140625" style="125" bestFit="1" customWidth="1"/>
    <col min="32" max="32" width="7.28515625" style="125" bestFit="1" customWidth="1"/>
    <col min="33" max="33" width="22.7109375" style="125" bestFit="1" customWidth="1"/>
    <col min="34" max="34" width="18.140625" style="125" bestFit="1" customWidth="1"/>
    <col min="35" max="35" width="7.28515625" style="125" bestFit="1" customWidth="1"/>
    <col min="36" max="36" width="22.7109375" style="125" bestFit="1" customWidth="1"/>
    <col min="37" max="37" width="18.140625" style="125" bestFit="1" customWidth="1"/>
    <col min="38" max="38" width="7.28515625" style="125" bestFit="1" customWidth="1"/>
    <col min="39" max="39" width="22.7109375" style="125" bestFit="1" customWidth="1"/>
    <col min="40" max="40" width="18.140625" style="125" bestFit="1" customWidth="1"/>
    <col min="41" max="41" width="10.42578125" style="125" customWidth="1"/>
    <col min="42" max="42" width="22.7109375" style="125" bestFit="1" customWidth="1"/>
    <col min="43" max="43" width="18.140625" style="125" bestFit="1" customWidth="1"/>
    <col min="44" max="44" width="7.28515625" style="125" bestFit="1" customWidth="1"/>
    <col min="45" max="45" width="22.7109375" style="125" bestFit="1" customWidth="1"/>
    <col min="46" max="46" width="18.140625" style="125" bestFit="1" customWidth="1"/>
    <col min="47" max="47" width="7.28515625" style="125" bestFit="1" customWidth="1"/>
    <col min="48" max="48" width="22.7109375" style="125" bestFit="1" customWidth="1"/>
    <col min="49" max="49" width="18.140625" style="125" bestFit="1" customWidth="1"/>
    <col min="50" max="50" width="7.28515625" style="125" bestFit="1" customWidth="1"/>
    <col min="51" max="51" width="22.7109375" style="125" bestFit="1" customWidth="1"/>
    <col min="52" max="52" width="18.140625" style="125" bestFit="1" customWidth="1"/>
    <col min="53" max="53" width="7.28515625" style="125" bestFit="1" customWidth="1"/>
    <col min="54" max="54" width="22.7109375" style="125" bestFit="1" customWidth="1"/>
    <col min="55" max="55" width="18.140625" style="125" bestFit="1" customWidth="1"/>
    <col min="56" max="56" width="7.28515625" style="125" bestFit="1" customWidth="1"/>
    <col min="57" max="57" width="22.7109375" style="125" bestFit="1" customWidth="1"/>
    <col min="58" max="58" width="18.140625" style="125" bestFit="1" customWidth="1"/>
    <col min="59" max="59" width="7.28515625" style="125" bestFit="1" customWidth="1"/>
    <col min="60" max="60" width="22.7109375" style="125" bestFit="1" customWidth="1"/>
    <col min="61" max="61" width="18.140625" style="125" bestFit="1" customWidth="1"/>
    <col min="62" max="62" width="7.28515625" style="125" bestFit="1" customWidth="1"/>
    <col min="63" max="63" width="22.140625" style="169" bestFit="1" customWidth="1"/>
    <col min="64" max="64" width="18.140625" style="170" bestFit="1" customWidth="1"/>
    <col min="65" max="66" width="20.42578125" style="125" customWidth="1"/>
    <col min="67" max="67" width="14.5703125" style="128" customWidth="1"/>
    <col min="68" max="68" width="7.5703125" style="128" bestFit="1" customWidth="1"/>
    <col min="69" max="69" width="13.85546875" style="128" bestFit="1" customWidth="1"/>
    <col min="70" max="70" width="32.7109375" style="128" bestFit="1" customWidth="1"/>
    <col min="71" max="71" width="26.42578125" style="128" bestFit="1" customWidth="1"/>
    <col min="72" max="72" width="27" style="128" bestFit="1" customWidth="1"/>
    <col min="73" max="73" width="11.28515625" style="129" bestFit="1" customWidth="1"/>
    <col min="74" max="75" width="15.85546875" style="128" bestFit="1" customWidth="1"/>
    <col min="76" max="76" width="28.42578125" style="128" bestFit="1" customWidth="1"/>
    <col min="77" max="77" width="26.140625" style="128" bestFit="1" customWidth="1"/>
    <col min="78" max="78" width="25.85546875" style="128" bestFit="1" customWidth="1"/>
    <col min="79" max="79" width="29.5703125" style="128" bestFit="1" customWidth="1"/>
    <col min="80" max="80" width="24.7109375" style="128" bestFit="1" customWidth="1"/>
    <col min="81" max="81" width="18.7109375" style="130" bestFit="1" customWidth="1"/>
    <col min="82" max="82" width="35.85546875" style="129" bestFit="1" customWidth="1"/>
    <col min="83" max="83" width="28.42578125" style="128" bestFit="1" customWidth="1"/>
    <col min="84" max="84" width="30.42578125" style="128" bestFit="1" customWidth="1"/>
    <col min="85" max="85" width="30.7109375" style="128" bestFit="1" customWidth="1"/>
    <col min="86" max="95" width="13.42578125" style="128" customWidth="1"/>
    <col min="96" max="164" width="13.42578125" style="124" customWidth="1"/>
    <col min="165" max="16384" width="9.28515625" style="125"/>
  </cols>
  <sheetData>
    <row r="1" spans="1:167" x14ac:dyDescent="0.25">
      <c r="B1" s="124"/>
      <c r="BK1" s="126"/>
      <c r="BL1" s="125"/>
      <c r="BO1" s="127"/>
      <c r="BP1" s="127"/>
      <c r="BU1" s="128"/>
      <c r="BW1" s="129"/>
      <c r="CC1" s="128"/>
      <c r="CD1" s="128"/>
      <c r="CE1" s="130"/>
      <c r="CF1" s="129"/>
      <c r="FI1" s="124"/>
      <c r="FJ1" s="124"/>
      <c r="FK1" s="124"/>
    </row>
    <row r="2" spans="1:167" x14ac:dyDescent="0.25">
      <c r="B2" s="124"/>
      <c r="BK2" s="126"/>
      <c r="BL2" s="125"/>
      <c r="BO2" s="127"/>
      <c r="BP2" s="127"/>
      <c r="BU2" s="128"/>
      <c r="BW2" s="129"/>
      <c r="CC2" s="128"/>
      <c r="CD2" s="128"/>
      <c r="CE2" s="130"/>
      <c r="CF2" s="129"/>
      <c r="FI2" s="124"/>
      <c r="FJ2" s="124"/>
      <c r="FK2" s="124"/>
    </row>
    <row r="3" spans="1:167" ht="18.75" x14ac:dyDescent="0.3">
      <c r="A3" s="77" t="s">
        <v>31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 t="s">
        <v>0</v>
      </c>
      <c r="AO3" s="79"/>
      <c r="AP3" s="79"/>
      <c r="AQ3" s="79"/>
      <c r="AR3" s="79"/>
      <c r="AS3" s="79"/>
      <c r="AT3" s="80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81"/>
      <c r="BL3" s="82"/>
      <c r="BM3" s="124"/>
      <c r="BN3" s="124"/>
      <c r="BU3" s="128"/>
      <c r="BV3" s="129"/>
    </row>
    <row r="4" spans="1:167" ht="18.75" x14ac:dyDescent="0.3">
      <c r="A4" s="77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81"/>
      <c r="BL4" s="82"/>
      <c r="BM4" s="124"/>
      <c r="BN4" s="124"/>
      <c r="BU4" s="128"/>
      <c r="BV4" s="129"/>
    </row>
    <row r="5" spans="1:167" ht="19.5" x14ac:dyDescent="0.35">
      <c r="A5" s="83"/>
      <c r="B5" s="84" t="s">
        <v>360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85"/>
      <c r="BL5" s="86"/>
      <c r="BM5" s="132"/>
      <c r="BN5" s="132"/>
      <c r="BO5" s="133"/>
      <c r="BP5" s="134"/>
      <c r="BQ5" s="134"/>
      <c r="BR5" s="134"/>
      <c r="BS5" s="134"/>
      <c r="BU5" s="128"/>
      <c r="BV5" s="129"/>
    </row>
    <row r="6" spans="1:167" s="137" customFormat="1" ht="19.5" thickBot="1" x14ac:dyDescent="0.35">
      <c r="A6" s="87" t="s">
        <v>1</v>
      </c>
      <c r="B6" s="88"/>
      <c r="C6" s="216" t="s">
        <v>361</v>
      </c>
      <c r="D6" s="216"/>
      <c r="E6" s="213"/>
      <c r="F6" s="216" t="s">
        <v>367</v>
      </c>
      <c r="G6" s="216"/>
      <c r="H6" s="89"/>
      <c r="I6" s="216" t="s">
        <v>368</v>
      </c>
      <c r="J6" s="216"/>
      <c r="K6" s="89"/>
      <c r="L6" s="216" t="s">
        <v>369</v>
      </c>
      <c r="M6" s="216"/>
      <c r="N6" s="90"/>
      <c r="O6" s="216" t="s">
        <v>370</v>
      </c>
      <c r="P6" s="216"/>
      <c r="Q6" s="213"/>
      <c r="R6" s="216" t="s">
        <v>362</v>
      </c>
      <c r="S6" s="216"/>
      <c r="T6" s="213"/>
      <c r="U6" s="216" t="s">
        <v>371</v>
      </c>
      <c r="V6" s="216"/>
      <c r="W6" s="89"/>
      <c r="X6" s="216" t="s">
        <v>372</v>
      </c>
      <c r="Y6" s="216"/>
      <c r="Z6" s="213"/>
      <c r="AA6" s="216" t="s">
        <v>373</v>
      </c>
      <c r="AB6" s="216"/>
      <c r="AC6" s="89"/>
      <c r="AD6" s="216" t="s">
        <v>374</v>
      </c>
      <c r="AE6" s="216"/>
      <c r="AF6" s="90"/>
      <c r="AG6" s="216" t="s">
        <v>363</v>
      </c>
      <c r="AH6" s="216"/>
      <c r="AI6" s="90"/>
      <c r="AJ6" s="216" t="s">
        <v>375</v>
      </c>
      <c r="AK6" s="216"/>
      <c r="AL6" s="89"/>
      <c r="AM6" s="216" t="s">
        <v>376</v>
      </c>
      <c r="AN6" s="216"/>
      <c r="AO6" s="89"/>
      <c r="AP6" s="216" t="s">
        <v>377</v>
      </c>
      <c r="AQ6" s="216"/>
      <c r="AR6" s="89"/>
      <c r="AS6" s="216" t="s">
        <v>378</v>
      </c>
      <c r="AT6" s="216"/>
      <c r="AU6" s="89"/>
      <c r="AV6" s="216" t="s">
        <v>364</v>
      </c>
      <c r="AW6" s="216"/>
      <c r="AX6" s="213"/>
      <c r="AY6" s="216" t="s">
        <v>379</v>
      </c>
      <c r="AZ6" s="216"/>
      <c r="BA6" s="89"/>
      <c r="BB6" s="216" t="s">
        <v>380</v>
      </c>
      <c r="BC6" s="216"/>
      <c r="BD6" s="89"/>
      <c r="BE6" s="216" t="s">
        <v>365</v>
      </c>
      <c r="BF6" s="216"/>
      <c r="BG6" s="213"/>
      <c r="BH6" s="216" t="s">
        <v>366</v>
      </c>
      <c r="BI6" s="216"/>
      <c r="BJ6" s="213"/>
      <c r="BK6" s="216" t="s">
        <v>2</v>
      </c>
      <c r="BL6" s="216"/>
      <c r="BM6" s="135"/>
      <c r="BN6" s="135"/>
      <c r="BO6" s="136"/>
      <c r="BP6" s="133"/>
      <c r="BQ6" s="133"/>
      <c r="BR6" s="133"/>
      <c r="BS6" s="133"/>
      <c r="BT6" s="133"/>
      <c r="BU6" s="134"/>
      <c r="BV6" s="129"/>
      <c r="BW6" s="128"/>
      <c r="BX6" s="128"/>
      <c r="BY6" s="128"/>
      <c r="BZ6" s="128"/>
      <c r="CA6" s="128"/>
      <c r="CB6" s="128"/>
      <c r="CC6" s="130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</row>
    <row r="7" spans="1:167" ht="19.5" thickTop="1" x14ac:dyDescent="0.3">
      <c r="A7" s="83"/>
      <c r="B7" s="9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92"/>
      <c r="BL7" s="93"/>
      <c r="BM7" s="138"/>
      <c r="BN7" s="138"/>
      <c r="BO7" s="139"/>
      <c r="BP7" s="134"/>
      <c r="BQ7" s="134"/>
      <c r="BR7" s="134"/>
      <c r="BS7" s="134"/>
      <c r="BT7" s="134"/>
      <c r="BU7" s="134"/>
      <c r="BV7" s="129"/>
    </row>
    <row r="8" spans="1:167" ht="18.75" x14ac:dyDescent="0.3">
      <c r="A8" s="83"/>
      <c r="B8" s="91"/>
      <c r="C8" s="93"/>
      <c r="D8" s="93" t="s">
        <v>3</v>
      </c>
      <c r="E8" s="93"/>
      <c r="F8" s="93"/>
      <c r="G8" s="93" t="s">
        <v>3</v>
      </c>
      <c r="H8" s="79"/>
      <c r="I8" s="93"/>
      <c r="J8" s="93" t="s">
        <v>3</v>
      </c>
      <c r="K8" s="79"/>
      <c r="L8" s="93"/>
      <c r="M8" s="93" t="s">
        <v>3</v>
      </c>
      <c r="N8" s="79"/>
      <c r="O8" s="93"/>
      <c r="P8" s="93" t="s">
        <v>3</v>
      </c>
      <c r="Q8" s="93"/>
      <c r="R8" s="93"/>
      <c r="S8" s="93" t="s">
        <v>3</v>
      </c>
      <c r="T8" s="93"/>
      <c r="U8" s="93"/>
      <c r="V8" s="93" t="s">
        <v>3</v>
      </c>
      <c r="W8" s="79"/>
      <c r="X8" s="93"/>
      <c r="Y8" s="93" t="s">
        <v>3</v>
      </c>
      <c r="Z8" s="93"/>
      <c r="AA8" s="93"/>
      <c r="AB8" s="93" t="s">
        <v>3</v>
      </c>
      <c r="AC8" s="79"/>
      <c r="AD8" s="93"/>
      <c r="AE8" s="93" t="s">
        <v>3</v>
      </c>
      <c r="AF8" s="79"/>
      <c r="AG8" s="93"/>
      <c r="AH8" s="93" t="s">
        <v>3</v>
      </c>
      <c r="AI8" s="79"/>
      <c r="AJ8" s="93"/>
      <c r="AK8" s="93" t="s">
        <v>3</v>
      </c>
      <c r="AL8" s="79"/>
      <c r="AM8" s="93"/>
      <c r="AN8" s="93" t="s">
        <v>3</v>
      </c>
      <c r="AO8" s="79"/>
      <c r="AP8" s="93"/>
      <c r="AQ8" s="93" t="s">
        <v>3</v>
      </c>
      <c r="AR8" s="79"/>
      <c r="AS8" s="93"/>
      <c r="AT8" s="93" t="s">
        <v>3</v>
      </c>
      <c r="AU8" s="79"/>
      <c r="AV8" s="93"/>
      <c r="AW8" s="93" t="s">
        <v>3</v>
      </c>
      <c r="AX8" s="93"/>
      <c r="AY8" s="93"/>
      <c r="AZ8" s="93" t="s">
        <v>3</v>
      </c>
      <c r="BA8" s="79"/>
      <c r="BB8" s="93"/>
      <c r="BC8" s="93" t="s">
        <v>3</v>
      </c>
      <c r="BD8" s="79"/>
      <c r="BE8" s="92"/>
      <c r="BF8" s="93" t="s">
        <v>3</v>
      </c>
      <c r="BG8" s="93"/>
      <c r="BH8" s="93"/>
      <c r="BI8" s="93" t="s">
        <v>3</v>
      </c>
      <c r="BJ8" s="93"/>
      <c r="BK8" s="92"/>
      <c r="BL8" s="93" t="s">
        <v>3</v>
      </c>
      <c r="BM8" s="138"/>
      <c r="BN8" s="138"/>
      <c r="BO8" s="139"/>
      <c r="BP8" s="134"/>
      <c r="BQ8" s="134"/>
      <c r="BR8" s="134"/>
      <c r="BS8" s="134"/>
      <c r="BT8" s="134"/>
      <c r="BU8" s="134"/>
      <c r="BV8" s="129"/>
    </row>
    <row r="9" spans="1:167" ht="18.75" x14ac:dyDescent="0.3">
      <c r="A9" s="94"/>
      <c r="B9" s="91"/>
      <c r="C9" s="93" t="s">
        <v>3</v>
      </c>
      <c r="D9" s="93" t="s">
        <v>19</v>
      </c>
      <c r="E9" s="93"/>
      <c r="F9" s="93" t="s">
        <v>3</v>
      </c>
      <c r="G9" s="93" t="s">
        <v>19</v>
      </c>
      <c r="H9" s="93"/>
      <c r="I9" s="93" t="s">
        <v>3</v>
      </c>
      <c r="J9" s="93" t="s">
        <v>19</v>
      </c>
      <c r="K9" s="93"/>
      <c r="L9" s="93" t="s">
        <v>3</v>
      </c>
      <c r="M9" s="93" t="s">
        <v>19</v>
      </c>
      <c r="N9" s="93"/>
      <c r="O9" s="93" t="s">
        <v>3</v>
      </c>
      <c r="P9" s="93" t="s">
        <v>19</v>
      </c>
      <c r="Q9" s="93"/>
      <c r="R9" s="93" t="s">
        <v>3</v>
      </c>
      <c r="S9" s="93" t="s">
        <v>19</v>
      </c>
      <c r="T9" s="93"/>
      <c r="U9" s="93" t="s">
        <v>3</v>
      </c>
      <c r="V9" s="93" t="s">
        <v>19</v>
      </c>
      <c r="W9" s="93"/>
      <c r="X9" s="93" t="s">
        <v>3</v>
      </c>
      <c r="Y9" s="93" t="s">
        <v>19</v>
      </c>
      <c r="Z9" s="93"/>
      <c r="AA9" s="93" t="s">
        <v>3</v>
      </c>
      <c r="AB9" s="93" t="s">
        <v>19</v>
      </c>
      <c r="AC9" s="93"/>
      <c r="AD9" s="93" t="s">
        <v>3</v>
      </c>
      <c r="AE9" s="93" t="s">
        <v>19</v>
      </c>
      <c r="AF9" s="93"/>
      <c r="AG9" s="93" t="s">
        <v>3</v>
      </c>
      <c r="AH9" s="93" t="s">
        <v>19</v>
      </c>
      <c r="AI9" s="93"/>
      <c r="AJ9" s="93" t="s">
        <v>3</v>
      </c>
      <c r="AK9" s="93" t="s">
        <v>19</v>
      </c>
      <c r="AL9" s="93"/>
      <c r="AM9" s="93" t="s">
        <v>3</v>
      </c>
      <c r="AN9" s="93" t="s">
        <v>19</v>
      </c>
      <c r="AO9" s="93"/>
      <c r="AP9" s="93" t="s">
        <v>3</v>
      </c>
      <c r="AQ9" s="93" t="s">
        <v>19</v>
      </c>
      <c r="AR9" s="93"/>
      <c r="AS9" s="93" t="s">
        <v>3</v>
      </c>
      <c r="AT9" s="93" t="s">
        <v>19</v>
      </c>
      <c r="AU9" s="93"/>
      <c r="AV9" s="93" t="s">
        <v>3</v>
      </c>
      <c r="AW9" s="93" t="s">
        <v>19</v>
      </c>
      <c r="AX9" s="93"/>
      <c r="AY9" s="93" t="s">
        <v>3</v>
      </c>
      <c r="AZ9" s="93" t="s">
        <v>19</v>
      </c>
      <c r="BA9" s="93"/>
      <c r="BB9" s="93" t="s">
        <v>3</v>
      </c>
      <c r="BC9" s="93" t="s">
        <v>19</v>
      </c>
      <c r="BD9" s="93"/>
      <c r="BE9" s="92" t="s">
        <v>3</v>
      </c>
      <c r="BF9" s="93" t="s">
        <v>19</v>
      </c>
      <c r="BG9" s="93"/>
      <c r="BH9" s="93" t="s">
        <v>3</v>
      </c>
      <c r="BI9" s="93" t="s">
        <v>19</v>
      </c>
      <c r="BJ9" s="93"/>
      <c r="BK9" s="92" t="s">
        <v>3</v>
      </c>
      <c r="BL9" s="93" t="s">
        <v>19</v>
      </c>
      <c r="BM9" s="138"/>
      <c r="BN9" s="138"/>
      <c r="BO9" s="139"/>
      <c r="BP9" s="139"/>
      <c r="BQ9" s="139"/>
      <c r="BR9" s="139"/>
      <c r="BS9" s="139"/>
      <c r="BT9" s="139"/>
      <c r="BU9" s="139"/>
      <c r="BV9" s="129"/>
    </row>
    <row r="10" spans="1:167" ht="18.75" x14ac:dyDescent="0.3">
      <c r="A10" s="83"/>
      <c r="B10" s="95" t="s">
        <v>20</v>
      </c>
      <c r="C10" s="93" t="s">
        <v>23</v>
      </c>
      <c r="D10" s="93" t="s">
        <v>21</v>
      </c>
      <c r="E10" s="93"/>
      <c r="F10" s="93" t="s">
        <v>23</v>
      </c>
      <c r="G10" s="93" t="s">
        <v>21</v>
      </c>
      <c r="H10" s="93"/>
      <c r="I10" s="93" t="s">
        <v>23</v>
      </c>
      <c r="J10" s="93" t="s">
        <v>21</v>
      </c>
      <c r="K10" s="93"/>
      <c r="L10" s="93" t="s">
        <v>23</v>
      </c>
      <c r="M10" s="93" t="s">
        <v>21</v>
      </c>
      <c r="N10" s="93"/>
      <c r="O10" s="93" t="s">
        <v>23</v>
      </c>
      <c r="P10" s="93" t="s">
        <v>21</v>
      </c>
      <c r="Q10" s="93"/>
      <c r="R10" s="93" t="s">
        <v>23</v>
      </c>
      <c r="S10" s="93" t="s">
        <v>21</v>
      </c>
      <c r="T10" s="93"/>
      <c r="U10" s="93" t="s">
        <v>23</v>
      </c>
      <c r="V10" s="93" t="s">
        <v>21</v>
      </c>
      <c r="W10" s="93"/>
      <c r="X10" s="93" t="s">
        <v>23</v>
      </c>
      <c r="Y10" s="93" t="s">
        <v>21</v>
      </c>
      <c r="Z10" s="93"/>
      <c r="AA10" s="93" t="s">
        <v>23</v>
      </c>
      <c r="AB10" s="93" t="s">
        <v>21</v>
      </c>
      <c r="AC10" s="93"/>
      <c r="AD10" s="93" t="s">
        <v>23</v>
      </c>
      <c r="AE10" s="93" t="s">
        <v>21</v>
      </c>
      <c r="AF10" s="93"/>
      <c r="AG10" s="93" t="s">
        <v>23</v>
      </c>
      <c r="AH10" s="93" t="s">
        <v>21</v>
      </c>
      <c r="AI10" s="93"/>
      <c r="AJ10" s="93" t="s">
        <v>23</v>
      </c>
      <c r="AK10" s="93" t="s">
        <v>21</v>
      </c>
      <c r="AL10" s="93"/>
      <c r="AM10" s="93" t="s">
        <v>23</v>
      </c>
      <c r="AN10" s="93" t="s">
        <v>21</v>
      </c>
      <c r="AO10" s="93"/>
      <c r="AP10" s="93" t="s">
        <v>23</v>
      </c>
      <c r="AQ10" s="93" t="s">
        <v>21</v>
      </c>
      <c r="AR10" s="93"/>
      <c r="AS10" s="93" t="s">
        <v>23</v>
      </c>
      <c r="AT10" s="93" t="s">
        <v>21</v>
      </c>
      <c r="AU10" s="93"/>
      <c r="AV10" s="93" t="s">
        <v>23</v>
      </c>
      <c r="AW10" s="93" t="s">
        <v>21</v>
      </c>
      <c r="AX10" s="93"/>
      <c r="AY10" s="93" t="s">
        <v>23</v>
      </c>
      <c r="AZ10" s="93" t="s">
        <v>21</v>
      </c>
      <c r="BA10" s="93"/>
      <c r="BB10" s="93" t="s">
        <v>23</v>
      </c>
      <c r="BC10" s="93" t="s">
        <v>21</v>
      </c>
      <c r="BD10" s="93"/>
      <c r="BE10" s="92" t="s">
        <v>23</v>
      </c>
      <c r="BF10" s="93" t="s">
        <v>21</v>
      </c>
      <c r="BG10" s="93"/>
      <c r="BH10" s="93" t="s">
        <v>23</v>
      </c>
      <c r="BI10" s="93" t="s">
        <v>21</v>
      </c>
      <c r="BJ10" s="93"/>
      <c r="BK10" s="92" t="s">
        <v>24</v>
      </c>
      <c r="BL10" s="93" t="s">
        <v>21</v>
      </c>
      <c r="BM10" s="138"/>
      <c r="BN10" s="138"/>
      <c r="BO10" s="139"/>
      <c r="BP10" s="139"/>
      <c r="BQ10" s="139"/>
      <c r="BR10" s="139"/>
      <c r="BS10" s="139"/>
      <c r="BT10" s="139"/>
      <c r="BU10" s="139"/>
      <c r="BV10" s="129"/>
    </row>
    <row r="11" spans="1:167" s="144" customFormat="1" ht="18.75" x14ac:dyDescent="0.3">
      <c r="A11" s="96"/>
      <c r="B11" s="97"/>
      <c r="C11" s="93"/>
      <c r="D11" s="93" t="s">
        <v>22</v>
      </c>
      <c r="E11" s="93"/>
      <c r="F11" s="93"/>
      <c r="G11" s="93" t="s">
        <v>22</v>
      </c>
      <c r="H11" s="93"/>
      <c r="I11" s="93"/>
      <c r="J11" s="93" t="s">
        <v>22</v>
      </c>
      <c r="K11" s="93"/>
      <c r="L11" s="93"/>
      <c r="M11" s="93" t="s">
        <v>22</v>
      </c>
      <c r="N11" s="93"/>
      <c r="O11" s="93"/>
      <c r="P11" s="93" t="s">
        <v>22</v>
      </c>
      <c r="Q11" s="93"/>
      <c r="R11" s="93"/>
      <c r="S11" s="93" t="s">
        <v>22</v>
      </c>
      <c r="T11" s="93"/>
      <c r="U11" s="93"/>
      <c r="V11" s="93" t="s">
        <v>22</v>
      </c>
      <c r="W11" s="93"/>
      <c r="X11" s="93"/>
      <c r="Y11" s="93" t="s">
        <v>22</v>
      </c>
      <c r="Z11" s="93"/>
      <c r="AA11" s="93"/>
      <c r="AB11" s="93" t="s">
        <v>22</v>
      </c>
      <c r="AC11" s="93"/>
      <c r="AD11" s="93"/>
      <c r="AE11" s="93" t="s">
        <v>22</v>
      </c>
      <c r="AF11" s="93"/>
      <c r="AG11" s="93"/>
      <c r="AH11" s="93" t="s">
        <v>22</v>
      </c>
      <c r="AI11" s="93"/>
      <c r="AJ11" s="93"/>
      <c r="AK11" s="93" t="s">
        <v>22</v>
      </c>
      <c r="AL11" s="93"/>
      <c r="AM11" s="93"/>
      <c r="AN11" s="93" t="s">
        <v>22</v>
      </c>
      <c r="AO11" s="93"/>
      <c r="AP11" s="93"/>
      <c r="AQ11" s="93" t="s">
        <v>22</v>
      </c>
      <c r="AR11" s="93"/>
      <c r="AS11" s="93"/>
      <c r="AT11" s="93" t="s">
        <v>22</v>
      </c>
      <c r="AU11" s="93"/>
      <c r="AV11" s="93"/>
      <c r="AW11" s="93" t="s">
        <v>22</v>
      </c>
      <c r="AX11" s="93"/>
      <c r="AY11" s="93"/>
      <c r="AZ11" s="93" t="s">
        <v>22</v>
      </c>
      <c r="BA11" s="93"/>
      <c r="BB11" s="93"/>
      <c r="BC11" s="93" t="s">
        <v>22</v>
      </c>
      <c r="BD11" s="93"/>
      <c r="BE11" s="92"/>
      <c r="BF11" s="93" t="s">
        <v>22</v>
      </c>
      <c r="BG11" s="93"/>
      <c r="BH11" s="93"/>
      <c r="BI11" s="93" t="s">
        <v>22</v>
      </c>
      <c r="BJ11" s="93"/>
      <c r="BK11" s="92"/>
      <c r="BL11" s="93" t="s">
        <v>22</v>
      </c>
      <c r="BM11" s="138"/>
      <c r="BN11" s="138"/>
      <c r="BO11" s="139"/>
      <c r="BP11" s="139"/>
      <c r="BQ11" s="139"/>
      <c r="BR11" s="139"/>
      <c r="BS11" s="139"/>
      <c r="BT11" s="139"/>
      <c r="BU11" s="139"/>
      <c r="BV11" s="140"/>
      <c r="BW11" s="141"/>
      <c r="BX11" s="141"/>
      <c r="BY11" s="141"/>
      <c r="BZ11" s="141"/>
      <c r="CA11" s="141"/>
      <c r="CB11" s="141"/>
      <c r="CC11" s="142"/>
      <c r="CD11" s="140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</row>
    <row r="12" spans="1:167" ht="18.75" x14ac:dyDescent="0.3">
      <c r="A12" s="83"/>
      <c r="B12" s="91"/>
      <c r="C12" s="93"/>
      <c r="D12" s="93" t="s">
        <v>4</v>
      </c>
      <c r="E12" s="93"/>
      <c r="F12" s="93"/>
      <c r="G12" s="93" t="s">
        <v>4</v>
      </c>
      <c r="H12" s="93"/>
      <c r="I12" s="93"/>
      <c r="J12" s="93" t="s">
        <v>4</v>
      </c>
      <c r="K12" s="93"/>
      <c r="L12" s="93"/>
      <c r="M12" s="93" t="s">
        <v>4</v>
      </c>
      <c r="N12" s="79"/>
      <c r="O12" s="93"/>
      <c r="P12" s="93" t="s">
        <v>4</v>
      </c>
      <c r="Q12" s="93"/>
      <c r="R12" s="93"/>
      <c r="S12" s="93" t="s">
        <v>4</v>
      </c>
      <c r="T12" s="93"/>
      <c r="U12" s="93"/>
      <c r="V12" s="93" t="s">
        <v>4</v>
      </c>
      <c r="W12" s="93"/>
      <c r="X12" s="93"/>
      <c r="Y12" s="93" t="s">
        <v>4</v>
      </c>
      <c r="Z12" s="93"/>
      <c r="AA12" s="93"/>
      <c r="AB12" s="93" t="s">
        <v>4</v>
      </c>
      <c r="AC12" s="93"/>
      <c r="AD12" s="93"/>
      <c r="AE12" s="93" t="s">
        <v>4</v>
      </c>
      <c r="AF12" s="93"/>
      <c r="AG12" s="93"/>
      <c r="AH12" s="93" t="s">
        <v>4</v>
      </c>
      <c r="AI12" s="93"/>
      <c r="AJ12" s="93"/>
      <c r="AK12" s="93" t="s">
        <v>4</v>
      </c>
      <c r="AL12" s="93"/>
      <c r="AM12" s="93"/>
      <c r="AN12" s="93" t="s">
        <v>4</v>
      </c>
      <c r="AO12" s="93"/>
      <c r="AP12" s="93"/>
      <c r="AQ12" s="93" t="s">
        <v>4</v>
      </c>
      <c r="AR12" s="93"/>
      <c r="AS12" s="93"/>
      <c r="AT12" s="93" t="s">
        <v>4</v>
      </c>
      <c r="AU12" s="93"/>
      <c r="AV12" s="93"/>
      <c r="AW12" s="93" t="s">
        <v>4</v>
      </c>
      <c r="AX12" s="93"/>
      <c r="AY12" s="93"/>
      <c r="AZ12" s="93" t="s">
        <v>4</v>
      </c>
      <c r="BA12" s="93"/>
      <c r="BB12" s="93"/>
      <c r="BC12" s="93" t="s">
        <v>4</v>
      </c>
      <c r="BD12" s="93"/>
      <c r="BE12" s="92"/>
      <c r="BF12" s="93" t="s">
        <v>4</v>
      </c>
      <c r="BG12" s="93"/>
      <c r="BH12" s="93"/>
      <c r="BI12" s="93" t="s">
        <v>4</v>
      </c>
      <c r="BJ12" s="93"/>
      <c r="BK12" s="92"/>
      <c r="BL12" s="93" t="s">
        <v>4</v>
      </c>
      <c r="BM12" s="138"/>
      <c r="BN12" s="138"/>
      <c r="BO12" s="139"/>
      <c r="BP12" s="134"/>
      <c r="BQ12" s="139"/>
      <c r="BR12" s="139"/>
      <c r="BS12" s="139"/>
      <c r="BT12" s="139"/>
      <c r="BU12" s="139"/>
      <c r="BV12" s="145"/>
    </row>
    <row r="13" spans="1:167" s="146" customFormat="1" ht="18.75" x14ac:dyDescent="0.3">
      <c r="A13" s="98"/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1"/>
      <c r="BL13" s="102"/>
      <c r="BM13" s="138"/>
      <c r="BN13" s="138"/>
      <c r="BO13" s="139"/>
      <c r="BP13" s="134"/>
      <c r="BQ13" s="134"/>
      <c r="BR13" s="134"/>
      <c r="BS13" s="134"/>
      <c r="BT13" s="134"/>
      <c r="BU13" s="134"/>
      <c r="BV13" s="129"/>
      <c r="BW13" s="128"/>
      <c r="BX13" s="128"/>
      <c r="BY13" s="128"/>
      <c r="BZ13" s="128"/>
      <c r="CA13" s="128"/>
      <c r="CB13" s="128"/>
      <c r="CC13" s="130"/>
      <c r="CD13" s="129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</row>
    <row r="14" spans="1:167" ht="18.75" x14ac:dyDescent="0.3">
      <c r="A14" s="103" t="s">
        <v>1</v>
      </c>
      <c r="B14" s="91"/>
      <c r="C14" s="78"/>
      <c r="D14" s="79"/>
      <c r="E14" s="79"/>
      <c r="F14" s="79"/>
      <c r="G14" s="79"/>
      <c r="H14" s="79"/>
      <c r="I14" s="78"/>
      <c r="J14" s="79"/>
      <c r="K14" s="79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104"/>
      <c r="BL14" s="105"/>
      <c r="BM14" s="138"/>
      <c r="BN14" s="138"/>
      <c r="BO14" s="139"/>
      <c r="BP14" s="134"/>
      <c r="BQ14" s="134"/>
      <c r="BR14" s="134"/>
      <c r="BS14" s="134"/>
      <c r="BT14" s="134"/>
      <c r="BU14" s="134"/>
      <c r="BV14" s="129"/>
    </row>
    <row r="15" spans="1:167" ht="18.75" x14ac:dyDescent="0.3">
      <c r="A15" s="94">
        <v>1</v>
      </c>
      <c r="B15" s="106" t="s">
        <v>5</v>
      </c>
      <c r="C15" s="107">
        <v>114.17</v>
      </c>
      <c r="D15" s="108">
        <v>92.95</v>
      </c>
      <c r="E15" s="108"/>
      <c r="F15" s="107">
        <v>113.55</v>
      </c>
      <c r="G15" s="108">
        <v>93.26</v>
      </c>
      <c r="H15" s="79"/>
      <c r="I15" s="107">
        <v>113.85000000000001</v>
      </c>
      <c r="J15" s="108">
        <v>93.14</v>
      </c>
      <c r="K15" s="79"/>
      <c r="L15" s="107">
        <v>113.95</v>
      </c>
      <c r="M15" s="108">
        <v>93.39</v>
      </c>
      <c r="N15" s="79"/>
      <c r="O15" s="107">
        <v>113.84</v>
      </c>
      <c r="P15" s="108">
        <v>93.55</v>
      </c>
      <c r="Q15" s="108"/>
      <c r="R15" s="107">
        <v>113.41</v>
      </c>
      <c r="S15" s="108">
        <v>93.62</v>
      </c>
      <c r="T15" s="108"/>
      <c r="U15" s="107">
        <v>112.84</v>
      </c>
      <c r="V15" s="108">
        <v>93.83</v>
      </c>
      <c r="W15" s="79"/>
      <c r="X15" s="107">
        <v>113.2</v>
      </c>
      <c r="Y15" s="108">
        <v>93.61</v>
      </c>
      <c r="Z15" s="108"/>
      <c r="AA15" s="107">
        <v>114.03</v>
      </c>
      <c r="AB15" s="108">
        <v>93.77</v>
      </c>
      <c r="AC15" s="79"/>
      <c r="AD15" s="107">
        <v>114.06</v>
      </c>
      <c r="AE15" s="108">
        <v>93.86</v>
      </c>
      <c r="AF15" s="79"/>
      <c r="AG15" s="107">
        <v>113.82000000000001</v>
      </c>
      <c r="AH15" s="108">
        <v>93.74</v>
      </c>
      <c r="AI15" s="79"/>
      <c r="AJ15" s="107">
        <v>114.23</v>
      </c>
      <c r="AK15" s="108">
        <v>93.92</v>
      </c>
      <c r="AL15" s="79"/>
      <c r="AM15" s="107">
        <v>114.76</v>
      </c>
      <c r="AN15" s="108">
        <v>93.74</v>
      </c>
      <c r="AO15" s="79"/>
      <c r="AP15" s="107">
        <v>114.19</v>
      </c>
      <c r="AQ15" s="108">
        <v>93.98</v>
      </c>
      <c r="AR15" s="79"/>
      <c r="AS15" s="107">
        <v>113.92</v>
      </c>
      <c r="AT15" s="108">
        <v>94.39</v>
      </c>
      <c r="AU15" s="79"/>
      <c r="AV15" s="107">
        <v>114.16</v>
      </c>
      <c r="AW15" s="108">
        <v>94.12</v>
      </c>
      <c r="AX15" s="108"/>
      <c r="AY15" s="107">
        <v>114.82000000000001</v>
      </c>
      <c r="AZ15" s="108">
        <v>93.76</v>
      </c>
      <c r="BA15" s="79"/>
      <c r="BB15" s="109">
        <v>115.04</v>
      </c>
      <c r="BC15" s="110">
        <v>94</v>
      </c>
      <c r="BD15" s="79"/>
      <c r="BE15" s="104">
        <v>115.35000000000001</v>
      </c>
      <c r="BF15" s="108">
        <v>93.63</v>
      </c>
      <c r="BG15" s="108"/>
      <c r="BH15" s="107">
        <v>114</v>
      </c>
      <c r="BI15" s="108">
        <v>94.29</v>
      </c>
      <c r="BJ15" s="108"/>
      <c r="BK15" s="104">
        <f>SUM(C15+F15+I15+L15+O15+R15+U15+X15+AA15+AD15+AG15+AJ15+AM15+AP15+AS15+AV15+AY15+BB15+BE15+BH15)/20</f>
        <v>114.0595</v>
      </c>
      <c r="BL15" s="105">
        <f>SUM(D15+G15+J15+M15+P15+S15+V15+Y15+AB15+AE15+AH15+AK15+AN15+AQ15+AT15+AW15+AZ15+BC15+BF15+BI15)/20</f>
        <v>93.727500000000006</v>
      </c>
      <c r="BM15" s="147"/>
      <c r="BN15" s="147"/>
      <c r="BO15" s="148"/>
      <c r="BP15" s="149"/>
      <c r="BQ15" s="150"/>
      <c r="BR15" s="134"/>
      <c r="BS15" s="151"/>
      <c r="BT15" s="151"/>
      <c r="BU15" s="134"/>
      <c r="BV15" s="129"/>
    </row>
    <row r="16" spans="1:167" s="131" customFormat="1" ht="18.75" x14ac:dyDescent="0.3">
      <c r="A16" s="94">
        <v>2</v>
      </c>
      <c r="B16" s="106" t="s">
        <v>6</v>
      </c>
      <c r="C16" s="107">
        <v>0.73238611395927922</v>
      </c>
      <c r="D16" s="108">
        <v>144.9</v>
      </c>
      <c r="E16" s="108"/>
      <c r="F16" s="107">
        <v>0.73329911270807357</v>
      </c>
      <c r="G16" s="108">
        <v>144.41999999999999</v>
      </c>
      <c r="H16" s="79"/>
      <c r="I16" s="107">
        <v>0.73416048748256368</v>
      </c>
      <c r="J16" s="108">
        <v>144.44</v>
      </c>
      <c r="K16" s="79"/>
      <c r="L16" s="107">
        <v>0.73405270498421782</v>
      </c>
      <c r="M16" s="108">
        <v>144.97999999999999</v>
      </c>
      <c r="N16" s="79"/>
      <c r="O16" s="107">
        <v>0.74482347683598982</v>
      </c>
      <c r="P16" s="108">
        <v>142.99</v>
      </c>
      <c r="Q16" s="108"/>
      <c r="R16" s="107">
        <v>0.74134479946623177</v>
      </c>
      <c r="S16" s="108">
        <v>143.22999999999999</v>
      </c>
      <c r="T16" s="108"/>
      <c r="U16" s="107">
        <v>0.73572689817539727</v>
      </c>
      <c r="V16" s="108">
        <v>143.91</v>
      </c>
      <c r="W16" s="79"/>
      <c r="X16" s="107">
        <v>0.73909830007390986</v>
      </c>
      <c r="Y16" s="108">
        <v>143.38</v>
      </c>
      <c r="Z16" s="108"/>
      <c r="AA16" s="107">
        <v>0.74704915583445386</v>
      </c>
      <c r="AB16" s="108">
        <v>143.13999999999999</v>
      </c>
      <c r="AC16" s="79"/>
      <c r="AD16" s="107">
        <v>0.74654721911160871</v>
      </c>
      <c r="AE16" s="108">
        <v>143.41</v>
      </c>
      <c r="AF16" s="79"/>
      <c r="AG16" s="107">
        <v>0.74532309756279336</v>
      </c>
      <c r="AH16" s="108">
        <v>143.16</v>
      </c>
      <c r="AI16" s="79"/>
      <c r="AJ16" s="107">
        <v>0.74366029597679784</v>
      </c>
      <c r="AK16" s="108">
        <v>144.27000000000001</v>
      </c>
      <c r="AL16" s="79"/>
      <c r="AM16" s="107">
        <v>0.74437993151704618</v>
      </c>
      <c r="AN16" s="108">
        <v>144.52000000000001</v>
      </c>
      <c r="AO16" s="79"/>
      <c r="AP16" s="107">
        <v>0.74112502779218847</v>
      </c>
      <c r="AQ16" s="108">
        <v>144.81</v>
      </c>
      <c r="AR16" s="79"/>
      <c r="AS16" s="107">
        <v>0.7452120128176466</v>
      </c>
      <c r="AT16" s="108">
        <v>144.29</v>
      </c>
      <c r="AU16" s="79"/>
      <c r="AV16" s="107">
        <v>0.74437993151704618</v>
      </c>
      <c r="AW16" s="108">
        <v>144.35</v>
      </c>
      <c r="AX16" s="108"/>
      <c r="AY16" s="107">
        <v>0.74766355140186913</v>
      </c>
      <c r="AZ16" s="108">
        <v>144</v>
      </c>
      <c r="BA16" s="79"/>
      <c r="BB16" s="109">
        <v>0.7484469725319961</v>
      </c>
      <c r="BC16" s="110">
        <v>144.49</v>
      </c>
      <c r="BD16" s="79"/>
      <c r="BE16" s="104">
        <v>0.75052536775743017</v>
      </c>
      <c r="BF16" s="108">
        <v>143.9</v>
      </c>
      <c r="BG16" s="108"/>
      <c r="BH16" s="107">
        <v>0.75086349301696942</v>
      </c>
      <c r="BI16" s="108">
        <v>143.16</v>
      </c>
      <c r="BJ16" s="108"/>
      <c r="BK16" s="104">
        <f t="shared" ref="BK16:BK30" si="0">SUM(C16+F16+I16+L16+O16+R16+U16+X16+AA16+AD16+AG16+AJ16+AM16+AP16+AS16+AV16+AY16+BB16+BE16+BH16)/20</f>
        <v>0.74250339752617545</v>
      </c>
      <c r="BL16" s="105">
        <f t="shared" ref="BL16:BL30" si="1">SUM(D16+G16+J16+M16+P16+S16+V16+Y16+AB16+AE16+AH16+AK16+AN16+AQ16+AT16+AW16+AZ16+BC16+BF16+BI16)/20</f>
        <v>143.98749999999998</v>
      </c>
      <c r="BM16" s="147"/>
      <c r="BN16" s="147"/>
      <c r="BO16" s="148"/>
      <c r="BP16" s="149"/>
      <c r="BQ16" s="150"/>
      <c r="BR16" s="134"/>
      <c r="BS16" s="151"/>
      <c r="BT16" s="151"/>
      <c r="BU16" s="134"/>
      <c r="BV16" s="129"/>
      <c r="BW16" s="128"/>
      <c r="BX16" s="128"/>
      <c r="BY16" s="128"/>
      <c r="BZ16" s="128"/>
      <c r="CA16" s="128"/>
      <c r="CB16" s="128"/>
      <c r="CC16" s="130"/>
      <c r="CD16" s="129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</row>
    <row r="17" spans="1:164" ht="18.75" x14ac:dyDescent="0.3">
      <c r="A17" s="94">
        <v>3</v>
      </c>
      <c r="B17" s="106" t="s">
        <v>7</v>
      </c>
      <c r="C17" s="107">
        <v>0.91500000000000004</v>
      </c>
      <c r="D17" s="108">
        <v>115.98</v>
      </c>
      <c r="E17" s="108"/>
      <c r="F17" s="107">
        <v>0.91290000000000004</v>
      </c>
      <c r="G17" s="108">
        <v>116</v>
      </c>
      <c r="H17" s="79"/>
      <c r="I17" s="107">
        <v>0.91080000000000005</v>
      </c>
      <c r="J17" s="108">
        <v>116.43</v>
      </c>
      <c r="K17" s="79"/>
      <c r="L17" s="107">
        <v>0.91370000000000007</v>
      </c>
      <c r="M17" s="108">
        <v>116.47</v>
      </c>
      <c r="N17" s="79"/>
      <c r="O17" s="107">
        <v>0.9163</v>
      </c>
      <c r="P17" s="108">
        <v>116.23</v>
      </c>
      <c r="Q17" s="108"/>
      <c r="R17" s="107">
        <v>0.91470000000000007</v>
      </c>
      <c r="S17" s="108">
        <v>116.08</v>
      </c>
      <c r="T17" s="108"/>
      <c r="U17" s="107">
        <v>0.91280000000000006</v>
      </c>
      <c r="V17" s="108">
        <v>115.99</v>
      </c>
      <c r="W17" s="79"/>
      <c r="X17" s="107">
        <v>0.91180000000000005</v>
      </c>
      <c r="Y17" s="108">
        <v>116.22</v>
      </c>
      <c r="Z17" s="108"/>
      <c r="AA17" s="107">
        <v>0.92020000000000002</v>
      </c>
      <c r="AB17" s="108">
        <v>116.2</v>
      </c>
      <c r="AC17" s="79"/>
      <c r="AD17" s="107">
        <v>0.92270000000000008</v>
      </c>
      <c r="AE17" s="108">
        <v>116.03</v>
      </c>
      <c r="AF17" s="79"/>
      <c r="AG17" s="107">
        <v>0.91970000000000007</v>
      </c>
      <c r="AH17" s="108">
        <v>116.02</v>
      </c>
      <c r="AI17" s="79"/>
      <c r="AJ17" s="107">
        <v>0.92760000000000009</v>
      </c>
      <c r="AK17" s="108">
        <v>115.66</v>
      </c>
      <c r="AL17" s="79"/>
      <c r="AM17" s="107">
        <v>0.93080000000000007</v>
      </c>
      <c r="AN17" s="108">
        <v>115.58</v>
      </c>
      <c r="AO17" s="79"/>
      <c r="AP17" s="107">
        <v>0.92690000000000006</v>
      </c>
      <c r="AQ17" s="108">
        <v>115.78</v>
      </c>
      <c r="AR17" s="79"/>
      <c r="AS17" s="107">
        <v>0.92680000000000007</v>
      </c>
      <c r="AT17" s="108">
        <v>116.02</v>
      </c>
      <c r="AU17" s="79"/>
      <c r="AV17" s="107">
        <v>0.92870000000000008</v>
      </c>
      <c r="AW17" s="108">
        <v>115.7</v>
      </c>
      <c r="AX17" s="108"/>
      <c r="AY17" s="107">
        <v>0.93090000000000006</v>
      </c>
      <c r="AZ17" s="108">
        <v>115.65</v>
      </c>
      <c r="BA17" s="79"/>
      <c r="BB17" s="109">
        <v>0.93570000000000009</v>
      </c>
      <c r="BC17" s="110">
        <v>115.57</v>
      </c>
      <c r="BD17" s="79"/>
      <c r="BE17" s="104">
        <v>0.93330000000000002</v>
      </c>
      <c r="BF17" s="108">
        <v>115.72</v>
      </c>
      <c r="BG17" s="108"/>
      <c r="BH17" s="107">
        <v>0.92600000000000005</v>
      </c>
      <c r="BI17" s="108">
        <v>116.08</v>
      </c>
      <c r="BJ17" s="108"/>
      <c r="BK17" s="104">
        <f t="shared" si="0"/>
        <v>0.92186499999999982</v>
      </c>
      <c r="BL17" s="105">
        <f t="shared" si="1"/>
        <v>115.97049999999999</v>
      </c>
      <c r="BM17" s="147"/>
      <c r="BN17" s="147"/>
      <c r="BO17" s="148"/>
      <c r="BP17" s="149"/>
      <c r="BQ17" s="150"/>
      <c r="BR17" s="134"/>
      <c r="BS17" s="151"/>
      <c r="BT17" s="151"/>
      <c r="BU17" s="134"/>
      <c r="BV17" s="129"/>
    </row>
    <row r="18" spans="1:164" ht="18.75" x14ac:dyDescent="0.3">
      <c r="A18" s="94">
        <v>4</v>
      </c>
      <c r="B18" s="106" t="s">
        <v>8</v>
      </c>
      <c r="C18" s="107">
        <v>0.86452839975793205</v>
      </c>
      <c r="D18" s="108">
        <v>122.78</v>
      </c>
      <c r="E18" s="108"/>
      <c r="F18" s="107">
        <v>0.86288722064026224</v>
      </c>
      <c r="G18" s="108">
        <v>122.76</v>
      </c>
      <c r="H18" s="79"/>
      <c r="I18" s="107">
        <v>0.86325966850828717</v>
      </c>
      <c r="J18" s="108">
        <v>122.86</v>
      </c>
      <c r="K18" s="79"/>
      <c r="L18" s="107">
        <v>0.8663259118080221</v>
      </c>
      <c r="M18" s="108">
        <v>122.87</v>
      </c>
      <c r="N18" s="79"/>
      <c r="O18" s="107">
        <v>0.86707708315269227</v>
      </c>
      <c r="P18" s="108">
        <v>122.84</v>
      </c>
      <c r="Q18" s="108"/>
      <c r="R18" s="107">
        <v>0.86497707810743008</v>
      </c>
      <c r="S18" s="108">
        <v>122.78</v>
      </c>
      <c r="T18" s="108"/>
      <c r="U18" s="107">
        <v>0.86281276962899045</v>
      </c>
      <c r="V18" s="108">
        <v>122.73</v>
      </c>
      <c r="W18" s="79"/>
      <c r="X18" s="107">
        <v>0.86363243803437251</v>
      </c>
      <c r="Y18" s="108">
        <v>122.69</v>
      </c>
      <c r="Z18" s="108"/>
      <c r="AA18" s="107">
        <v>0.87229588276343328</v>
      </c>
      <c r="AB18" s="108">
        <v>122.59</v>
      </c>
      <c r="AC18" s="79"/>
      <c r="AD18" s="107">
        <v>0.87397308162908571</v>
      </c>
      <c r="AE18" s="108">
        <v>122.49</v>
      </c>
      <c r="AF18" s="79"/>
      <c r="AG18" s="107">
        <v>0.87298123090353563</v>
      </c>
      <c r="AH18" s="108">
        <v>122.22</v>
      </c>
      <c r="AI18" s="79"/>
      <c r="AJ18" s="107">
        <v>0.8806693086745927</v>
      </c>
      <c r="AK18" s="108">
        <v>121.88</v>
      </c>
      <c r="AL18" s="79"/>
      <c r="AM18" s="107">
        <v>0.88417329796640143</v>
      </c>
      <c r="AN18" s="108">
        <v>121.71</v>
      </c>
      <c r="AO18" s="79"/>
      <c r="AP18" s="107">
        <v>0.88222320247022501</v>
      </c>
      <c r="AQ18" s="108">
        <v>121.65</v>
      </c>
      <c r="AR18" s="79"/>
      <c r="AS18" s="107">
        <v>0.88503407381184163</v>
      </c>
      <c r="AT18" s="108">
        <v>121.53</v>
      </c>
      <c r="AU18" s="79"/>
      <c r="AV18" s="107">
        <v>0.88644623703572367</v>
      </c>
      <c r="AW18" s="108">
        <v>121.28</v>
      </c>
      <c r="AX18" s="108"/>
      <c r="AY18" s="107">
        <v>0.88809946714031962</v>
      </c>
      <c r="AZ18" s="108">
        <v>121.27</v>
      </c>
      <c r="BA18" s="79"/>
      <c r="BB18" s="109">
        <v>0.89166295140436902</v>
      </c>
      <c r="BC18" s="110">
        <v>121.3</v>
      </c>
      <c r="BD18" s="79"/>
      <c r="BE18" s="104">
        <v>0.89134503966485412</v>
      </c>
      <c r="BF18" s="108">
        <v>121.2</v>
      </c>
      <c r="BG18" s="108"/>
      <c r="BH18" s="107">
        <v>0.88715400993612492</v>
      </c>
      <c r="BI18" s="108">
        <v>121.19</v>
      </c>
      <c r="BJ18" s="108"/>
      <c r="BK18" s="104">
        <f t="shared" si="0"/>
        <v>0.87557791765192494</v>
      </c>
      <c r="BL18" s="105">
        <f t="shared" si="1"/>
        <v>122.131</v>
      </c>
      <c r="BM18" s="147"/>
      <c r="BN18" s="147"/>
      <c r="BO18" s="152"/>
      <c r="BP18" s="149"/>
      <c r="BQ18" s="150"/>
      <c r="BR18" s="134"/>
      <c r="BS18" s="151"/>
      <c r="BT18" s="151"/>
      <c r="BU18" s="134"/>
      <c r="BV18" s="129"/>
    </row>
    <row r="19" spans="1:164" ht="18.75" x14ac:dyDescent="0.3">
      <c r="A19" s="94">
        <v>5</v>
      </c>
      <c r="B19" s="106" t="s">
        <v>9</v>
      </c>
      <c r="C19" s="107">
        <v>1786.49</v>
      </c>
      <c r="D19" s="111">
        <v>189582.32</v>
      </c>
      <c r="E19" s="111"/>
      <c r="F19" s="112">
        <v>1791.3921</v>
      </c>
      <c r="G19" s="111">
        <v>189708.42</v>
      </c>
      <c r="H19" s="79"/>
      <c r="I19" s="107">
        <v>1781.5</v>
      </c>
      <c r="J19" s="111">
        <v>188910.26</v>
      </c>
      <c r="K19" s="79"/>
      <c r="L19" s="107">
        <v>1777.8500000000001</v>
      </c>
      <c r="M19" s="111">
        <v>189198.8</v>
      </c>
      <c r="N19" s="79"/>
      <c r="O19" s="107">
        <v>1793.0700000000002</v>
      </c>
      <c r="P19" s="111">
        <v>190961.96</v>
      </c>
      <c r="Q19" s="111"/>
      <c r="R19" s="112">
        <v>1817.0500000000002</v>
      </c>
      <c r="S19" s="111">
        <v>192934.37</v>
      </c>
      <c r="T19" s="111"/>
      <c r="U19" s="112">
        <v>1824.5700000000002</v>
      </c>
      <c r="V19" s="111">
        <v>193185.47</v>
      </c>
      <c r="W19" s="79"/>
      <c r="X19" s="107">
        <v>1824.3000000000002</v>
      </c>
      <c r="Y19" s="111">
        <v>193321.07</v>
      </c>
      <c r="Z19" s="111"/>
      <c r="AA19" s="107">
        <v>1861.2</v>
      </c>
      <c r="AB19" s="111">
        <v>199018.12</v>
      </c>
      <c r="AC19" s="79"/>
      <c r="AD19" s="107">
        <v>1846.95</v>
      </c>
      <c r="AE19" s="111">
        <v>197734.47</v>
      </c>
      <c r="AF19" s="79"/>
      <c r="AG19" s="107">
        <v>1863.73</v>
      </c>
      <c r="AH19" s="111">
        <v>198859.99</v>
      </c>
      <c r="AI19" s="79"/>
      <c r="AJ19" s="107">
        <v>1873.0700000000002</v>
      </c>
      <c r="AK19" s="111">
        <v>200961.68</v>
      </c>
      <c r="AL19" s="79"/>
      <c r="AM19" s="107">
        <v>1859.65</v>
      </c>
      <c r="AN19" s="111">
        <v>200061.15</v>
      </c>
      <c r="AO19" s="79"/>
      <c r="AP19" s="107">
        <v>1859.19</v>
      </c>
      <c r="AQ19" s="111">
        <v>199528.27</v>
      </c>
      <c r="AR19" s="79"/>
      <c r="AS19" s="107">
        <v>1861.1000000000001</v>
      </c>
      <c r="AT19" s="111">
        <v>200124.08</v>
      </c>
      <c r="AU19" s="79"/>
      <c r="AV19" s="107">
        <v>1837.71</v>
      </c>
      <c r="AW19" s="111">
        <v>197461.94</v>
      </c>
      <c r="AX19" s="111"/>
      <c r="AY19" s="112">
        <v>1795.9</v>
      </c>
      <c r="AZ19" s="111">
        <v>193346.59</v>
      </c>
      <c r="BA19" s="79"/>
      <c r="BB19" s="109">
        <v>1790.52</v>
      </c>
      <c r="BC19" s="110">
        <v>193626.83</v>
      </c>
      <c r="BD19" s="79"/>
      <c r="BE19" s="104">
        <v>1790</v>
      </c>
      <c r="BF19" s="108">
        <v>193320</v>
      </c>
      <c r="BG19" s="108"/>
      <c r="BH19" s="107">
        <v>1809</v>
      </c>
      <c r="BI19" s="108">
        <v>194449.41</v>
      </c>
      <c r="BJ19" s="108"/>
      <c r="BK19" s="104">
        <f t="shared" si="0"/>
        <v>1822.2121049999998</v>
      </c>
      <c r="BL19" s="105">
        <f t="shared" si="1"/>
        <v>194814.76</v>
      </c>
      <c r="BM19" s="147"/>
      <c r="BN19" s="147"/>
      <c r="BO19" s="152"/>
      <c r="BP19" s="149"/>
      <c r="BQ19" s="150"/>
      <c r="BR19" s="153"/>
      <c r="BS19" s="151"/>
      <c r="BT19" s="151"/>
      <c r="BU19" s="134"/>
      <c r="BV19" s="129"/>
    </row>
    <row r="20" spans="1:164" ht="18.75" x14ac:dyDescent="0.3">
      <c r="A20" s="94">
        <v>6</v>
      </c>
      <c r="B20" s="106" t="s">
        <v>10</v>
      </c>
      <c r="C20" s="107">
        <v>23.86</v>
      </c>
      <c r="D20" s="108">
        <v>2532.02</v>
      </c>
      <c r="E20" s="108"/>
      <c r="F20" s="107">
        <v>23.8856</v>
      </c>
      <c r="G20" s="108">
        <v>2529.4899999999998</v>
      </c>
      <c r="H20" s="79"/>
      <c r="I20" s="107">
        <v>23.540000000000003</v>
      </c>
      <c r="J20" s="108">
        <v>2496.1799999999998</v>
      </c>
      <c r="K20" s="79"/>
      <c r="L20" s="107">
        <v>23.64</v>
      </c>
      <c r="M20" s="108">
        <v>2515.77</v>
      </c>
      <c r="N20" s="79"/>
      <c r="O20" s="107">
        <v>23.740000000000002</v>
      </c>
      <c r="P20" s="108">
        <v>2528.31</v>
      </c>
      <c r="Q20" s="108"/>
      <c r="R20" s="107">
        <v>24.21</v>
      </c>
      <c r="S20" s="108">
        <v>2570.62</v>
      </c>
      <c r="T20" s="108"/>
      <c r="U20" s="107">
        <v>24.41</v>
      </c>
      <c r="V20" s="108">
        <v>2584.5300000000002</v>
      </c>
      <c r="W20" s="79"/>
      <c r="X20" s="107">
        <v>24.19</v>
      </c>
      <c r="Y20" s="108">
        <v>2563.41</v>
      </c>
      <c r="Z20" s="108"/>
      <c r="AA20" s="107">
        <v>24.970000000000002</v>
      </c>
      <c r="AB20" s="108">
        <v>2670.04</v>
      </c>
      <c r="AC20" s="79"/>
      <c r="AD20" s="107">
        <v>24.87</v>
      </c>
      <c r="AE20" s="108">
        <v>2662.58</v>
      </c>
      <c r="AF20" s="79"/>
      <c r="AG20" s="107">
        <v>25.21</v>
      </c>
      <c r="AH20" s="108">
        <v>2689.91</v>
      </c>
      <c r="AI20" s="79"/>
      <c r="AJ20" s="107">
        <v>25.16</v>
      </c>
      <c r="AK20" s="108">
        <v>2699.42</v>
      </c>
      <c r="AL20" s="79"/>
      <c r="AM20" s="107">
        <v>25.040000000000003</v>
      </c>
      <c r="AN20" s="108">
        <v>2693.8</v>
      </c>
      <c r="AO20" s="79"/>
      <c r="AP20" s="107">
        <v>24.950000000000003</v>
      </c>
      <c r="AQ20" s="108">
        <v>2677.63</v>
      </c>
      <c r="AR20" s="79"/>
      <c r="AS20" s="107">
        <v>24.790000000000003</v>
      </c>
      <c r="AT20" s="108">
        <v>2665.67</v>
      </c>
      <c r="AU20" s="79"/>
      <c r="AV20" s="107">
        <v>24.68</v>
      </c>
      <c r="AW20" s="108">
        <v>2651.87</v>
      </c>
      <c r="AX20" s="108"/>
      <c r="AY20" s="107">
        <v>23.89</v>
      </c>
      <c r="AZ20" s="108">
        <v>2572</v>
      </c>
      <c r="BA20" s="79"/>
      <c r="BB20" s="109">
        <v>23.560000000000002</v>
      </c>
      <c r="BC20" s="110">
        <v>2547.7800000000002</v>
      </c>
      <c r="BD20" s="79"/>
      <c r="BE20" s="104">
        <v>23.5762</v>
      </c>
      <c r="BF20" s="108">
        <v>2546.23</v>
      </c>
      <c r="BG20" s="108"/>
      <c r="BH20" s="107">
        <v>23.580000000000002</v>
      </c>
      <c r="BI20" s="108">
        <v>2534.61</v>
      </c>
      <c r="BJ20" s="108"/>
      <c r="BK20" s="104">
        <f t="shared" si="0"/>
        <v>24.287590000000002</v>
      </c>
      <c r="BL20" s="105">
        <f t="shared" si="1"/>
        <v>2596.5934999999999</v>
      </c>
      <c r="BM20" s="147"/>
      <c r="BN20" s="147"/>
      <c r="BO20" s="152"/>
      <c r="BP20" s="149"/>
      <c r="BQ20" s="150"/>
      <c r="BR20" s="134"/>
      <c r="BS20" s="151"/>
      <c r="BT20" s="151"/>
      <c r="BU20" s="134"/>
      <c r="BV20" s="129"/>
    </row>
    <row r="21" spans="1:164" ht="18.75" x14ac:dyDescent="0.3">
      <c r="A21" s="94">
        <v>7</v>
      </c>
      <c r="B21" s="106" t="s">
        <v>25</v>
      </c>
      <c r="C21" s="107">
        <v>1.332267519317879</v>
      </c>
      <c r="D21" s="108">
        <v>79.650000000000006</v>
      </c>
      <c r="E21" s="108"/>
      <c r="F21" s="107">
        <v>1.3401232913428034</v>
      </c>
      <c r="G21" s="108">
        <v>79.02</v>
      </c>
      <c r="H21" s="79"/>
      <c r="I21" s="107">
        <v>1.3442667025137787</v>
      </c>
      <c r="J21" s="108">
        <v>78.88</v>
      </c>
      <c r="K21" s="79"/>
      <c r="L21" s="107">
        <v>1.3473457289140391</v>
      </c>
      <c r="M21" s="108">
        <v>78.98</v>
      </c>
      <c r="N21" s="79"/>
      <c r="O21" s="107">
        <v>1.3564839934888766</v>
      </c>
      <c r="P21" s="108">
        <v>78.510000000000005</v>
      </c>
      <c r="Q21" s="108"/>
      <c r="R21" s="107">
        <v>1.3509862199405565</v>
      </c>
      <c r="S21" s="108">
        <v>78.59</v>
      </c>
      <c r="T21" s="108"/>
      <c r="U21" s="107">
        <v>1.3471642193183349</v>
      </c>
      <c r="V21" s="108">
        <v>78.59</v>
      </c>
      <c r="W21" s="79"/>
      <c r="X21" s="107">
        <v>1.3570362328674175</v>
      </c>
      <c r="Y21" s="108">
        <v>78.09</v>
      </c>
      <c r="Z21" s="108"/>
      <c r="AA21" s="107">
        <v>1.371553970648745</v>
      </c>
      <c r="AB21" s="108">
        <v>77.959999999999994</v>
      </c>
      <c r="AC21" s="79"/>
      <c r="AD21" s="107">
        <v>1.3702384214853385</v>
      </c>
      <c r="AE21" s="108">
        <v>78.13</v>
      </c>
      <c r="AF21" s="79"/>
      <c r="AG21" s="107">
        <v>1.3575889220743957</v>
      </c>
      <c r="AH21" s="108">
        <v>78.599999999999994</v>
      </c>
      <c r="AI21" s="79"/>
      <c r="AJ21" s="107">
        <v>1.362954886193267</v>
      </c>
      <c r="AK21" s="108">
        <v>78.72</v>
      </c>
      <c r="AL21" s="79"/>
      <c r="AM21" s="107">
        <v>1.3745704467353952</v>
      </c>
      <c r="AN21" s="108">
        <v>78.260000000000005</v>
      </c>
      <c r="AO21" s="79"/>
      <c r="AP21" s="107">
        <v>1.372495196266813</v>
      </c>
      <c r="AQ21" s="108">
        <v>78.19</v>
      </c>
      <c r="AR21" s="79"/>
      <c r="AS21" s="107">
        <v>1.3815971262779774</v>
      </c>
      <c r="AT21" s="108">
        <v>77.83</v>
      </c>
      <c r="AU21" s="79"/>
      <c r="AV21" s="107">
        <v>1.3781697905181918</v>
      </c>
      <c r="AW21" s="108">
        <v>77.97</v>
      </c>
      <c r="AX21" s="108"/>
      <c r="AY21" s="107">
        <v>1.3835085777531821</v>
      </c>
      <c r="AZ21" s="108">
        <v>77.819999999999993</v>
      </c>
      <c r="BA21" s="79"/>
      <c r="BB21" s="109">
        <v>1.3856172925038104</v>
      </c>
      <c r="BC21" s="110">
        <v>78.040000000000006</v>
      </c>
      <c r="BD21" s="79"/>
      <c r="BE21" s="104">
        <v>1.3917884481558802</v>
      </c>
      <c r="BF21" s="108">
        <v>77.599999999999994</v>
      </c>
      <c r="BG21" s="108"/>
      <c r="BH21" s="107">
        <v>1.3997760358342664</v>
      </c>
      <c r="BI21" s="108">
        <v>76.790000000000006</v>
      </c>
      <c r="BJ21" s="108"/>
      <c r="BK21" s="104">
        <f t="shared" si="0"/>
        <v>1.3652766511075474</v>
      </c>
      <c r="BL21" s="105">
        <f t="shared" si="1"/>
        <v>78.310999999999993</v>
      </c>
      <c r="BM21" s="147"/>
      <c r="BN21" s="147"/>
      <c r="BO21" s="152"/>
      <c r="BP21" s="149"/>
      <c r="BQ21" s="150"/>
      <c r="BR21" s="134"/>
      <c r="BS21" s="151"/>
      <c r="BT21" s="151"/>
      <c r="BU21" s="134"/>
      <c r="BV21" s="129"/>
    </row>
    <row r="22" spans="1:164" ht="18.75" x14ac:dyDescent="0.3">
      <c r="A22" s="94">
        <v>8</v>
      </c>
      <c r="B22" s="106" t="s">
        <v>26</v>
      </c>
      <c r="C22" s="107">
        <v>1.2375</v>
      </c>
      <c r="D22" s="108">
        <v>85.75</v>
      </c>
      <c r="E22" s="108"/>
      <c r="F22" s="107">
        <v>1.2412000000000001</v>
      </c>
      <c r="G22" s="108">
        <v>85.32</v>
      </c>
      <c r="H22" s="79"/>
      <c r="I22" s="107">
        <v>1.2417</v>
      </c>
      <c r="J22" s="108">
        <v>85.4</v>
      </c>
      <c r="K22" s="79"/>
      <c r="L22" s="107">
        <v>1.2418</v>
      </c>
      <c r="M22" s="108">
        <v>85.7</v>
      </c>
      <c r="N22" s="79"/>
      <c r="O22" s="107">
        <v>1.2475000000000001</v>
      </c>
      <c r="P22" s="108">
        <v>85.37</v>
      </c>
      <c r="Q22" s="108"/>
      <c r="R22" s="107">
        <v>1.2448000000000001</v>
      </c>
      <c r="S22" s="108">
        <v>85.3</v>
      </c>
      <c r="T22" s="108"/>
      <c r="U22" s="107">
        <v>1.2432000000000001</v>
      </c>
      <c r="V22" s="108">
        <v>85.17</v>
      </c>
      <c r="W22" s="79"/>
      <c r="X22" s="107">
        <v>1.2411000000000001</v>
      </c>
      <c r="Y22" s="108">
        <v>85.38</v>
      </c>
      <c r="Z22" s="108"/>
      <c r="AA22" s="107">
        <v>1.2557</v>
      </c>
      <c r="AB22" s="108">
        <v>85.16</v>
      </c>
      <c r="AC22" s="79"/>
      <c r="AD22" s="107">
        <v>1.2590000000000001</v>
      </c>
      <c r="AE22" s="108">
        <v>85.04</v>
      </c>
      <c r="AF22" s="79"/>
      <c r="AG22" s="107">
        <v>1.2526000000000002</v>
      </c>
      <c r="AH22" s="108">
        <v>85.18</v>
      </c>
      <c r="AI22" s="79"/>
      <c r="AJ22" s="107">
        <v>1.2525000000000002</v>
      </c>
      <c r="AK22" s="108">
        <v>85.66</v>
      </c>
      <c r="AL22" s="79"/>
      <c r="AM22" s="107">
        <v>1.2563</v>
      </c>
      <c r="AN22" s="108">
        <v>85.63</v>
      </c>
      <c r="AO22" s="79"/>
      <c r="AP22" s="107">
        <v>1.26</v>
      </c>
      <c r="AQ22" s="108">
        <v>85.17</v>
      </c>
      <c r="AR22" s="79"/>
      <c r="AS22" s="107">
        <v>1.2646000000000002</v>
      </c>
      <c r="AT22" s="108">
        <v>85.03</v>
      </c>
      <c r="AU22" s="79"/>
      <c r="AV22" s="107">
        <v>1.2635000000000001</v>
      </c>
      <c r="AW22" s="108">
        <v>85.04</v>
      </c>
      <c r="AX22" s="108"/>
      <c r="AY22" s="107">
        <v>1.2727000000000002</v>
      </c>
      <c r="AZ22" s="108">
        <v>84.59</v>
      </c>
      <c r="BA22" s="79"/>
      <c r="BB22" s="109">
        <v>1.268</v>
      </c>
      <c r="BC22" s="110">
        <v>85.28</v>
      </c>
      <c r="BD22" s="79"/>
      <c r="BE22" s="104">
        <v>1.2668000000000001</v>
      </c>
      <c r="BF22" s="108">
        <v>85.25</v>
      </c>
      <c r="BG22" s="108"/>
      <c r="BH22" s="107">
        <v>1.2744</v>
      </c>
      <c r="BI22" s="108">
        <v>84.35</v>
      </c>
      <c r="BJ22" s="108"/>
      <c r="BK22" s="104">
        <f t="shared" si="0"/>
        <v>1.2542450000000003</v>
      </c>
      <c r="BL22" s="105">
        <f t="shared" si="1"/>
        <v>85.238499999999988</v>
      </c>
      <c r="BM22" s="147"/>
      <c r="BN22" s="147"/>
      <c r="BO22" s="152"/>
      <c r="BP22" s="149"/>
      <c r="BQ22" s="150"/>
      <c r="BR22" s="134"/>
      <c r="BS22" s="151"/>
      <c r="BT22" s="151"/>
      <c r="BU22" s="134"/>
      <c r="BV22" s="129"/>
    </row>
    <row r="23" spans="1:164" ht="18.75" x14ac:dyDescent="0.3">
      <c r="A23" s="94">
        <v>9</v>
      </c>
      <c r="B23" s="106" t="s">
        <v>13</v>
      </c>
      <c r="C23" s="107">
        <v>8.5762999999999998</v>
      </c>
      <c r="D23" s="108">
        <v>12.37</v>
      </c>
      <c r="E23" s="108"/>
      <c r="F23" s="107">
        <v>8.5333000000000006</v>
      </c>
      <c r="G23" s="108">
        <v>12.41</v>
      </c>
      <c r="H23" s="79"/>
      <c r="I23" s="107">
        <v>8.5529000000000011</v>
      </c>
      <c r="J23" s="108">
        <v>12.4</v>
      </c>
      <c r="K23" s="79"/>
      <c r="L23" s="107">
        <v>8.5801999999999996</v>
      </c>
      <c r="M23" s="108">
        <v>12.4</v>
      </c>
      <c r="N23" s="79"/>
      <c r="O23" s="107">
        <v>8.5919000000000008</v>
      </c>
      <c r="P23" s="108">
        <v>12.4</v>
      </c>
      <c r="Q23" s="108"/>
      <c r="R23" s="107">
        <v>8.6049000000000007</v>
      </c>
      <c r="S23" s="108">
        <v>12.34</v>
      </c>
      <c r="T23" s="108"/>
      <c r="U23" s="107">
        <v>8.551400000000001</v>
      </c>
      <c r="V23" s="108">
        <v>12.38</v>
      </c>
      <c r="W23" s="79"/>
      <c r="X23" s="107">
        <v>8.5980000000000008</v>
      </c>
      <c r="Y23" s="108">
        <v>12.32</v>
      </c>
      <c r="Z23" s="108"/>
      <c r="AA23" s="107">
        <v>8.7138000000000009</v>
      </c>
      <c r="AB23" s="108">
        <v>12.27</v>
      </c>
      <c r="AC23" s="79"/>
      <c r="AD23" s="107">
        <v>8.7401999999999997</v>
      </c>
      <c r="AE23" s="108">
        <v>12.25</v>
      </c>
      <c r="AF23" s="79"/>
      <c r="AG23" s="107">
        <v>8.7457000000000011</v>
      </c>
      <c r="AH23" s="108">
        <v>12.2</v>
      </c>
      <c r="AI23" s="79"/>
      <c r="AJ23" s="107">
        <v>8.8320000000000007</v>
      </c>
      <c r="AK23" s="108">
        <v>12.15</v>
      </c>
      <c r="AL23" s="79"/>
      <c r="AM23" s="107">
        <v>8.8551000000000002</v>
      </c>
      <c r="AN23" s="108">
        <v>12.15</v>
      </c>
      <c r="AO23" s="79"/>
      <c r="AP23" s="107">
        <v>8.8669000000000011</v>
      </c>
      <c r="AQ23" s="108">
        <v>12.1</v>
      </c>
      <c r="AR23" s="79"/>
      <c r="AS23" s="107">
        <v>8.9455000000000009</v>
      </c>
      <c r="AT23" s="108">
        <v>12.02</v>
      </c>
      <c r="AU23" s="79"/>
      <c r="AV23" s="107">
        <v>8.9740000000000002</v>
      </c>
      <c r="AW23" s="108">
        <v>11.97</v>
      </c>
      <c r="AX23" s="108"/>
      <c r="AY23" s="107">
        <v>8.9812000000000012</v>
      </c>
      <c r="AZ23" s="108">
        <v>11.99</v>
      </c>
      <c r="BA23" s="79"/>
      <c r="BB23" s="109">
        <v>9.0853999999999999</v>
      </c>
      <c r="BC23" s="110">
        <v>11.9</v>
      </c>
      <c r="BD23" s="79"/>
      <c r="BE23" s="104">
        <v>9.0814000000000004</v>
      </c>
      <c r="BF23" s="108">
        <v>11.89</v>
      </c>
      <c r="BG23" s="108"/>
      <c r="BH23" s="107">
        <v>9.0911000000000008</v>
      </c>
      <c r="BI23" s="108">
        <v>11.82</v>
      </c>
      <c r="BJ23" s="108"/>
      <c r="BK23" s="104">
        <f t="shared" si="0"/>
        <v>8.7750599999999999</v>
      </c>
      <c r="BL23" s="105">
        <f t="shared" si="1"/>
        <v>12.186500000000001</v>
      </c>
      <c r="BM23" s="147"/>
      <c r="BN23" s="147"/>
      <c r="BO23" s="152"/>
      <c r="BP23" s="149"/>
      <c r="BQ23" s="150"/>
      <c r="BR23" s="134"/>
      <c r="BS23" s="151"/>
      <c r="BT23" s="151"/>
      <c r="BU23" s="134"/>
      <c r="BV23" s="129"/>
    </row>
    <row r="24" spans="1:164" ht="18.75" x14ac:dyDescent="0.3">
      <c r="A24" s="94">
        <v>10</v>
      </c>
      <c r="B24" s="106" t="s">
        <v>14</v>
      </c>
      <c r="C24" s="107">
        <v>8.4382999999999999</v>
      </c>
      <c r="D24" s="108">
        <v>12.58</v>
      </c>
      <c r="E24" s="108"/>
      <c r="F24" s="107">
        <v>8.4588999999999999</v>
      </c>
      <c r="G24" s="108">
        <v>12.52</v>
      </c>
      <c r="H24" s="79"/>
      <c r="I24" s="107">
        <v>8.5041000000000011</v>
      </c>
      <c r="J24" s="108">
        <v>12.47</v>
      </c>
      <c r="K24" s="79"/>
      <c r="L24" s="107">
        <v>8.5504999999999995</v>
      </c>
      <c r="M24" s="108">
        <v>12.45</v>
      </c>
      <c r="N24" s="79"/>
      <c r="O24" s="107">
        <v>8.5900999999999996</v>
      </c>
      <c r="P24" s="108">
        <v>12.4</v>
      </c>
      <c r="Q24" s="108"/>
      <c r="R24" s="107">
        <v>8.5468000000000011</v>
      </c>
      <c r="S24" s="108">
        <v>12.42</v>
      </c>
      <c r="T24" s="108"/>
      <c r="U24" s="107">
        <v>8.4847000000000001</v>
      </c>
      <c r="V24" s="108">
        <v>12.48</v>
      </c>
      <c r="W24" s="79"/>
      <c r="X24" s="107">
        <v>8.5272000000000006</v>
      </c>
      <c r="Y24" s="108">
        <v>12.43</v>
      </c>
      <c r="Z24" s="108"/>
      <c r="AA24" s="107">
        <v>8.6852999999999998</v>
      </c>
      <c r="AB24" s="108">
        <v>12.31</v>
      </c>
      <c r="AC24" s="79"/>
      <c r="AD24" s="107">
        <v>8.6795000000000009</v>
      </c>
      <c r="AE24" s="108">
        <v>12.33</v>
      </c>
      <c r="AF24" s="79"/>
      <c r="AG24" s="107">
        <v>8.6422000000000008</v>
      </c>
      <c r="AH24" s="108">
        <v>12.35</v>
      </c>
      <c r="AI24" s="79"/>
      <c r="AJ24" s="107">
        <v>8.7068000000000012</v>
      </c>
      <c r="AK24" s="108">
        <v>12.32</v>
      </c>
      <c r="AL24" s="79"/>
      <c r="AM24" s="107">
        <v>8.7435000000000009</v>
      </c>
      <c r="AN24" s="108">
        <v>12.3</v>
      </c>
      <c r="AO24" s="79"/>
      <c r="AP24" s="107">
        <v>8.7462999999999997</v>
      </c>
      <c r="AQ24" s="108">
        <v>12.27</v>
      </c>
      <c r="AR24" s="79"/>
      <c r="AS24" s="107">
        <v>8.8981000000000012</v>
      </c>
      <c r="AT24" s="108">
        <v>12.08</v>
      </c>
      <c r="AU24" s="79"/>
      <c r="AV24" s="107">
        <v>8.9207999999999998</v>
      </c>
      <c r="AW24" s="108">
        <v>12.04</v>
      </c>
      <c r="AX24" s="108"/>
      <c r="AY24" s="107">
        <v>8.9436</v>
      </c>
      <c r="AZ24" s="108">
        <v>12.04</v>
      </c>
      <c r="BA24" s="79"/>
      <c r="BB24" s="109">
        <v>8.9174000000000007</v>
      </c>
      <c r="BC24" s="110">
        <v>12.13</v>
      </c>
      <c r="BD24" s="79"/>
      <c r="BE24" s="104">
        <v>8.9648000000000003</v>
      </c>
      <c r="BF24" s="108">
        <v>12.05</v>
      </c>
      <c r="BG24" s="108"/>
      <c r="BH24" s="107">
        <v>9.0315000000000012</v>
      </c>
      <c r="BI24" s="108">
        <v>11.9</v>
      </c>
      <c r="BJ24" s="108"/>
      <c r="BK24" s="104">
        <f t="shared" si="0"/>
        <v>8.6990200000000009</v>
      </c>
      <c r="BL24" s="105">
        <f t="shared" si="1"/>
        <v>12.293500000000002</v>
      </c>
      <c r="BM24" s="147"/>
      <c r="BN24" s="147"/>
      <c r="BO24" s="152"/>
      <c r="BP24" s="149"/>
      <c r="BQ24" s="150"/>
      <c r="BR24" s="134"/>
      <c r="BS24" s="151"/>
      <c r="BT24" s="151"/>
      <c r="BU24" s="134"/>
      <c r="BV24" s="129"/>
    </row>
    <row r="25" spans="1:164" ht="18.75" x14ac:dyDescent="0.3">
      <c r="A25" s="94">
        <v>11</v>
      </c>
      <c r="B25" s="106" t="s">
        <v>15</v>
      </c>
      <c r="C25" s="107">
        <v>6.4298000000000002</v>
      </c>
      <c r="D25" s="108">
        <v>16.5</v>
      </c>
      <c r="E25" s="108"/>
      <c r="F25" s="107">
        <v>6.4171000000000005</v>
      </c>
      <c r="G25" s="108">
        <v>16.5</v>
      </c>
      <c r="H25" s="79"/>
      <c r="I25" s="107">
        <v>6.4202000000000004</v>
      </c>
      <c r="J25" s="108">
        <v>16.52</v>
      </c>
      <c r="K25" s="79"/>
      <c r="L25" s="107">
        <v>6.4416000000000002</v>
      </c>
      <c r="M25" s="108">
        <v>16.52</v>
      </c>
      <c r="N25" s="79"/>
      <c r="O25" s="107">
        <v>6.4483000000000006</v>
      </c>
      <c r="P25" s="108">
        <v>16.52</v>
      </c>
      <c r="Q25" s="108"/>
      <c r="R25" s="107">
        <v>6.4318</v>
      </c>
      <c r="S25" s="108">
        <v>16.510000000000002</v>
      </c>
      <c r="T25" s="108"/>
      <c r="U25" s="107">
        <v>6.4157000000000002</v>
      </c>
      <c r="V25" s="108">
        <v>16.5</v>
      </c>
      <c r="W25" s="79"/>
      <c r="X25" s="107">
        <v>6.4225000000000003</v>
      </c>
      <c r="Y25" s="108">
        <v>16.5</v>
      </c>
      <c r="Z25" s="108"/>
      <c r="AA25" s="107">
        <v>6.4866000000000001</v>
      </c>
      <c r="AB25" s="108">
        <v>16.48</v>
      </c>
      <c r="AC25" s="79"/>
      <c r="AD25" s="107">
        <v>6.4984000000000002</v>
      </c>
      <c r="AE25" s="108">
        <v>16.47</v>
      </c>
      <c r="AF25" s="79"/>
      <c r="AG25" s="107">
        <v>6.4923000000000002</v>
      </c>
      <c r="AH25" s="108">
        <v>16.43</v>
      </c>
      <c r="AI25" s="79"/>
      <c r="AJ25" s="107">
        <v>6.5468000000000002</v>
      </c>
      <c r="AK25" s="108">
        <v>16.39</v>
      </c>
      <c r="AL25" s="79"/>
      <c r="AM25" s="107">
        <v>6.5734000000000004</v>
      </c>
      <c r="AN25" s="108">
        <v>16.37</v>
      </c>
      <c r="AO25" s="79"/>
      <c r="AP25" s="107">
        <v>6.5599000000000007</v>
      </c>
      <c r="AQ25" s="108">
        <v>16.36</v>
      </c>
      <c r="AR25" s="79"/>
      <c r="AS25" s="107">
        <v>6.5801000000000007</v>
      </c>
      <c r="AT25" s="108">
        <v>16.34</v>
      </c>
      <c r="AU25" s="79"/>
      <c r="AV25" s="107">
        <v>6.5906000000000002</v>
      </c>
      <c r="AW25" s="108">
        <v>16.3</v>
      </c>
      <c r="AX25" s="108"/>
      <c r="AY25" s="107">
        <v>6.6023000000000005</v>
      </c>
      <c r="AZ25" s="108">
        <v>16.309999999999999</v>
      </c>
      <c r="BA25" s="79"/>
      <c r="BB25" s="109">
        <v>6.6301000000000005</v>
      </c>
      <c r="BC25" s="110">
        <v>16.309999999999999</v>
      </c>
      <c r="BD25" s="79"/>
      <c r="BE25" s="104">
        <v>6.6267000000000005</v>
      </c>
      <c r="BF25" s="108">
        <v>16.3</v>
      </c>
      <c r="BG25" s="108"/>
      <c r="BH25" s="107">
        <v>6.5960000000000001</v>
      </c>
      <c r="BI25" s="108">
        <v>16.3</v>
      </c>
      <c r="BJ25" s="108"/>
      <c r="BK25" s="104">
        <f t="shared" si="0"/>
        <v>6.5105100000000009</v>
      </c>
      <c r="BL25" s="105">
        <f t="shared" si="1"/>
        <v>16.421500000000002</v>
      </c>
      <c r="BM25" s="147"/>
      <c r="BN25" s="147"/>
      <c r="BO25" s="152"/>
      <c r="BP25" s="149"/>
      <c r="BQ25" s="150"/>
      <c r="BR25" s="134"/>
      <c r="BS25" s="151"/>
      <c r="BT25" s="151"/>
      <c r="BU25" s="134"/>
      <c r="BV25" s="129"/>
    </row>
    <row r="26" spans="1:164" ht="18.75" x14ac:dyDescent="0.3">
      <c r="A26" s="94">
        <v>12</v>
      </c>
      <c r="B26" s="106" t="s">
        <v>34</v>
      </c>
      <c r="C26" s="107">
        <v>9.5218000000000007</v>
      </c>
      <c r="D26" s="108">
        <v>11.14</v>
      </c>
      <c r="E26" s="108"/>
      <c r="F26" s="107">
        <v>9.5125000000000011</v>
      </c>
      <c r="G26" s="108">
        <v>11.13</v>
      </c>
      <c r="H26" s="79"/>
      <c r="I26" s="107">
        <v>9.6821999999999999</v>
      </c>
      <c r="J26" s="108">
        <v>10.95</v>
      </c>
      <c r="K26" s="79"/>
      <c r="L26" s="107">
        <v>9.7147000000000006</v>
      </c>
      <c r="M26" s="108">
        <v>10.95</v>
      </c>
      <c r="N26" s="79"/>
      <c r="O26" s="107">
        <v>9.7043999999999997</v>
      </c>
      <c r="P26" s="108">
        <v>10.97</v>
      </c>
      <c r="Q26" s="108"/>
      <c r="R26" s="107">
        <v>9.7064000000000004</v>
      </c>
      <c r="S26" s="108">
        <v>10.94</v>
      </c>
      <c r="T26" s="108"/>
      <c r="U26" s="107">
        <v>9.7101000000000006</v>
      </c>
      <c r="V26" s="108">
        <v>10.9</v>
      </c>
      <c r="W26" s="79"/>
      <c r="X26" s="107">
        <v>9.8048999999999999</v>
      </c>
      <c r="Y26" s="108">
        <v>10.81</v>
      </c>
      <c r="Z26" s="108"/>
      <c r="AA26" s="107">
        <v>9.9466000000000001</v>
      </c>
      <c r="AB26" s="108">
        <v>10.75</v>
      </c>
      <c r="AC26" s="79"/>
      <c r="AD26" s="107">
        <v>9.9223999999999997</v>
      </c>
      <c r="AE26" s="108">
        <v>10.79</v>
      </c>
      <c r="AF26" s="79"/>
      <c r="AG26" s="107">
        <v>9.9942000000000011</v>
      </c>
      <c r="AH26" s="108">
        <v>10.68</v>
      </c>
      <c r="AI26" s="79"/>
      <c r="AJ26" s="107">
        <v>10.167</v>
      </c>
      <c r="AK26" s="108">
        <v>10.55</v>
      </c>
      <c r="AL26" s="79"/>
      <c r="AM26" s="107">
        <v>10.4574</v>
      </c>
      <c r="AN26" s="108">
        <v>10.29</v>
      </c>
      <c r="AO26" s="79"/>
      <c r="AP26" s="107">
        <v>10.4763</v>
      </c>
      <c r="AQ26" s="108">
        <v>10.24</v>
      </c>
      <c r="AR26" s="79"/>
      <c r="AS26" s="107">
        <v>11.1294</v>
      </c>
      <c r="AT26" s="108">
        <v>9.66</v>
      </c>
      <c r="AU26" s="79"/>
      <c r="AV26" s="107">
        <v>11.159000000000001</v>
      </c>
      <c r="AW26" s="108">
        <v>9.6300000000000008</v>
      </c>
      <c r="AX26" s="108"/>
      <c r="AY26" s="107">
        <v>12.3186</v>
      </c>
      <c r="AZ26" s="108">
        <v>8.74</v>
      </c>
      <c r="BA26" s="79"/>
      <c r="BB26" s="109">
        <v>12.5562</v>
      </c>
      <c r="BC26" s="110">
        <v>8.61</v>
      </c>
      <c r="BD26" s="79"/>
      <c r="BE26" s="104">
        <v>11.972300000000001</v>
      </c>
      <c r="BF26" s="108">
        <v>9.02</v>
      </c>
      <c r="BG26" s="108"/>
      <c r="BH26" s="107">
        <v>12.109400000000001</v>
      </c>
      <c r="BI26" s="108">
        <v>8.8800000000000008</v>
      </c>
      <c r="BJ26" s="108"/>
      <c r="BK26" s="104">
        <f t="shared" si="0"/>
        <v>10.478289999999999</v>
      </c>
      <c r="BL26" s="105">
        <f t="shared" si="1"/>
        <v>10.281500000000001</v>
      </c>
      <c r="BM26" s="147"/>
      <c r="BN26" s="147"/>
      <c r="BO26" s="152"/>
      <c r="BP26" s="149"/>
      <c r="BQ26" s="150"/>
      <c r="BR26" s="134"/>
      <c r="BS26" s="151"/>
      <c r="BT26" s="151"/>
      <c r="BU26" s="134"/>
      <c r="BV26" s="129"/>
    </row>
    <row r="27" spans="1:164" ht="18.75" x14ac:dyDescent="0.3">
      <c r="A27" s="94">
        <v>13</v>
      </c>
      <c r="B27" s="106" t="s">
        <v>17</v>
      </c>
      <c r="C27" s="107">
        <v>1</v>
      </c>
      <c r="D27" s="108">
        <v>106.12</v>
      </c>
      <c r="E27" s="108"/>
      <c r="F27" s="107">
        <v>1</v>
      </c>
      <c r="G27" s="108">
        <v>105.9</v>
      </c>
      <c r="H27" s="108"/>
      <c r="I27" s="107">
        <v>1</v>
      </c>
      <c r="J27" s="108">
        <v>106.04</v>
      </c>
      <c r="K27" s="108"/>
      <c r="L27" s="107">
        <v>1</v>
      </c>
      <c r="M27" s="108">
        <v>106.42</v>
      </c>
      <c r="N27" s="108"/>
      <c r="O27" s="107">
        <v>1</v>
      </c>
      <c r="P27" s="108">
        <v>106.5</v>
      </c>
      <c r="Q27" s="108"/>
      <c r="R27" s="107">
        <v>1</v>
      </c>
      <c r="S27" s="108">
        <v>106.18</v>
      </c>
      <c r="T27" s="108"/>
      <c r="U27" s="107">
        <v>1</v>
      </c>
      <c r="V27" s="108">
        <v>105.88</v>
      </c>
      <c r="W27" s="108"/>
      <c r="X27" s="107">
        <v>1</v>
      </c>
      <c r="Y27" s="108">
        <v>105.97</v>
      </c>
      <c r="Z27" s="108"/>
      <c r="AA27" s="107">
        <v>1</v>
      </c>
      <c r="AB27" s="108">
        <v>106.93</v>
      </c>
      <c r="AC27" s="108"/>
      <c r="AD27" s="107">
        <v>1</v>
      </c>
      <c r="AE27" s="108">
        <v>107.06</v>
      </c>
      <c r="AF27" s="108"/>
      <c r="AG27" s="107">
        <v>1</v>
      </c>
      <c r="AH27" s="108">
        <v>106.7</v>
      </c>
      <c r="AI27" s="108"/>
      <c r="AJ27" s="107">
        <v>1</v>
      </c>
      <c r="AK27" s="108">
        <v>107.29</v>
      </c>
      <c r="AL27" s="108"/>
      <c r="AM27" s="107">
        <v>1</v>
      </c>
      <c r="AN27" s="108">
        <v>107.58</v>
      </c>
      <c r="AO27" s="108"/>
      <c r="AP27" s="107">
        <v>1</v>
      </c>
      <c r="AQ27" s="108">
        <v>107.32</v>
      </c>
      <c r="AR27" s="108"/>
      <c r="AS27" s="107">
        <v>1</v>
      </c>
      <c r="AT27" s="108">
        <v>107.53</v>
      </c>
      <c r="AU27" s="108"/>
      <c r="AV27" s="107">
        <v>1</v>
      </c>
      <c r="AW27" s="108">
        <v>107.45</v>
      </c>
      <c r="AX27" s="108"/>
      <c r="AY27" s="107">
        <v>1</v>
      </c>
      <c r="AZ27" s="108">
        <v>107.66</v>
      </c>
      <c r="BA27" s="108"/>
      <c r="BB27" s="104">
        <v>1</v>
      </c>
      <c r="BC27" s="113">
        <v>108.14</v>
      </c>
      <c r="BD27" s="108"/>
      <c r="BE27" s="104">
        <v>1</v>
      </c>
      <c r="BF27" s="108">
        <v>108</v>
      </c>
      <c r="BG27" s="108"/>
      <c r="BH27" s="107">
        <v>1</v>
      </c>
      <c r="BI27" s="108">
        <v>107.49</v>
      </c>
      <c r="BJ27" s="108"/>
      <c r="BK27" s="104">
        <f t="shared" si="0"/>
        <v>1</v>
      </c>
      <c r="BL27" s="105">
        <f t="shared" si="1"/>
        <v>106.90799999999999</v>
      </c>
      <c r="BM27" s="147"/>
      <c r="BN27" s="147"/>
      <c r="BO27" s="152"/>
      <c r="BP27" s="149"/>
      <c r="BQ27" s="150"/>
      <c r="BR27" s="134"/>
      <c r="BS27" s="151"/>
      <c r="BT27" s="151"/>
      <c r="BU27" s="134"/>
      <c r="BV27" s="129"/>
    </row>
    <row r="28" spans="1:164" ht="18.75" x14ac:dyDescent="0.3">
      <c r="A28" s="94">
        <v>14</v>
      </c>
      <c r="B28" s="106" t="s">
        <v>27</v>
      </c>
      <c r="C28" s="107">
        <v>0.70652404301318383</v>
      </c>
      <c r="D28" s="108">
        <v>150.19999999999999</v>
      </c>
      <c r="E28" s="108"/>
      <c r="F28" s="107">
        <v>0.70880764378163053</v>
      </c>
      <c r="G28" s="108">
        <v>149.41</v>
      </c>
      <c r="H28" s="108"/>
      <c r="I28" s="107">
        <v>0.70806987233500196</v>
      </c>
      <c r="J28" s="108">
        <v>149.76</v>
      </c>
      <c r="K28" s="79"/>
      <c r="L28" s="107">
        <v>0.70839089009315348</v>
      </c>
      <c r="M28" s="108">
        <v>150.22999999999999</v>
      </c>
      <c r="N28" s="79"/>
      <c r="O28" s="107">
        <v>0.70946641031280377</v>
      </c>
      <c r="P28" s="108">
        <v>150.11000000000001</v>
      </c>
      <c r="Q28" s="108"/>
      <c r="R28" s="107">
        <v>0.71049471747177562</v>
      </c>
      <c r="S28" s="108">
        <v>149.44999999999999</v>
      </c>
      <c r="T28" s="108"/>
      <c r="U28" s="107">
        <v>0.70909916042659404</v>
      </c>
      <c r="V28" s="108">
        <v>149.32</v>
      </c>
      <c r="W28" s="79"/>
      <c r="X28" s="107">
        <v>0.7084410754135525</v>
      </c>
      <c r="Y28" s="108">
        <v>149.58000000000001</v>
      </c>
      <c r="Z28" s="108"/>
      <c r="AA28" s="107">
        <v>0.7094865445876819</v>
      </c>
      <c r="AB28" s="108">
        <v>150.71</v>
      </c>
      <c r="AC28" s="79"/>
      <c r="AD28" s="107">
        <v>0.71187043957999652</v>
      </c>
      <c r="AE28" s="108">
        <v>150.38999999999999</v>
      </c>
      <c r="AF28" s="108"/>
      <c r="AG28" s="107">
        <v>0.71204784961549428</v>
      </c>
      <c r="AH28" s="108">
        <v>149.85</v>
      </c>
      <c r="AI28" s="79"/>
      <c r="AJ28" s="107">
        <v>0.71177923455261116</v>
      </c>
      <c r="AK28" s="108">
        <v>150.72999999999999</v>
      </c>
      <c r="AL28" s="79"/>
      <c r="AM28" s="107">
        <v>0.7136790870617119</v>
      </c>
      <c r="AN28" s="108">
        <v>150.74</v>
      </c>
      <c r="AO28" s="79"/>
      <c r="AP28" s="107">
        <v>0.71462771469203124</v>
      </c>
      <c r="AQ28" s="108">
        <v>150.18</v>
      </c>
      <c r="AR28" s="79"/>
      <c r="AS28" s="107">
        <v>0.71389816956509322</v>
      </c>
      <c r="AT28" s="108">
        <v>150.62</v>
      </c>
      <c r="AU28" s="79"/>
      <c r="AV28" s="107">
        <v>0.71504161542201761</v>
      </c>
      <c r="AW28" s="108">
        <v>150.27000000000001</v>
      </c>
      <c r="AX28" s="108"/>
      <c r="AY28" s="107">
        <v>0.71548670983436491</v>
      </c>
      <c r="AZ28" s="108">
        <v>150.47</v>
      </c>
      <c r="BA28" s="79"/>
      <c r="BB28" s="109">
        <v>0.71696922768074789</v>
      </c>
      <c r="BC28" s="110">
        <v>150.83000000000001</v>
      </c>
      <c r="BD28" s="79"/>
      <c r="BE28" s="104">
        <v>0.71741157902288544</v>
      </c>
      <c r="BF28" s="108">
        <v>150.54</v>
      </c>
      <c r="BG28" s="108"/>
      <c r="BH28" s="107">
        <v>0.71741157902288544</v>
      </c>
      <c r="BI28" s="108">
        <v>149.83000000000001</v>
      </c>
      <c r="BJ28" s="108"/>
      <c r="BK28" s="104">
        <f t="shared" si="0"/>
        <v>0.71195017817426087</v>
      </c>
      <c r="BL28" s="105">
        <f t="shared" si="1"/>
        <v>150.16099999999997</v>
      </c>
      <c r="BM28" s="147"/>
      <c r="BN28" s="147"/>
      <c r="BO28" s="152"/>
      <c r="BP28" s="149"/>
      <c r="BQ28" s="150"/>
      <c r="BR28" s="134"/>
      <c r="BS28" s="151"/>
      <c r="BT28" s="151"/>
      <c r="BU28" s="134"/>
      <c r="BV28" s="129"/>
    </row>
    <row r="29" spans="1:164" ht="18.75" x14ac:dyDescent="0.3">
      <c r="A29" s="94">
        <v>15</v>
      </c>
      <c r="B29" s="106" t="s">
        <v>32</v>
      </c>
      <c r="C29" s="107">
        <v>6.3965000000000005</v>
      </c>
      <c r="D29" s="108">
        <v>16.59</v>
      </c>
      <c r="E29" s="108"/>
      <c r="F29" s="107">
        <v>6.3976000000000006</v>
      </c>
      <c r="G29" s="108">
        <v>16.55</v>
      </c>
      <c r="H29" s="108"/>
      <c r="I29" s="107">
        <v>6.3951000000000002</v>
      </c>
      <c r="J29" s="108">
        <v>16.579999999999998</v>
      </c>
      <c r="K29" s="79"/>
      <c r="L29" s="107">
        <v>6.3980000000000006</v>
      </c>
      <c r="M29" s="108">
        <v>16.63</v>
      </c>
      <c r="N29" s="79"/>
      <c r="O29" s="107">
        <v>6.4031000000000002</v>
      </c>
      <c r="P29" s="108">
        <v>16.63</v>
      </c>
      <c r="Q29" s="108"/>
      <c r="R29" s="107">
        <v>6.3965000000000005</v>
      </c>
      <c r="S29" s="108">
        <v>16.600000000000001</v>
      </c>
      <c r="T29" s="108"/>
      <c r="U29" s="107">
        <v>6.3906000000000001</v>
      </c>
      <c r="V29" s="108">
        <v>16.57</v>
      </c>
      <c r="W29" s="79"/>
      <c r="X29" s="107">
        <v>6.3900000000000006</v>
      </c>
      <c r="Y29" s="108">
        <v>16.579999999999998</v>
      </c>
      <c r="Z29" s="108"/>
      <c r="AA29" s="107">
        <v>6.4003000000000005</v>
      </c>
      <c r="AB29" s="108">
        <v>16.71</v>
      </c>
      <c r="AC29" s="79"/>
      <c r="AD29" s="107">
        <v>6.3775000000000004</v>
      </c>
      <c r="AE29" s="108">
        <v>16.79</v>
      </c>
      <c r="AF29" s="108"/>
      <c r="AG29" s="107">
        <v>6.3846000000000007</v>
      </c>
      <c r="AH29" s="108">
        <v>16.71</v>
      </c>
      <c r="AI29" s="79"/>
      <c r="AJ29" s="107">
        <v>6.3853</v>
      </c>
      <c r="AK29" s="108">
        <v>16.8</v>
      </c>
      <c r="AL29" s="79"/>
      <c r="AM29" s="107">
        <v>6.3805000000000005</v>
      </c>
      <c r="AN29" s="108">
        <v>16.86</v>
      </c>
      <c r="AO29" s="79"/>
      <c r="AP29" s="107">
        <v>6.3835000000000006</v>
      </c>
      <c r="AQ29" s="108">
        <v>16.809999999999999</v>
      </c>
      <c r="AR29" s="79"/>
      <c r="AS29" s="107">
        <v>6.3886000000000003</v>
      </c>
      <c r="AT29" s="108">
        <v>16.829999999999998</v>
      </c>
      <c r="AU29" s="79"/>
      <c r="AV29" s="107">
        <v>6.3795000000000002</v>
      </c>
      <c r="AW29" s="108">
        <v>16.84</v>
      </c>
      <c r="AX29" s="108"/>
      <c r="AY29" s="107">
        <v>6.3867000000000003</v>
      </c>
      <c r="AZ29" s="108">
        <v>16.86</v>
      </c>
      <c r="BA29" s="79"/>
      <c r="BB29" s="109">
        <v>6.3875999999999999</v>
      </c>
      <c r="BC29" s="110">
        <v>16.93</v>
      </c>
      <c r="BD29" s="79"/>
      <c r="BE29" s="104">
        <v>6.3860000000000001</v>
      </c>
      <c r="BF29" s="108">
        <v>16.91</v>
      </c>
      <c r="BG29" s="108"/>
      <c r="BH29" s="107">
        <v>6.3888000000000007</v>
      </c>
      <c r="BI29" s="108">
        <v>16.82</v>
      </c>
      <c r="BJ29" s="108"/>
      <c r="BK29" s="104">
        <f t="shared" si="0"/>
        <v>6.3898150000000005</v>
      </c>
      <c r="BL29" s="105">
        <f t="shared" si="1"/>
        <v>16.729999999999997</v>
      </c>
      <c r="BM29" s="147"/>
      <c r="BN29" s="147"/>
      <c r="BO29" s="152"/>
      <c r="BP29" s="149"/>
      <c r="BQ29" s="150"/>
      <c r="BR29" s="134"/>
      <c r="BS29" s="151"/>
      <c r="BT29" s="151"/>
      <c r="BU29" s="134"/>
      <c r="BV29" s="129"/>
    </row>
    <row r="30" spans="1:164" s="137" customFormat="1" ht="19.5" thickBot="1" x14ac:dyDescent="0.35">
      <c r="A30" s="114">
        <v>16</v>
      </c>
      <c r="B30" s="115" t="s">
        <v>33</v>
      </c>
      <c r="C30" s="116">
        <v>6.3946000000000005</v>
      </c>
      <c r="D30" s="117">
        <v>16.600000000000001</v>
      </c>
      <c r="E30" s="117"/>
      <c r="F30" s="116">
        <v>6.3972000000000007</v>
      </c>
      <c r="G30" s="117">
        <v>16.55</v>
      </c>
      <c r="H30" s="117"/>
      <c r="I30" s="116">
        <v>6.3940000000000001</v>
      </c>
      <c r="J30" s="117">
        <v>16.579999999999998</v>
      </c>
      <c r="K30" s="88"/>
      <c r="L30" s="116">
        <v>6.3995000000000006</v>
      </c>
      <c r="M30" s="117">
        <v>16.63</v>
      </c>
      <c r="N30" s="88"/>
      <c r="O30" s="116">
        <v>6.4031000000000002</v>
      </c>
      <c r="P30" s="117">
        <v>16.63</v>
      </c>
      <c r="Q30" s="117"/>
      <c r="R30" s="116">
        <v>6.3945000000000007</v>
      </c>
      <c r="S30" s="117">
        <v>16.600000000000001</v>
      </c>
      <c r="T30" s="117"/>
      <c r="U30" s="116">
        <v>6.3904000000000005</v>
      </c>
      <c r="V30" s="117">
        <v>16.57</v>
      </c>
      <c r="W30" s="88"/>
      <c r="X30" s="116">
        <v>6.3896000000000006</v>
      </c>
      <c r="Y30" s="117">
        <v>16.579999999999998</v>
      </c>
      <c r="Z30" s="117"/>
      <c r="AA30" s="116">
        <v>6.3961000000000006</v>
      </c>
      <c r="AB30" s="117">
        <v>16.72</v>
      </c>
      <c r="AC30" s="88"/>
      <c r="AD30" s="116">
        <v>6.3733000000000004</v>
      </c>
      <c r="AE30" s="117">
        <v>16.8</v>
      </c>
      <c r="AF30" s="117"/>
      <c r="AG30" s="116">
        <v>6.3804000000000007</v>
      </c>
      <c r="AH30" s="117">
        <v>16.72</v>
      </c>
      <c r="AI30" s="88"/>
      <c r="AJ30" s="116">
        <v>6.3835000000000006</v>
      </c>
      <c r="AK30" s="117">
        <v>16.809999999999999</v>
      </c>
      <c r="AL30" s="88"/>
      <c r="AM30" s="116">
        <v>6.3812000000000006</v>
      </c>
      <c r="AN30" s="117">
        <v>16.86</v>
      </c>
      <c r="AO30" s="88"/>
      <c r="AP30" s="116">
        <v>6.3811</v>
      </c>
      <c r="AQ30" s="117">
        <v>16.82</v>
      </c>
      <c r="AR30" s="88"/>
      <c r="AS30" s="116">
        <v>6.3897000000000004</v>
      </c>
      <c r="AT30" s="117">
        <v>16.829999999999998</v>
      </c>
      <c r="AU30" s="88"/>
      <c r="AV30" s="116">
        <v>6.3809000000000005</v>
      </c>
      <c r="AW30" s="117">
        <v>16.84</v>
      </c>
      <c r="AX30" s="117"/>
      <c r="AY30" s="116">
        <v>6.3886000000000003</v>
      </c>
      <c r="AZ30" s="117">
        <v>16.850000000000001</v>
      </c>
      <c r="BA30" s="88"/>
      <c r="BB30" s="118">
        <v>6.3902000000000001</v>
      </c>
      <c r="BC30" s="119">
        <v>16.920000000000002</v>
      </c>
      <c r="BD30" s="88"/>
      <c r="BE30" s="118">
        <v>6.3890000000000002</v>
      </c>
      <c r="BF30" s="117">
        <v>16.899999999999999</v>
      </c>
      <c r="BG30" s="117"/>
      <c r="BH30" s="116">
        <v>6.3906000000000001</v>
      </c>
      <c r="BI30" s="117">
        <v>16.82</v>
      </c>
      <c r="BJ30" s="117"/>
      <c r="BK30" s="118">
        <f t="shared" si="0"/>
        <v>6.3893750000000002</v>
      </c>
      <c r="BL30" s="120">
        <f t="shared" si="1"/>
        <v>16.7315</v>
      </c>
      <c r="BM30" s="147"/>
      <c r="BN30" s="147"/>
      <c r="BO30" s="152"/>
      <c r="BP30" s="149"/>
      <c r="BQ30" s="149"/>
      <c r="BR30" s="154"/>
      <c r="BS30" s="151"/>
      <c r="BT30" s="151"/>
      <c r="BU30" s="134"/>
      <c r="BV30" s="129"/>
      <c r="BW30" s="128"/>
      <c r="BX30" s="128"/>
      <c r="BY30" s="128"/>
      <c r="BZ30" s="128"/>
      <c r="CA30" s="128"/>
      <c r="CB30" s="128"/>
      <c r="CC30" s="130"/>
      <c r="CD30" s="129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</row>
    <row r="31" spans="1:164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156"/>
      <c r="BI31" s="156"/>
      <c r="BJ31" s="156"/>
      <c r="BK31" s="156"/>
      <c r="BL31" s="156"/>
      <c r="BM31" s="154"/>
      <c r="BN31" s="154"/>
      <c r="BO31" s="149"/>
      <c r="BP31" s="124"/>
      <c r="BQ31" s="154"/>
      <c r="BR31" s="154"/>
      <c r="BS31" s="157"/>
      <c r="BT31" s="157"/>
      <c r="BU31" s="154"/>
      <c r="BV31" s="158"/>
      <c r="BW31" s="124"/>
      <c r="BX31" s="124"/>
      <c r="BY31" s="124"/>
      <c r="BZ31" s="124"/>
      <c r="CA31" s="124"/>
      <c r="CB31" s="124"/>
      <c r="CC31" s="159"/>
      <c r="CD31" s="158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</row>
    <row r="32" spans="1:164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45"/>
      <c r="BK32" s="145"/>
      <c r="BL32" s="145"/>
      <c r="BM32" s="134"/>
      <c r="BN32" s="134"/>
      <c r="BO32" s="150"/>
      <c r="BQ32" s="134"/>
      <c r="BR32" s="134"/>
      <c r="BS32" s="151"/>
      <c r="BT32" s="151"/>
      <c r="BU32" s="134"/>
      <c r="BV32" s="129"/>
      <c r="CR32" s="128"/>
      <c r="CS32" s="128"/>
    </row>
    <row r="33" spans="1:164" s="127" customFormat="1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4"/>
      <c r="BO33" s="150"/>
      <c r="BP33" s="128"/>
      <c r="BQ33" s="172" t="s">
        <v>28</v>
      </c>
      <c r="BR33" s="172"/>
      <c r="BS33" s="172"/>
      <c r="BT33" s="172"/>
      <c r="BU33" s="172"/>
      <c r="BV33" s="172"/>
      <c r="BW33" s="173"/>
      <c r="BX33" s="173"/>
      <c r="BY33" s="173"/>
      <c r="BZ33" s="173"/>
      <c r="CA33" s="173"/>
      <c r="CB33" s="173"/>
      <c r="CC33" s="175"/>
      <c r="CD33" s="176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9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</row>
    <row r="34" spans="1:164" s="127" customFormat="1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4"/>
      <c r="BO34" s="150"/>
      <c r="BP34" s="128"/>
      <c r="BQ34" s="172"/>
      <c r="BR34" s="172"/>
      <c r="BS34" s="172"/>
      <c r="BT34" s="172"/>
      <c r="BU34" s="172"/>
      <c r="BV34" s="172"/>
      <c r="BW34" s="173"/>
      <c r="BX34" s="173"/>
      <c r="BY34" s="173"/>
      <c r="BZ34" s="173"/>
      <c r="CA34" s="173"/>
      <c r="CB34" s="173"/>
      <c r="CC34" s="175"/>
      <c r="CD34" s="176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9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</row>
    <row r="35" spans="1:164" s="127" customFormat="1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4"/>
      <c r="BL35" s="173"/>
      <c r="BM35" s="173"/>
      <c r="BN35" s="173"/>
      <c r="BO35" s="150"/>
      <c r="BP35" s="128"/>
      <c r="BQ35" s="172"/>
      <c r="BR35" s="134" t="s">
        <v>5</v>
      </c>
      <c r="BS35" s="134" t="s">
        <v>6</v>
      </c>
      <c r="BT35" s="134" t="s">
        <v>7</v>
      </c>
      <c r="BU35" s="134" t="s">
        <v>8</v>
      </c>
      <c r="BV35" s="129" t="s">
        <v>9</v>
      </c>
      <c r="BW35" s="128" t="s">
        <v>10</v>
      </c>
      <c r="BX35" s="128" t="s">
        <v>25</v>
      </c>
      <c r="BY35" s="128" t="s">
        <v>26</v>
      </c>
      <c r="BZ35" s="128" t="s">
        <v>13</v>
      </c>
      <c r="CA35" s="128" t="s">
        <v>14</v>
      </c>
      <c r="CB35" s="128" t="s">
        <v>15</v>
      </c>
      <c r="CC35" s="127" t="s">
        <v>34</v>
      </c>
      <c r="CD35" s="130" t="s">
        <v>27</v>
      </c>
      <c r="CE35" s="129" t="s">
        <v>17</v>
      </c>
      <c r="CF35" s="177" t="s">
        <v>32</v>
      </c>
      <c r="CG35" s="177" t="s">
        <v>33</v>
      </c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9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</row>
    <row r="36" spans="1:164" s="185" customFormat="1" x14ac:dyDescent="0.25">
      <c r="A36" s="178">
        <v>1</v>
      </c>
      <c r="B36" s="179" t="s">
        <v>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1"/>
      <c r="BL36" s="180"/>
      <c r="BM36" s="180"/>
      <c r="BN36" s="174"/>
      <c r="BO36" s="150"/>
      <c r="BP36" s="171">
        <v>1</v>
      </c>
      <c r="BQ36" s="182" t="s">
        <v>294</v>
      </c>
      <c r="BR36" s="145">
        <v>93.37</v>
      </c>
      <c r="BS36" s="145">
        <v>142.46</v>
      </c>
      <c r="BT36" s="145">
        <v>113.1</v>
      </c>
      <c r="BU36" s="145">
        <v>121.66</v>
      </c>
      <c r="BV36" s="183">
        <v>185047.75</v>
      </c>
      <c r="BW36" s="145">
        <v>2601.48</v>
      </c>
      <c r="BX36" s="145">
        <v>75.319999999999993</v>
      </c>
      <c r="BY36" s="145">
        <v>82.15</v>
      </c>
      <c r="BZ36" s="145">
        <v>11.92</v>
      </c>
      <c r="CA36" s="145">
        <v>11.62</v>
      </c>
      <c r="CB36" s="145">
        <v>16.36</v>
      </c>
      <c r="CC36" s="145">
        <v>12.21</v>
      </c>
      <c r="CD36" s="145">
        <v>102.38</v>
      </c>
      <c r="CE36" s="145">
        <v>146.28</v>
      </c>
      <c r="CF36" s="145">
        <v>15.84</v>
      </c>
      <c r="CG36" s="145">
        <v>15.84</v>
      </c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</row>
    <row r="37" spans="1:164" s="185" customFormat="1" x14ac:dyDescent="0.25">
      <c r="A37" s="186">
        <v>2</v>
      </c>
      <c r="B37" s="184" t="s">
        <v>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1"/>
      <c r="BL37" s="180"/>
      <c r="BM37" s="180"/>
      <c r="BN37" s="187"/>
      <c r="BO37" s="180"/>
      <c r="BP37" s="171">
        <v>2</v>
      </c>
      <c r="BQ37" s="182" t="s">
        <v>295</v>
      </c>
      <c r="BR37" s="145">
        <v>93.64</v>
      </c>
      <c r="BS37" s="145">
        <v>142.25</v>
      </c>
      <c r="BT37" s="145">
        <v>113.13</v>
      </c>
      <c r="BU37" s="145">
        <v>121.5</v>
      </c>
      <c r="BV37" s="183">
        <v>185061.56</v>
      </c>
      <c r="BW37" s="145">
        <v>2601.2199999999998</v>
      </c>
      <c r="BX37" s="145">
        <v>75.58</v>
      </c>
      <c r="BY37" s="145">
        <v>81.709999999999994</v>
      </c>
      <c r="BZ37" s="145">
        <v>11.92</v>
      </c>
      <c r="CA37" s="145">
        <v>11.66</v>
      </c>
      <c r="CB37" s="145">
        <v>16.34</v>
      </c>
      <c r="CC37" s="145">
        <v>12.29</v>
      </c>
      <c r="CD37" s="145">
        <v>102.24</v>
      </c>
      <c r="CE37" s="145">
        <v>145.99</v>
      </c>
      <c r="CF37" s="145">
        <v>15.82</v>
      </c>
      <c r="CG37" s="145">
        <v>15.82</v>
      </c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</row>
    <row r="38" spans="1:164" s="185" customFormat="1" x14ac:dyDescent="0.25">
      <c r="A38" s="188">
        <v>3</v>
      </c>
      <c r="B38" s="184" t="s">
        <v>7</v>
      </c>
      <c r="C38" s="184"/>
      <c r="BK38" s="174"/>
      <c r="BN38" s="187"/>
      <c r="BO38" s="184"/>
      <c r="BP38" s="171">
        <v>3</v>
      </c>
      <c r="BQ38" s="182" t="s">
        <v>296</v>
      </c>
      <c r="BR38" s="145">
        <v>93.84</v>
      </c>
      <c r="BS38" s="145">
        <v>142.66</v>
      </c>
      <c r="BT38" s="145">
        <v>113.27</v>
      </c>
      <c r="BU38" s="145">
        <v>121.47</v>
      </c>
      <c r="BV38" s="183">
        <v>185665.2</v>
      </c>
      <c r="BW38" s="145">
        <v>2627.1</v>
      </c>
      <c r="BX38" s="145">
        <v>75.97</v>
      </c>
      <c r="BY38" s="145">
        <v>81.72</v>
      </c>
      <c r="BZ38" s="145">
        <v>11.91</v>
      </c>
      <c r="CA38" s="145">
        <v>11.63</v>
      </c>
      <c r="CB38" s="145">
        <v>16.34</v>
      </c>
      <c r="CC38" s="145">
        <v>12.13</v>
      </c>
      <c r="CD38" s="145">
        <v>102.45</v>
      </c>
      <c r="CE38" s="145">
        <v>146.34</v>
      </c>
      <c r="CF38" s="145">
        <v>15.85</v>
      </c>
      <c r="CG38" s="145">
        <v>15.87</v>
      </c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</row>
    <row r="39" spans="1:164" s="185" customFormat="1" x14ac:dyDescent="0.25">
      <c r="A39" s="188">
        <v>4</v>
      </c>
      <c r="B39" s="184" t="s">
        <v>8</v>
      </c>
      <c r="C39" s="184"/>
      <c r="BK39" s="174"/>
      <c r="BN39" s="187"/>
      <c r="BO39" s="184"/>
      <c r="BP39" s="171">
        <v>4</v>
      </c>
      <c r="BQ39" s="182" t="s">
        <v>297</v>
      </c>
      <c r="BR39" s="145">
        <v>93.68</v>
      </c>
      <c r="BS39" s="145">
        <v>142.88999999999999</v>
      </c>
      <c r="BT39" s="145">
        <v>113.22</v>
      </c>
      <c r="BU39" s="145">
        <v>121.49</v>
      </c>
      <c r="BV39" s="183">
        <v>185804.99</v>
      </c>
      <c r="BW39" s="145">
        <v>2605</v>
      </c>
      <c r="BX39" s="145">
        <v>76.05</v>
      </c>
      <c r="BY39" s="145">
        <v>82.09</v>
      </c>
      <c r="BZ39" s="145">
        <v>11.93</v>
      </c>
      <c r="CA39" s="145">
        <v>11.64</v>
      </c>
      <c r="CB39" s="145">
        <v>16.34</v>
      </c>
      <c r="CC39" s="145">
        <v>12.03</v>
      </c>
      <c r="CD39" s="145">
        <v>102.69</v>
      </c>
      <c r="CE39" s="145">
        <v>146.57</v>
      </c>
      <c r="CF39" s="145">
        <v>15.89</v>
      </c>
      <c r="CG39" s="145">
        <v>15.9</v>
      </c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</row>
    <row r="40" spans="1:164" s="185" customFormat="1" x14ac:dyDescent="0.25">
      <c r="A40" s="188">
        <v>5</v>
      </c>
      <c r="B40" s="184" t="s">
        <v>9</v>
      </c>
      <c r="C40" s="184"/>
      <c r="BK40" s="174"/>
      <c r="BN40" s="187"/>
      <c r="BO40" s="184"/>
      <c r="BP40" s="171">
        <v>5</v>
      </c>
      <c r="BQ40" s="182" t="s">
        <v>298</v>
      </c>
      <c r="BR40" s="145">
        <v>93.64</v>
      </c>
      <c r="BS40" s="145">
        <v>143.08000000000001</v>
      </c>
      <c r="BT40" s="145">
        <v>113.24</v>
      </c>
      <c r="BU40" s="145">
        <v>121.45</v>
      </c>
      <c r="BV40" s="183">
        <v>184960.32</v>
      </c>
      <c r="BW40" s="145">
        <v>2580</v>
      </c>
      <c r="BX40" s="145">
        <v>76</v>
      </c>
      <c r="BY40" s="145">
        <v>82.2</v>
      </c>
      <c r="BZ40" s="145">
        <v>11.93</v>
      </c>
      <c r="CA40" s="145">
        <v>11.64</v>
      </c>
      <c r="CB40" s="145">
        <v>16.329999999999998</v>
      </c>
      <c r="CC40" s="145">
        <v>11.98</v>
      </c>
      <c r="CD40" s="145">
        <v>102.83</v>
      </c>
      <c r="CE40" s="145">
        <v>146.69</v>
      </c>
      <c r="CF40" s="145">
        <v>15.9</v>
      </c>
      <c r="CG40" s="145">
        <v>15.9</v>
      </c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</row>
    <row r="41" spans="1:164" s="185" customFormat="1" x14ac:dyDescent="0.25">
      <c r="A41" s="188">
        <v>6</v>
      </c>
      <c r="B41" s="184" t="s">
        <v>10</v>
      </c>
      <c r="C41" s="184"/>
      <c r="BK41" s="174"/>
      <c r="BN41" s="187"/>
      <c r="BO41" s="184"/>
      <c r="BP41" s="171">
        <v>6</v>
      </c>
      <c r="BQ41" s="182" t="s">
        <v>299</v>
      </c>
      <c r="BR41" s="145">
        <v>93.67</v>
      </c>
      <c r="BS41" s="145">
        <v>143.29</v>
      </c>
      <c r="BT41" s="145">
        <v>112.57</v>
      </c>
      <c r="BU41" s="145">
        <v>121.29</v>
      </c>
      <c r="BV41" s="183">
        <v>179600.31</v>
      </c>
      <c r="BW41" s="145">
        <v>2457.13</v>
      </c>
      <c r="BX41" s="145">
        <v>75.75</v>
      </c>
      <c r="BY41" s="145">
        <v>82.25</v>
      </c>
      <c r="BZ41" s="145">
        <v>11.88</v>
      </c>
      <c r="CA41" s="145">
        <v>11.58</v>
      </c>
      <c r="CB41" s="145">
        <v>16.309999999999999</v>
      </c>
      <c r="CC41" s="145">
        <v>11.92</v>
      </c>
      <c r="CD41" s="145">
        <v>103.16</v>
      </c>
      <c r="CE41" s="145">
        <v>146.93</v>
      </c>
      <c r="CF41" s="145">
        <v>15.93</v>
      </c>
      <c r="CG41" s="145">
        <v>15.93</v>
      </c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</row>
    <row r="42" spans="1:164" s="185" customFormat="1" x14ac:dyDescent="0.25">
      <c r="A42" s="188">
        <v>7</v>
      </c>
      <c r="B42" s="184" t="s">
        <v>25</v>
      </c>
      <c r="C42" s="184"/>
      <c r="BK42" s="174"/>
      <c r="BN42" s="187"/>
      <c r="BO42" s="184"/>
      <c r="BP42" s="171">
        <v>7</v>
      </c>
      <c r="BQ42" s="182" t="s">
        <v>300</v>
      </c>
      <c r="BR42" s="145">
        <v>93.58</v>
      </c>
      <c r="BS42" s="145">
        <v>143.24</v>
      </c>
      <c r="BT42" s="145">
        <v>112.23</v>
      </c>
      <c r="BU42" s="145">
        <v>121.23</v>
      </c>
      <c r="BV42" s="183">
        <v>178788.19</v>
      </c>
      <c r="BW42" s="145">
        <v>2425.5300000000002</v>
      </c>
      <c r="BX42" s="145">
        <v>75.8</v>
      </c>
      <c r="BY42" s="145">
        <v>82.21</v>
      </c>
      <c r="BZ42" s="145">
        <v>11.87</v>
      </c>
      <c r="CA42" s="145">
        <v>11.56</v>
      </c>
      <c r="CB42" s="145">
        <v>16.3</v>
      </c>
      <c r="CC42" s="145">
        <v>11.97</v>
      </c>
      <c r="CD42" s="145">
        <v>103.39</v>
      </c>
      <c r="CE42" s="145">
        <v>146.97</v>
      </c>
      <c r="CF42" s="145">
        <v>15.95</v>
      </c>
      <c r="CG42" s="145">
        <v>15.94</v>
      </c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</row>
    <row r="43" spans="1:164" s="185" customFormat="1" x14ac:dyDescent="0.25">
      <c r="A43" s="188">
        <v>8</v>
      </c>
      <c r="B43" s="184" t="s">
        <v>26</v>
      </c>
      <c r="C43" s="184"/>
      <c r="BK43" s="174"/>
      <c r="BN43" s="187"/>
      <c r="BO43" s="184"/>
      <c r="BP43" s="171">
        <v>8</v>
      </c>
      <c r="BQ43" s="182" t="s">
        <v>301</v>
      </c>
      <c r="BR43" s="145">
        <v>93.41</v>
      </c>
      <c r="BS43" s="145">
        <v>142.91</v>
      </c>
      <c r="BT43" s="145">
        <v>112.04</v>
      </c>
      <c r="BU43" s="145">
        <v>121.18</v>
      </c>
      <c r="BV43" s="183">
        <v>179313.51</v>
      </c>
      <c r="BW43" s="145">
        <v>2411.89</v>
      </c>
      <c r="BX43" s="145">
        <v>75.819999999999993</v>
      </c>
      <c r="BY43" s="145">
        <v>82.54</v>
      </c>
      <c r="BZ43" s="145">
        <v>11.86</v>
      </c>
      <c r="CA43" s="145">
        <v>11.61</v>
      </c>
      <c r="CB43" s="145">
        <v>16.29</v>
      </c>
      <c r="CC43" s="145">
        <v>11.98</v>
      </c>
      <c r="CD43" s="145">
        <v>103.47</v>
      </c>
      <c r="CE43" s="145">
        <v>146.9</v>
      </c>
      <c r="CF43" s="145">
        <v>15.95</v>
      </c>
      <c r="CG43" s="145">
        <v>15.94</v>
      </c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</row>
    <row r="44" spans="1:164" s="185" customFormat="1" x14ac:dyDescent="0.25">
      <c r="A44" s="188">
        <v>9</v>
      </c>
      <c r="B44" s="184" t="s">
        <v>13</v>
      </c>
      <c r="C44" s="184"/>
      <c r="BK44" s="174"/>
      <c r="BN44" s="187"/>
      <c r="BO44" s="184"/>
      <c r="BP44" s="171">
        <v>9</v>
      </c>
      <c r="BQ44" s="182" t="s">
        <v>302</v>
      </c>
      <c r="BR44" s="145">
        <v>93.56</v>
      </c>
      <c r="BS44" s="145">
        <v>143.16999999999999</v>
      </c>
      <c r="BT44" s="145">
        <v>112.09</v>
      </c>
      <c r="BU44" s="145">
        <v>121.32</v>
      </c>
      <c r="BV44" s="183">
        <v>181232.63</v>
      </c>
      <c r="BW44" s="145">
        <v>2423.1799999999998</v>
      </c>
      <c r="BX44" s="145">
        <v>76.06</v>
      </c>
      <c r="BY44" s="145">
        <v>82.61</v>
      </c>
      <c r="BZ44" s="145">
        <v>11.93</v>
      </c>
      <c r="CA44" s="145">
        <v>11.71</v>
      </c>
      <c r="CB44" s="145">
        <v>16.32</v>
      </c>
      <c r="CC44" s="145">
        <v>12.04</v>
      </c>
      <c r="CD44" s="145">
        <v>103.29</v>
      </c>
      <c r="CE44" s="145">
        <v>146.51</v>
      </c>
      <c r="CF44" s="145">
        <v>15.95</v>
      </c>
      <c r="CG44" s="145">
        <v>15.95</v>
      </c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</row>
    <row r="45" spans="1:164" s="185" customFormat="1" x14ac:dyDescent="0.25">
      <c r="A45" s="188">
        <v>10</v>
      </c>
      <c r="B45" s="185" t="s">
        <v>14</v>
      </c>
      <c r="BK45" s="174"/>
      <c r="BN45" s="174"/>
      <c r="BO45" s="184"/>
      <c r="BP45" s="171">
        <v>10</v>
      </c>
      <c r="BQ45" s="182" t="s">
        <v>303</v>
      </c>
      <c r="BR45" s="145">
        <v>93.69</v>
      </c>
      <c r="BS45" s="145">
        <v>142.59</v>
      </c>
      <c r="BT45" s="145">
        <v>112.04</v>
      </c>
      <c r="BU45" s="145">
        <v>121.37</v>
      </c>
      <c r="BV45" s="183">
        <v>181579.75</v>
      </c>
      <c r="BW45" s="145">
        <v>2405.9899999999998</v>
      </c>
      <c r="BX45" s="145">
        <v>75.87</v>
      </c>
      <c r="BY45" s="145">
        <v>82.63</v>
      </c>
      <c r="BZ45" s="145">
        <v>11.9</v>
      </c>
      <c r="CA45" s="145">
        <v>11.7</v>
      </c>
      <c r="CB45" s="145">
        <v>16.32</v>
      </c>
      <c r="CC45" s="145">
        <v>12.13</v>
      </c>
      <c r="CD45" s="145">
        <v>103.35</v>
      </c>
      <c r="CE45" s="145">
        <v>146.78</v>
      </c>
      <c r="CF45" s="145">
        <v>15.95</v>
      </c>
      <c r="CG45" s="145">
        <v>15.94</v>
      </c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</row>
    <row r="46" spans="1:164" s="185" customFormat="1" x14ac:dyDescent="0.25">
      <c r="A46" s="188">
        <v>11</v>
      </c>
      <c r="B46" s="185" t="s">
        <v>15</v>
      </c>
      <c r="BK46" s="174"/>
      <c r="BN46" s="187"/>
      <c r="BO46" s="184"/>
      <c r="BP46" s="171">
        <v>11</v>
      </c>
      <c r="BQ46" s="182" t="s">
        <v>304</v>
      </c>
      <c r="BR46" s="145">
        <v>94.18</v>
      </c>
      <c r="BS46" s="145">
        <v>142.75</v>
      </c>
      <c r="BT46" s="145">
        <v>112.7</v>
      </c>
      <c r="BU46" s="145">
        <v>121.37</v>
      </c>
      <c r="BV46" s="183">
        <v>182894.73</v>
      </c>
      <c r="BW46" s="145">
        <v>2423.12</v>
      </c>
      <c r="BX46" s="145">
        <v>75.55</v>
      </c>
      <c r="BY46" s="145">
        <v>82.13</v>
      </c>
      <c r="BZ46" s="145">
        <v>11.89</v>
      </c>
      <c r="CA46" s="145">
        <v>11.66</v>
      </c>
      <c r="CB46" s="145">
        <v>16.32</v>
      </c>
      <c r="CC46" s="145">
        <v>12.16</v>
      </c>
      <c r="CD46" s="145">
        <v>103.03</v>
      </c>
      <c r="CE46" s="145">
        <v>146.34</v>
      </c>
      <c r="CF46" s="145">
        <v>15.91</v>
      </c>
      <c r="CG46" s="145">
        <v>15.91</v>
      </c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</row>
    <row r="47" spans="1:164" s="185" customFormat="1" x14ac:dyDescent="0.25">
      <c r="A47" s="188">
        <v>12</v>
      </c>
      <c r="B47" s="185" t="s">
        <v>34</v>
      </c>
      <c r="BK47" s="174"/>
      <c r="BN47" s="187"/>
      <c r="BO47" s="184"/>
      <c r="BP47" s="171">
        <v>12</v>
      </c>
      <c r="BQ47" s="182" t="s">
        <v>305</v>
      </c>
      <c r="BR47" s="145">
        <v>94.31</v>
      </c>
      <c r="BS47" s="145">
        <v>142.29</v>
      </c>
      <c r="BT47" s="145">
        <v>113.14</v>
      </c>
      <c r="BU47" s="145">
        <v>121.34</v>
      </c>
      <c r="BV47" s="183">
        <v>184818.09</v>
      </c>
      <c r="BW47" s="145">
        <v>2461</v>
      </c>
      <c r="BX47" s="145">
        <v>75.13</v>
      </c>
      <c r="BY47" s="145">
        <v>81.72</v>
      </c>
      <c r="BZ47" s="145">
        <v>11.91</v>
      </c>
      <c r="CA47" s="145">
        <v>11.65</v>
      </c>
      <c r="CB47" s="145">
        <v>16.32</v>
      </c>
      <c r="CC47" s="145">
        <v>12.27</v>
      </c>
      <c r="CD47" s="145">
        <v>103.1</v>
      </c>
      <c r="CE47" s="145">
        <v>146.72</v>
      </c>
      <c r="CF47" s="145">
        <v>15.91</v>
      </c>
      <c r="CG47" s="145">
        <v>15.9</v>
      </c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</row>
    <row r="48" spans="1:164" s="185" customFormat="1" x14ac:dyDescent="0.25">
      <c r="A48" s="188">
        <v>13</v>
      </c>
      <c r="B48" s="185" t="s">
        <v>17</v>
      </c>
      <c r="BK48" s="174"/>
      <c r="BN48" s="187"/>
      <c r="BO48" s="184"/>
      <c r="BP48" s="171">
        <v>13</v>
      </c>
      <c r="BQ48" s="182" t="s">
        <v>306</v>
      </c>
      <c r="BR48" s="145">
        <v>94.47</v>
      </c>
      <c r="BS48" s="145">
        <v>142.44</v>
      </c>
      <c r="BT48" s="145">
        <v>113.39</v>
      </c>
      <c r="BU48" s="145">
        <v>121.37</v>
      </c>
      <c r="BV48" s="183">
        <v>185143.53</v>
      </c>
      <c r="BW48" s="145">
        <v>2457.48</v>
      </c>
      <c r="BX48" s="145">
        <v>75.14</v>
      </c>
      <c r="BY48" s="145">
        <v>82.08</v>
      </c>
      <c r="BZ48" s="145">
        <v>11.86</v>
      </c>
      <c r="CA48" s="145">
        <v>11.63</v>
      </c>
      <c r="CB48" s="145">
        <v>16.32</v>
      </c>
      <c r="CC48" s="145">
        <v>12.22</v>
      </c>
      <c r="CD48" s="145">
        <v>103.56</v>
      </c>
      <c r="CE48" s="145">
        <v>147.25</v>
      </c>
      <c r="CF48" s="145">
        <v>15.98</v>
      </c>
      <c r="CG48" s="145">
        <v>15.97</v>
      </c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</row>
    <row r="49" spans="1:164" s="185" customFormat="1" x14ac:dyDescent="0.25">
      <c r="A49" s="189">
        <v>14</v>
      </c>
      <c r="B49" s="185" t="s">
        <v>27</v>
      </c>
      <c r="BK49" s="174"/>
      <c r="BN49" s="187"/>
      <c r="BO49" s="184"/>
      <c r="BP49" s="171">
        <v>14</v>
      </c>
      <c r="BQ49" s="182" t="s">
        <v>307</v>
      </c>
      <c r="BR49" s="145">
        <v>94.89</v>
      </c>
      <c r="BS49" s="145">
        <v>142.47</v>
      </c>
      <c r="BT49" s="145">
        <v>113.61</v>
      </c>
      <c r="BU49" s="145">
        <v>121.66</v>
      </c>
      <c r="BV49" s="183">
        <v>186022.48</v>
      </c>
      <c r="BW49" s="145">
        <v>2425.17</v>
      </c>
      <c r="BX49" s="145">
        <v>74.52</v>
      </c>
      <c r="BY49" s="145">
        <v>81.64</v>
      </c>
      <c r="BZ49" s="145">
        <v>11.86</v>
      </c>
      <c r="CA49" s="145">
        <v>11.58</v>
      </c>
      <c r="CB49" s="145">
        <v>16.36</v>
      </c>
      <c r="CC49" s="145">
        <v>12.21</v>
      </c>
      <c r="CD49" s="145">
        <v>104.04</v>
      </c>
      <c r="CE49" s="145">
        <v>147.63</v>
      </c>
      <c r="CF49" s="145">
        <v>16.03</v>
      </c>
      <c r="CG49" s="145">
        <v>16.02</v>
      </c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</row>
    <row r="50" spans="1:164" s="185" customFormat="1" x14ac:dyDescent="0.25">
      <c r="A50" s="189">
        <v>15</v>
      </c>
      <c r="B50" s="185" t="s">
        <v>32</v>
      </c>
      <c r="BK50" s="174"/>
      <c r="BN50" s="187"/>
      <c r="BO50" s="184"/>
      <c r="BP50" s="171">
        <v>15</v>
      </c>
      <c r="BQ50" s="182" t="s">
        <v>308</v>
      </c>
      <c r="BR50" s="145">
        <v>95.17</v>
      </c>
      <c r="BS50" s="145">
        <v>142.01</v>
      </c>
      <c r="BT50" s="145">
        <v>113.71</v>
      </c>
      <c r="BU50" s="145">
        <v>121.8</v>
      </c>
      <c r="BV50" s="183">
        <v>185972.46</v>
      </c>
      <c r="BW50" s="145">
        <v>2413.42</v>
      </c>
      <c r="BX50" s="145">
        <v>74.209999999999994</v>
      </c>
      <c r="BY50" s="145">
        <v>80.67</v>
      </c>
      <c r="BZ50" s="145">
        <v>11.8</v>
      </c>
      <c r="CA50" s="145">
        <v>11.47</v>
      </c>
      <c r="CB50" s="145">
        <v>16.38</v>
      </c>
      <c r="CC50" s="145">
        <v>12.24</v>
      </c>
      <c r="CD50" s="145">
        <v>104.33</v>
      </c>
      <c r="CE50" s="145">
        <v>147.9</v>
      </c>
      <c r="CF50" s="145">
        <v>16.059999999999999</v>
      </c>
      <c r="CG50" s="145">
        <v>16.04</v>
      </c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</row>
    <row r="51" spans="1:164" s="185" customFormat="1" x14ac:dyDescent="0.25">
      <c r="A51" s="189">
        <v>16</v>
      </c>
      <c r="B51" s="185" t="s">
        <v>33</v>
      </c>
      <c r="BK51" s="174"/>
      <c r="BN51" s="187"/>
      <c r="BO51" s="184"/>
      <c r="BP51" s="171">
        <v>16</v>
      </c>
      <c r="BQ51" s="182" t="s">
        <v>309</v>
      </c>
      <c r="BR51" s="145">
        <v>94.29</v>
      </c>
      <c r="BS51" s="145">
        <v>141.84</v>
      </c>
      <c r="BT51" s="145">
        <v>113.23</v>
      </c>
      <c r="BU51" s="145">
        <v>121.69</v>
      </c>
      <c r="BV51" s="183">
        <v>185493.49</v>
      </c>
      <c r="BW51" s="145">
        <v>2426.61</v>
      </c>
      <c r="BX51" s="145">
        <v>74.48</v>
      </c>
      <c r="BY51" s="145">
        <v>81.510000000000005</v>
      </c>
      <c r="BZ51" s="145">
        <v>11.86</v>
      </c>
      <c r="CA51" s="145">
        <v>11.61</v>
      </c>
      <c r="CB51" s="145">
        <v>16.36</v>
      </c>
      <c r="CC51" s="145">
        <v>12.27</v>
      </c>
      <c r="CD51" s="145">
        <v>103.79</v>
      </c>
      <c r="CE51" s="145">
        <v>146.99</v>
      </c>
      <c r="CF51" s="145">
        <v>16</v>
      </c>
      <c r="CG51" s="145">
        <v>15.99</v>
      </c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</row>
    <row r="52" spans="1:164" s="185" customFormat="1" x14ac:dyDescent="0.25">
      <c r="A52" s="189"/>
      <c r="BK52" s="174"/>
      <c r="BN52" s="187"/>
      <c r="BO52" s="184"/>
      <c r="BP52" s="171">
        <v>17</v>
      </c>
      <c r="BQ52" s="182" t="s">
        <v>310</v>
      </c>
      <c r="BR52" s="145">
        <v>94.51</v>
      </c>
      <c r="BS52" s="145">
        <v>142.25</v>
      </c>
      <c r="BT52" s="145">
        <v>113.64</v>
      </c>
      <c r="BU52" s="145">
        <v>121.71</v>
      </c>
      <c r="BV52" s="183">
        <v>187006.36</v>
      </c>
      <c r="BW52" s="145">
        <v>2454.58</v>
      </c>
      <c r="BX52" s="145">
        <v>75.03</v>
      </c>
      <c r="BY52" s="145">
        <v>82.15</v>
      </c>
      <c r="BZ52" s="145">
        <v>11.92</v>
      </c>
      <c r="CA52" s="145">
        <v>11.69</v>
      </c>
      <c r="CB52" s="145">
        <v>16.37</v>
      </c>
      <c r="CC52" s="145">
        <v>12.32</v>
      </c>
      <c r="CD52" s="145">
        <v>103.7</v>
      </c>
      <c r="CE52" s="145">
        <v>147.1</v>
      </c>
      <c r="CF52" s="145">
        <v>16.010000000000002</v>
      </c>
      <c r="CG52" s="145">
        <v>16</v>
      </c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</row>
    <row r="53" spans="1:164" s="185" customFormat="1" x14ac:dyDescent="0.25">
      <c r="A53" s="189"/>
      <c r="BK53" s="174"/>
      <c r="BN53" s="187"/>
      <c r="BO53" s="184"/>
      <c r="BP53" s="171">
        <v>18</v>
      </c>
      <c r="BQ53" s="182" t="s">
        <v>311</v>
      </c>
      <c r="BR53" s="190">
        <v>94.39</v>
      </c>
      <c r="BS53" s="190">
        <v>142.22</v>
      </c>
      <c r="BT53" s="190">
        <v>113.5</v>
      </c>
      <c r="BU53" s="190">
        <v>121.77</v>
      </c>
      <c r="BV53" s="190">
        <v>185893.35</v>
      </c>
      <c r="BW53" s="190">
        <v>2464.88</v>
      </c>
      <c r="BX53" s="190">
        <v>75.239999999999995</v>
      </c>
      <c r="BY53" s="190">
        <v>82.23</v>
      </c>
      <c r="BZ53" s="190">
        <v>11.92</v>
      </c>
      <c r="CA53" s="190">
        <v>11.74</v>
      </c>
      <c r="CB53" s="190">
        <v>16.38</v>
      </c>
      <c r="CC53" s="190">
        <v>12.35</v>
      </c>
      <c r="CD53" s="191">
        <v>103.61</v>
      </c>
      <c r="CE53" s="190">
        <v>147.1</v>
      </c>
      <c r="CF53" s="190">
        <v>16.010000000000002</v>
      </c>
      <c r="CG53" s="191">
        <v>16.010000000000002</v>
      </c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</row>
    <row r="54" spans="1:164" s="185" customFormat="1" x14ac:dyDescent="0.25">
      <c r="A54" s="189"/>
      <c r="BK54" s="174"/>
      <c r="BN54" s="174"/>
      <c r="BO54" s="184"/>
      <c r="BP54" s="171">
        <v>19</v>
      </c>
      <c r="BQ54" s="182" t="s">
        <v>312</v>
      </c>
      <c r="BR54" s="145">
        <v>94.03</v>
      </c>
      <c r="BS54" s="145">
        <v>142.22</v>
      </c>
      <c r="BT54" s="145">
        <v>113.01</v>
      </c>
      <c r="BU54" s="145">
        <v>121.82</v>
      </c>
      <c r="BV54" s="145">
        <v>184632.53</v>
      </c>
      <c r="BW54" s="145">
        <v>2450.79</v>
      </c>
      <c r="BX54" s="145">
        <v>75.16</v>
      </c>
      <c r="BY54" s="145">
        <v>82.11</v>
      </c>
      <c r="BZ54" s="145">
        <v>11.9</v>
      </c>
      <c r="CA54" s="145">
        <v>11.76</v>
      </c>
      <c r="CB54" s="145">
        <v>16.38</v>
      </c>
      <c r="CC54" s="145">
        <v>12.38</v>
      </c>
      <c r="CD54" s="145">
        <v>103.54</v>
      </c>
      <c r="CE54" s="145">
        <v>147.04</v>
      </c>
      <c r="CF54" s="145">
        <v>15.98</v>
      </c>
      <c r="CG54" s="145">
        <v>15.98</v>
      </c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</row>
    <row r="55" spans="1:164" s="185" customFormat="1" x14ac:dyDescent="0.25">
      <c r="A55" s="189"/>
      <c r="BK55" s="174"/>
      <c r="BN55" s="187"/>
      <c r="BO55" s="184"/>
      <c r="BP55" s="171">
        <v>20</v>
      </c>
      <c r="BQ55" s="182" t="s">
        <v>313</v>
      </c>
      <c r="BR55" s="145">
        <v>94.18</v>
      </c>
      <c r="BS55" s="145">
        <v>142.04</v>
      </c>
      <c r="BT55" s="145">
        <v>113</v>
      </c>
      <c r="BU55" s="145">
        <v>121.87</v>
      </c>
      <c r="BV55" s="145">
        <v>186206.5</v>
      </c>
      <c r="BW55" s="145">
        <v>2450.86</v>
      </c>
      <c r="BX55" s="145">
        <v>75.19</v>
      </c>
      <c r="BY55" s="145">
        <v>81.849999999999994</v>
      </c>
      <c r="BZ55" s="145">
        <v>11.89</v>
      </c>
      <c r="CA55" s="145">
        <v>11.74</v>
      </c>
      <c r="CB55" s="145">
        <v>16.39</v>
      </c>
      <c r="CC55" s="145">
        <v>12.36</v>
      </c>
      <c r="CD55" s="145">
        <v>103.69</v>
      </c>
      <c r="CE55" s="145">
        <v>147.35</v>
      </c>
      <c r="CF55" s="145">
        <v>16.010000000000002</v>
      </c>
      <c r="CG55" s="145">
        <v>16.010000000000002</v>
      </c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</row>
    <row r="56" spans="1:164" s="185" customFormat="1" x14ac:dyDescent="0.25">
      <c r="A56" s="189"/>
      <c r="BK56" s="174"/>
      <c r="BN56" s="187"/>
      <c r="BO56" s="184"/>
      <c r="BP56" s="171">
        <v>21</v>
      </c>
      <c r="BQ56" s="182" t="s">
        <v>314</v>
      </c>
      <c r="BR56" s="145">
        <v>94.1</v>
      </c>
      <c r="BS56" s="145">
        <v>142.11000000000001</v>
      </c>
      <c r="BT56" s="145">
        <v>112.95</v>
      </c>
      <c r="BU56" s="145">
        <v>121.89</v>
      </c>
      <c r="BV56" s="145">
        <v>187586.32</v>
      </c>
      <c r="BW56" s="145">
        <v>2479.92</v>
      </c>
      <c r="BX56" s="145">
        <v>75.33</v>
      </c>
      <c r="BY56" s="145">
        <v>81.89</v>
      </c>
      <c r="BZ56" s="145">
        <v>11.95</v>
      </c>
      <c r="CA56" s="145">
        <v>11.89</v>
      </c>
      <c r="CB56" s="145">
        <v>16.39</v>
      </c>
      <c r="CC56" s="145">
        <v>12.39</v>
      </c>
      <c r="CD56" s="145">
        <v>103.33</v>
      </c>
      <c r="CE56" s="145">
        <v>146.74</v>
      </c>
      <c r="CF56" s="145">
        <v>15.98</v>
      </c>
      <c r="CG56" s="145">
        <v>15.98</v>
      </c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</row>
    <row r="57" spans="1:164" s="175" customFormat="1" ht="16.5" thickBot="1" x14ac:dyDescent="0.3">
      <c r="B57" s="185"/>
      <c r="C57" s="130"/>
      <c r="BK57" s="187"/>
      <c r="BN57" s="187"/>
      <c r="BP57" s="171">
        <v>22</v>
      </c>
      <c r="BQ57" s="182" t="s">
        <v>315</v>
      </c>
      <c r="BR57" s="192">
        <v>93.85</v>
      </c>
      <c r="BS57" s="192">
        <v>142</v>
      </c>
      <c r="BT57" s="192">
        <v>112.89</v>
      </c>
      <c r="BU57" s="192">
        <v>121.95</v>
      </c>
      <c r="BV57" s="192">
        <v>187102.15</v>
      </c>
      <c r="BW57" s="192">
        <v>2486.71</v>
      </c>
      <c r="BX57" s="192">
        <v>75.58</v>
      </c>
      <c r="BY57" s="192">
        <v>82</v>
      </c>
      <c r="BZ57" s="192">
        <v>11.99</v>
      </c>
      <c r="CA57" s="192">
        <v>11.92</v>
      </c>
      <c r="CB57" s="192">
        <v>16.399999999999999</v>
      </c>
      <c r="CC57" s="145">
        <v>12.4</v>
      </c>
      <c r="CD57" s="145">
        <v>103.14</v>
      </c>
      <c r="CE57" s="145">
        <v>146.72999999999999</v>
      </c>
      <c r="CF57" s="145">
        <v>15.97</v>
      </c>
      <c r="CG57" s="193">
        <v>15.97</v>
      </c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5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</row>
    <row r="58" spans="1:164" s="176" customFormat="1" ht="16.5" thickTop="1" x14ac:dyDescent="0.25">
      <c r="A58" s="196">
        <v>1</v>
      </c>
      <c r="B58" s="129" t="s">
        <v>5</v>
      </c>
      <c r="C58" s="129">
        <f>C36-C15</f>
        <v>-114.17</v>
      </c>
      <c r="D58" s="129">
        <f t="shared" ref="D58:BJ62" si="2">D36-D15</f>
        <v>-92.95</v>
      </c>
      <c r="E58" s="129"/>
      <c r="F58" s="129">
        <f t="shared" si="2"/>
        <v>-113.55</v>
      </c>
      <c r="G58" s="129">
        <f t="shared" si="2"/>
        <v>-93.26</v>
      </c>
      <c r="H58" s="129"/>
      <c r="I58" s="129">
        <f t="shared" si="2"/>
        <v>-113.85000000000001</v>
      </c>
      <c r="J58" s="129">
        <f t="shared" si="2"/>
        <v>-93.14</v>
      </c>
      <c r="K58" s="129"/>
      <c r="L58" s="129">
        <f t="shared" si="2"/>
        <v>-113.95</v>
      </c>
      <c r="M58" s="129">
        <f t="shared" si="2"/>
        <v>-93.39</v>
      </c>
      <c r="N58" s="129"/>
      <c r="O58" s="129">
        <f t="shared" si="2"/>
        <v>-113.84</v>
      </c>
      <c r="P58" s="129">
        <f t="shared" si="2"/>
        <v>-93.55</v>
      </c>
      <c r="Q58" s="129">
        <f t="shared" si="2"/>
        <v>0</v>
      </c>
      <c r="R58" s="129">
        <f t="shared" si="2"/>
        <v>-113.41</v>
      </c>
      <c r="S58" s="129">
        <f t="shared" si="2"/>
        <v>-93.62</v>
      </c>
      <c r="T58" s="129">
        <f t="shared" si="2"/>
        <v>0</v>
      </c>
      <c r="U58" s="129">
        <f t="shared" si="2"/>
        <v>-112.84</v>
      </c>
      <c r="V58" s="129">
        <f t="shared" si="2"/>
        <v>-93.83</v>
      </c>
      <c r="W58" s="129">
        <f t="shared" si="2"/>
        <v>0</v>
      </c>
      <c r="X58" s="129">
        <f t="shared" si="2"/>
        <v>-113.2</v>
      </c>
      <c r="Y58" s="129">
        <f t="shared" si="2"/>
        <v>-93.61</v>
      </c>
      <c r="Z58" s="129">
        <f t="shared" si="2"/>
        <v>0</v>
      </c>
      <c r="AA58" s="129">
        <f t="shared" si="2"/>
        <v>-114.03</v>
      </c>
      <c r="AB58" s="129">
        <f t="shared" si="2"/>
        <v>-93.77</v>
      </c>
      <c r="AC58" s="129">
        <f t="shared" si="2"/>
        <v>0</v>
      </c>
      <c r="AD58" s="129">
        <f t="shared" si="2"/>
        <v>-114.06</v>
      </c>
      <c r="AE58" s="129">
        <f t="shared" si="2"/>
        <v>-93.86</v>
      </c>
      <c r="AF58" s="129">
        <f t="shared" si="2"/>
        <v>0</v>
      </c>
      <c r="AG58" s="129">
        <f t="shared" si="2"/>
        <v>-113.82000000000001</v>
      </c>
      <c r="AH58" s="129">
        <f t="shared" si="2"/>
        <v>-93.74</v>
      </c>
      <c r="AI58" s="129">
        <f t="shared" si="2"/>
        <v>0</v>
      </c>
      <c r="AJ58" s="129">
        <f t="shared" si="2"/>
        <v>-114.23</v>
      </c>
      <c r="AK58" s="129">
        <f t="shared" si="2"/>
        <v>-93.92</v>
      </c>
      <c r="AL58" s="129">
        <f t="shared" si="2"/>
        <v>0</v>
      </c>
      <c r="AM58" s="129">
        <f t="shared" si="2"/>
        <v>-114.76</v>
      </c>
      <c r="AN58" s="129">
        <f t="shared" si="2"/>
        <v>-93.74</v>
      </c>
      <c r="AO58" s="129"/>
      <c r="AP58" s="129">
        <f t="shared" si="2"/>
        <v>-114.19</v>
      </c>
      <c r="AQ58" s="129">
        <f t="shared" si="2"/>
        <v>-93.98</v>
      </c>
      <c r="AR58" s="129">
        <f t="shared" si="2"/>
        <v>0</v>
      </c>
      <c r="AS58" s="129">
        <f t="shared" si="2"/>
        <v>-113.92</v>
      </c>
      <c r="AT58" s="129">
        <f t="shared" si="2"/>
        <v>-94.39</v>
      </c>
      <c r="AU58" s="129">
        <f t="shared" si="2"/>
        <v>0</v>
      </c>
      <c r="AV58" s="129">
        <f t="shared" si="2"/>
        <v>-114.16</v>
      </c>
      <c r="AW58" s="129">
        <f t="shared" si="2"/>
        <v>-94.12</v>
      </c>
      <c r="AX58" s="129">
        <f t="shared" si="2"/>
        <v>0</v>
      </c>
      <c r="AY58" s="129">
        <f t="shared" si="2"/>
        <v>-114.82000000000001</v>
      </c>
      <c r="AZ58" s="129">
        <f t="shared" si="2"/>
        <v>-93.76</v>
      </c>
      <c r="BA58" s="129">
        <f t="shared" si="2"/>
        <v>0</v>
      </c>
      <c r="BB58" s="129">
        <f t="shared" si="2"/>
        <v>-115.04</v>
      </c>
      <c r="BC58" s="129">
        <f t="shared" si="2"/>
        <v>-94</v>
      </c>
      <c r="BD58" s="129">
        <f t="shared" si="2"/>
        <v>0</v>
      </c>
      <c r="BE58" s="129">
        <f t="shared" si="2"/>
        <v>-115.35000000000001</v>
      </c>
      <c r="BF58" s="129">
        <f t="shared" si="2"/>
        <v>-93.63</v>
      </c>
      <c r="BG58" s="129">
        <f t="shared" si="2"/>
        <v>0</v>
      </c>
      <c r="BH58" s="129">
        <f t="shared" si="2"/>
        <v>-114</v>
      </c>
      <c r="BI58" s="129">
        <f t="shared" si="2"/>
        <v>-94.29</v>
      </c>
      <c r="BJ58" s="129">
        <f t="shared" si="2"/>
        <v>0</v>
      </c>
      <c r="BK58" s="187"/>
      <c r="BN58" s="187"/>
      <c r="BQ58" s="197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98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</row>
    <row r="59" spans="1:164" s="176" customFormat="1" x14ac:dyDescent="0.25">
      <c r="A59" s="196">
        <v>2</v>
      </c>
      <c r="B59" s="129" t="s">
        <v>6</v>
      </c>
      <c r="C59" s="129">
        <f t="shared" ref="C59:R73" si="3">C37-C16</f>
        <v>-0.73238611395927922</v>
      </c>
      <c r="D59" s="129">
        <f t="shared" si="3"/>
        <v>-144.9</v>
      </c>
      <c r="E59" s="129"/>
      <c r="F59" s="129">
        <f t="shared" si="3"/>
        <v>-0.73329911270807357</v>
      </c>
      <c r="G59" s="129">
        <f t="shared" si="3"/>
        <v>-144.41999999999999</v>
      </c>
      <c r="H59" s="129"/>
      <c r="I59" s="129">
        <f t="shared" si="3"/>
        <v>-0.73416048748256368</v>
      </c>
      <c r="J59" s="129">
        <f t="shared" si="3"/>
        <v>-144.44</v>
      </c>
      <c r="K59" s="129"/>
      <c r="L59" s="129">
        <f t="shared" si="3"/>
        <v>-0.73405270498421782</v>
      </c>
      <c r="M59" s="129">
        <f t="shared" si="3"/>
        <v>-144.97999999999999</v>
      </c>
      <c r="N59" s="129"/>
      <c r="O59" s="129">
        <f t="shared" si="3"/>
        <v>-0.74482347683598982</v>
      </c>
      <c r="P59" s="129">
        <f t="shared" si="3"/>
        <v>-142.99</v>
      </c>
      <c r="Q59" s="129">
        <f t="shared" si="3"/>
        <v>0</v>
      </c>
      <c r="R59" s="129">
        <f t="shared" si="3"/>
        <v>-0.74134479946623177</v>
      </c>
      <c r="S59" s="129">
        <f t="shared" si="2"/>
        <v>-143.22999999999999</v>
      </c>
      <c r="T59" s="129">
        <f t="shared" si="2"/>
        <v>0</v>
      </c>
      <c r="U59" s="129">
        <f t="shared" si="2"/>
        <v>-0.73572689817539727</v>
      </c>
      <c r="V59" s="129">
        <f t="shared" si="2"/>
        <v>-143.91</v>
      </c>
      <c r="W59" s="129">
        <f t="shared" si="2"/>
        <v>0</v>
      </c>
      <c r="X59" s="129">
        <f t="shared" si="2"/>
        <v>-0.73909830007390986</v>
      </c>
      <c r="Y59" s="129">
        <f t="shared" si="2"/>
        <v>-143.38</v>
      </c>
      <c r="Z59" s="129">
        <f t="shared" si="2"/>
        <v>0</v>
      </c>
      <c r="AA59" s="129">
        <f t="shared" si="2"/>
        <v>-0.74704915583445386</v>
      </c>
      <c r="AB59" s="129">
        <f t="shared" si="2"/>
        <v>-143.13999999999999</v>
      </c>
      <c r="AC59" s="129">
        <f t="shared" si="2"/>
        <v>0</v>
      </c>
      <c r="AD59" s="129">
        <f t="shared" si="2"/>
        <v>-0.74654721911160871</v>
      </c>
      <c r="AE59" s="129">
        <f t="shared" si="2"/>
        <v>-143.41</v>
      </c>
      <c r="AF59" s="129">
        <f t="shared" si="2"/>
        <v>0</v>
      </c>
      <c r="AG59" s="129">
        <f t="shared" si="2"/>
        <v>-0.74532309756279336</v>
      </c>
      <c r="AH59" s="129">
        <f t="shared" si="2"/>
        <v>-143.16</v>
      </c>
      <c r="AI59" s="129">
        <f t="shared" si="2"/>
        <v>0</v>
      </c>
      <c r="AJ59" s="129">
        <f t="shared" si="2"/>
        <v>-0.74366029597679784</v>
      </c>
      <c r="AK59" s="129">
        <f t="shared" si="2"/>
        <v>-144.27000000000001</v>
      </c>
      <c r="AL59" s="129">
        <f t="shared" si="2"/>
        <v>0</v>
      </c>
      <c r="AM59" s="129">
        <f t="shared" si="2"/>
        <v>-0.74437993151704618</v>
      </c>
      <c r="AN59" s="129">
        <f t="shared" si="2"/>
        <v>-144.52000000000001</v>
      </c>
      <c r="AO59" s="129"/>
      <c r="AP59" s="129">
        <f t="shared" si="2"/>
        <v>-0.74112502779218847</v>
      </c>
      <c r="AQ59" s="129">
        <f t="shared" si="2"/>
        <v>-144.81</v>
      </c>
      <c r="AR59" s="129">
        <f t="shared" si="2"/>
        <v>0</v>
      </c>
      <c r="AS59" s="129">
        <f t="shared" si="2"/>
        <v>-0.7452120128176466</v>
      </c>
      <c r="AT59" s="129">
        <f t="shared" si="2"/>
        <v>-144.29</v>
      </c>
      <c r="AU59" s="129">
        <f t="shared" si="2"/>
        <v>0</v>
      </c>
      <c r="AV59" s="129">
        <f t="shared" si="2"/>
        <v>-0.74437993151704618</v>
      </c>
      <c r="AW59" s="129">
        <f t="shared" si="2"/>
        <v>-144.35</v>
      </c>
      <c r="AX59" s="129">
        <f t="shared" si="2"/>
        <v>0</v>
      </c>
      <c r="AY59" s="129">
        <f t="shared" si="2"/>
        <v>-0.74766355140186913</v>
      </c>
      <c r="AZ59" s="129">
        <f t="shared" si="2"/>
        <v>-144</v>
      </c>
      <c r="BA59" s="129">
        <f t="shared" si="2"/>
        <v>0</v>
      </c>
      <c r="BB59" s="129">
        <f t="shared" si="2"/>
        <v>-0.7484469725319961</v>
      </c>
      <c r="BC59" s="129">
        <f t="shared" si="2"/>
        <v>-144.49</v>
      </c>
      <c r="BD59" s="129">
        <f t="shared" si="2"/>
        <v>0</v>
      </c>
      <c r="BE59" s="129">
        <f t="shared" si="2"/>
        <v>-0.75052536775743017</v>
      </c>
      <c r="BF59" s="129">
        <f t="shared" si="2"/>
        <v>-143.9</v>
      </c>
      <c r="BG59" s="129">
        <f t="shared" si="2"/>
        <v>0</v>
      </c>
      <c r="BH59" s="129">
        <f t="shared" si="2"/>
        <v>-0.75086349301696942</v>
      </c>
      <c r="BI59" s="129">
        <f t="shared" si="2"/>
        <v>-143.16</v>
      </c>
      <c r="BJ59" s="129">
        <f t="shared" si="2"/>
        <v>0</v>
      </c>
      <c r="BK59" s="187"/>
      <c r="BN59" s="187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98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</row>
    <row r="60" spans="1:164" s="200" customFormat="1" x14ac:dyDescent="0.25">
      <c r="A60" s="196">
        <v>3</v>
      </c>
      <c r="B60" s="199" t="s">
        <v>7</v>
      </c>
      <c r="C60" s="129">
        <f t="shared" si="3"/>
        <v>-0.91500000000000004</v>
      </c>
      <c r="D60" s="129">
        <f t="shared" si="2"/>
        <v>-115.98</v>
      </c>
      <c r="E60" s="129"/>
      <c r="F60" s="129">
        <f t="shared" si="2"/>
        <v>-0.91290000000000004</v>
      </c>
      <c r="G60" s="129">
        <f t="shared" si="2"/>
        <v>-116</v>
      </c>
      <c r="H60" s="129"/>
      <c r="I60" s="129">
        <f t="shared" si="2"/>
        <v>-0.91080000000000005</v>
      </c>
      <c r="J60" s="129">
        <f t="shared" si="2"/>
        <v>-116.43</v>
      </c>
      <c r="K60" s="129"/>
      <c r="L60" s="129">
        <f t="shared" si="2"/>
        <v>-0.91370000000000007</v>
      </c>
      <c r="M60" s="129">
        <f t="shared" si="2"/>
        <v>-116.47</v>
      </c>
      <c r="N60" s="129"/>
      <c r="O60" s="129">
        <f t="shared" si="2"/>
        <v>-0.9163</v>
      </c>
      <c r="P60" s="129">
        <f t="shared" si="2"/>
        <v>-116.23</v>
      </c>
      <c r="Q60" s="129">
        <f t="shared" si="2"/>
        <v>0</v>
      </c>
      <c r="R60" s="129">
        <f t="shared" si="2"/>
        <v>-0.91470000000000007</v>
      </c>
      <c r="S60" s="129">
        <f t="shared" si="2"/>
        <v>-116.08</v>
      </c>
      <c r="T60" s="129">
        <f t="shared" si="2"/>
        <v>0</v>
      </c>
      <c r="U60" s="129">
        <f t="shared" si="2"/>
        <v>-0.91280000000000006</v>
      </c>
      <c r="V60" s="129">
        <f t="shared" si="2"/>
        <v>-115.99</v>
      </c>
      <c r="W60" s="129">
        <f t="shared" si="2"/>
        <v>0</v>
      </c>
      <c r="X60" s="129">
        <f t="shared" si="2"/>
        <v>-0.91180000000000005</v>
      </c>
      <c r="Y60" s="129">
        <f t="shared" si="2"/>
        <v>-116.22</v>
      </c>
      <c r="Z60" s="129">
        <f t="shared" si="2"/>
        <v>0</v>
      </c>
      <c r="AA60" s="129">
        <f t="shared" si="2"/>
        <v>-0.92020000000000002</v>
      </c>
      <c r="AB60" s="129">
        <f t="shared" si="2"/>
        <v>-116.2</v>
      </c>
      <c r="AC60" s="129">
        <f t="shared" si="2"/>
        <v>0</v>
      </c>
      <c r="AD60" s="129">
        <f t="shared" si="2"/>
        <v>-0.92270000000000008</v>
      </c>
      <c r="AE60" s="129">
        <f t="shared" si="2"/>
        <v>-116.03</v>
      </c>
      <c r="AF60" s="129">
        <f t="shared" si="2"/>
        <v>0</v>
      </c>
      <c r="AG60" s="129">
        <f t="shared" si="2"/>
        <v>-0.91970000000000007</v>
      </c>
      <c r="AH60" s="129">
        <f t="shared" si="2"/>
        <v>-116.02</v>
      </c>
      <c r="AI60" s="129">
        <f t="shared" si="2"/>
        <v>0</v>
      </c>
      <c r="AJ60" s="129">
        <f t="shared" si="2"/>
        <v>-0.92760000000000009</v>
      </c>
      <c r="AK60" s="129">
        <f t="shared" si="2"/>
        <v>-115.66</v>
      </c>
      <c r="AL60" s="129">
        <f t="shared" si="2"/>
        <v>0</v>
      </c>
      <c r="AM60" s="129">
        <f t="shared" si="2"/>
        <v>-0.93080000000000007</v>
      </c>
      <c r="AN60" s="129">
        <f t="shared" si="2"/>
        <v>-115.58</v>
      </c>
      <c r="AO60" s="129"/>
      <c r="AP60" s="129">
        <f t="shared" si="2"/>
        <v>-0.92690000000000006</v>
      </c>
      <c r="AQ60" s="129">
        <f t="shared" si="2"/>
        <v>-115.78</v>
      </c>
      <c r="AR60" s="129">
        <f t="shared" si="2"/>
        <v>0</v>
      </c>
      <c r="AS60" s="129">
        <f t="shared" si="2"/>
        <v>-0.92680000000000007</v>
      </c>
      <c r="AT60" s="129">
        <f t="shared" si="2"/>
        <v>-116.02</v>
      </c>
      <c r="AU60" s="129">
        <f t="shared" si="2"/>
        <v>0</v>
      </c>
      <c r="AV60" s="129">
        <f t="shared" si="2"/>
        <v>-0.92870000000000008</v>
      </c>
      <c r="AW60" s="129">
        <f t="shared" si="2"/>
        <v>-115.7</v>
      </c>
      <c r="AX60" s="129">
        <f t="shared" si="2"/>
        <v>0</v>
      </c>
      <c r="AY60" s="129">
        <f t="shared" si="2"/>
        <v>-0.93090000000000006</v>
      </c>
      <c r="AZ60" s="129">
        <f t="shared" si="2"/>
        <v>-115.65</v>
      </c>
      <c r="BA60" s="129">
        <f t="shared" si="2"/>
        <v>0</v>
      </c>
      <c r="BB60" s="129">
        <f t="shared" si="2"/>
        <v>-0.93570000000000009</v>
      </c>
      <c r="BC60" s="129">
        <f t="shared" si="2"/>
        <v>-115.57</v>
      </c>
      <c r="BD60" s="129">
        <f t="shared" si="2"/>
        <v>0</v>
      </c>
      <c r="BE60" s="129">
        <f t="shared" si="2"/>
        <v>-0.93330000000000002</v>
      </c>
      <c r="BF60" s="129">
        <f t="shared" si="2"/>
        <v>-115.72</v>
      </c>
      <c r="BG60" s="129">
        <f t="shared" si="2"/>
        <v>0</v>
      </c>
      <c r="BH60" s="129">
        <f t="shared" si="2"/>
        <v>-0.92600000000000005</v>
      </c>
      <c r="BI60" s="129">
        <f t="shared" si="2"/>
        <v>-116.08</v>
      </c>
      <c r="BJ60" s="129">
        <f t="shared" si="2"/>
        <v>0</v>
      </c>
      <c r="BK60" s="187"/>
      <c r="BN60" s="187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201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</row>
    <row r="61" spans="1:164" s="176" customFormat="1" x14ac:dyDescent="0.25">
      <c r="A61" s="196">
        <v>4</v>
      </c>
      <c r="B61" s="129" t="s">
        <v>8</v>
      </c>
      <c r="C61" s="129">
        <f t="shared" si="3"/>
        <v>-0.86452839975793205</v>
      </c>
      <c r="D61" s="129">
        <f t="shared" si="2"/>
        <v>-122.78</v>
      </c>
      <c r="E61" s="129"/>
      <c r="F61" s="129">
        <f t="shared" si="2"/>
        <v>-0.86288722064026224</v>
      </c>
      <c r="G61" s="129">
        <f t="shared" si="2"/>
        <v>-122.76</v>
      </c>
      <c r="H61" s="129"/>
      <c r="I61" s="129">
        <f t="shared" si="2"/>
        <v>-0.86325966850828717</v>
      </c>
      <c r="J61" s="129">
        <f t="shared" si="2"/>
        <v>-122.86</v>
      </c>
      <c r="K61" s="129"/>
      <c r="L61" s="129">
        <f t="shared" si="2"/>
        <v>-0.8663259118080221</v>
      </c>
      <c r="M61" s="129">
        <f t="shared" si="2"/>
        <v>-122.87</v>
      </c>
      <c r="N61" s="129"/>
      <c r="O61" s="129">
        <f t="shared" si="2"/>
        <v>-0.86707708315269227</v>
      </c>
      <c r="P61" s="129">
        <f t="shared" si="2"/>
        <v>-122.84</v>
      </c>
      <c r="Q61" s="129">
        <f t="shared" si="2"/>
        <v>0</v>
      </c>
      <c r="R61" s="129">
        <f t="shared" si="2"/>
        <v>-0.86497707810743008</v>
      </c>
      <c r="S61" s="129">
        <f t="shared" si="2"/>
        <v>-122.78</v>
      </c>
      <c r="T61" s="129">
        <f t="shared" si="2"/>
        <v>0</v>
      </c>
      <c r="U61" s="129">
        <f t="shared" si="2"/>
        <v>-0.86281276962899045</v>
      </c>
      <c r="V61" s="129">
        <f t="shared" si="2"/>
        <v>-122.73</v>
      </c>
      <c r="W61" s="129">
        <f t="shared" si="2"/>
        <v>0</v>
      </c>
      <c r="X61" s="129">
        <f t="shared" si="2"/>
        <v>-0.86363243803437251</v>
      </c>
      <c r="Y61" s="129">
        <f t="shared" si="2"/>
        <v>-122.69</v>
      </c>
      <c r="Z61" s="129">
        <f t="shared" si="2"/>
        <v>0</v>
      </c>
      <c r="AA61" s="129">
        <f t="shared" si="2"/>
        <v>-0.87229588276343328</v>
      </c>
      <c r="AB61" s="129">
        <f t="shared" si="2"/>
        <v>-122.59</v>
      </c>
      <c r="AC61" s="129">
        <f t="shared" si="2"/>
        <v>0</v>
      </c>
      <c r="AD61" s="129">
        <f t="shared" si="2"/>
        <v>-0.87397308162908571</v>
      </c>
      <c r="AE61" s="129">
        <f t="shared" si="2"/>
        <v>-122.49</v>
      </c>
      <c r="AF61" s="129">
        <f t="shared" si="2"/>
        <v>0</v>
      </c>
      <c r="AG61" s="129">
        <f t="shared" si="2"/>
        <v>-0.87298123090353563</v>
      </c>
      <c r="AH61" s="129">
        <f t="shared" si="2"/>
        <v>-122.22</v>
      </c>
      <c r="AI61" s="129">
        <f t="shared" si="2"/>
        <v>0</v>
      </c>
      <c r="AJ61" s="129">
        <f t="shared" si="2"/>
        <v>-0.8806693086745927</v>
      </c>
      <c r="AK61" s="129">
        <f t="shared" si="2"/>
        <v>-121.88</v>
      </c>
      <c r="AL61" s="129">
        <f t="shared" si="2"/>
        <v>0</v>
      </c>
      <c r="AM61" s="129">
        <f t="shared" si="2"/>
        <v>-0.88417329796640143</v>
      </c>
      <c r="AN61" s="129">
        <f t="shared" si="2"/>
        <v>-121.71</v>
      </c>
      <c r="AO61" s="129"/>
      <c r="AP61" s="129">
        <f t="shared" si="2"/>
        <v>-0.88222320247022501</v>
      </c>
      <c r="AQ61" s="129">
        <f t="shared" si="2"/>
        <v>-121.65</v>
      </c>
      <c r="AR61" s="129">
        <f t="shared" si="2"/>
        <v>0</v>
      </c>
      <c r="AS61" s="129">
        <f t="shared" si="2"/>
        <v>-0.88503407381184163</v>
      </c>
      <c r="AT61" s="129">
        <f t="shared" si="2"/>
        <v>-121.53</v>
      </c>
      <c r="AU61" s="129">
        <f t="shared" si="2"/>
        <v>0</v>
      </c>
      <c r="AV61" s="129">
        <f t="shared" si="2"/>
        <v>-0.88644623703572367</v>
      </c>
      <c r="AW61" s="129">
        <f t="shared" si="2"/>
        <v>-121.28</v>
      </c>
      <c r="AX61" s="129">
        <f t="shared" si="2"/>
        <v>0</v>
      </c>
      <c r="AY61" s="129">
        <f t="shared" si="2"/>
        <v>-0.88809946714031962</v>
      </c>
      <c r="AZ61" s="129">
        <f t="shared" si="2"/>
        <v>-121.27</v>
      </c>
      <c r="BA61" s="129">
        <f t="shared" si="2"/>
        <v>0</v>
      </c>
      <c r="BB61" s="129">
        <f t="shared" si="2"/>
        <v>-0.89166295140436902</v>
      </c>
      <c r="BC61" s="129">
        <f t="shared" si="2"/>
        <v>-121.3</v>
      </c>
      <c r="BD61" s="129">
        <f t="shared" si="2"/>
        <v>0</v>
      </c>
      <c r="BE61" s="129">
        <f t="shared" si="2"/>
        <v>-0.89134503966485412</v>
      </c>
      <c r="BF61" s="129">
        <f t="shared" si="2"/>
        <v>-121.2</v>
      </c>
      <c r="BG61" s="129">
        <f t="shared" si="2"/>
        <v>0</v>
      </c>
      <c r="BH61" s="129">
        <f t="shared" si="2"/>
        <v>-0.88715400993612492</v>
      </c>
      <c r="BI61" s="129">
        <f t="shared" si="2"/>
        <v>-121.19</v>
      </c>
      <c r="BJ61" s="129">
        <f t="shared" si="2"/>
        <v>0</v>
      </c>
      <c r="BK61" s="187"/>
      <c r="BN61" s="187"/>
      <c r="BO61" s="129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</row>
    <row r="62" spans="1:164" s="176" customFormat="1" x14ac:dyDescent="0.25">
      <c r="A62" s="196">
        <v>5</v>
      </c>
      <c r="B62" s="129" t="s">
        <v>9</v>
      </c>
      <c r="C62" s="129">
        <f t="shared" si="3"/>
        <v>-1786.49</v>
      </c>
      <c r="D62" s="129">
        <f t="shared" si="2"/>
        <v>-189582.32</v>
      </c>
      <c r="E62" s="129"/>
      <c r="F62" s="129">
        <f t="shared" si="2"/>
        <v>-1791.3921</v>
      </c>
      <c r="G62" s="129">
        <f t="shared" si="2"/>
        <v>-189708.42</v>
      </c>
      <c r="H62" s="129"/>
      <c r="I62" s="129">
        <f t="shared" si="2"/>
        <v>-1781.5</v>
      </c>
      <c r="J62" s="129">
        <f t="shared" si="2"/>
        <v>-188910.26</v>
      </c>
      <c r="K62" s="129"/>
      <c r="L62" s="129">
        <f t="shared" si="2"/>
        <v>-1777.8500000000001</v>
      </c>
      <c r="M62" s="129">
        <f t="shared" si="2"/>
        <v>-189198.8</v>
      </c>
      <c r="N62" s="129"/>
      <c r="O62" s="129">
        <f t="shared" si="2"/>
        <v>-1793.0700000000002</v>
      </c>
      <c r="P62" s="129">
        <f t="shared" si="2"/>
        <v>-190961.96</v>
      </c>
      <c r="Q62" s="129">
        <f t="shared" si="2"/>
        <v>0</v>
      </c>
      <c r="R62" s="129">
        <f t="shared" si="2"/>
        <v>-1817.0500000000002</v>
      </c>
      <c r="S62" s="129">
        <f t="shared" si="2"/>
        <v>-192934.37</v>
      </c>
      <c r="T62" s="129">
        <f t="shared" si="2"/>
        <v>0</v>
      </c>
      <c r="U62" s="129">
        <f t="shared" si="2"/>
        <v>-1824.5700000000002</v>
      </c>
      <c r="V62" s="129">
        <f t="shared" si="2"/>
        <v>-193185.47</v>
      </c>
      <c r="W62" s="129">
        <f t="shared" si="2"/>
        <v>0</v>
      </c>
      <c r="X62" s="129">
        <f t="shared" si="2"/>
        <v>-1824.3000000000002</v>
      </c>
      <c r="Y62" s="129">
        <f t="shared" si="2"/>
        <v>-193321.07</v>
      </c>
      <c r="Z62" s="129">
        <f t="shared" si="2"/>
        <v>0</v>
      </c>
      <c r="AA62" s="129">
        <f t="shared" si="2"/>
        <v>-1861.2</v>
      </c>
      <c r="AB62" s="129">
        <f t="shared" si="2"/>
        <v>-199018.12</v>
      </c>
      <c r="AC62" s="129">
        <f t="shared" si="2"/>
        <v>0</v>
      </c>
      <c r="AD62" s="129">
        <f t="shared" si="2"/>
        <v>-1846.95</v>
      </c>
      <c r="AE62" s="129">
        <f t="shared" si="2"/>
        <v>-197734.47</v>
      </c>
      <c r="AF62" s="129">
        <f t="shared" si="2"/>
        <v>0</v>
      </c>
      <c r="AG62" s="129">
        <f t="shared" si="2"/>
        <v>-1863.73</v>
      </c>
      <c r="AH62" s="129">
        <f t="shared" si="2"/>
        <v>-198859.99</v>
      </c>
      <c r="AI62" s="129">
        <f t="shared" si="2"/>
        <v>0</v>
      </c>
      <c r="AJ62" s="129">
        <f t="shared" si="2"/>
        <v>-1873.0700000000002</v>
      </c>
      <c r="AK62" s="129">
        <f t="shared" si="2"/>
        <v>-200961.68</v>
      </c>
      <c r="AL62" s="129">
        <f t="shared" si="2"/>
        <v>0</v>
      </c>
      <c r="AM62" s="129">
        <f t="shared" si="2"/>
        <v>-1859.65</v>
      </c>
      <c r="AN62" s="129">
        <f t="shared" si="2"/>
        <v>-200061.15</v>
      </c>
      <c r="AO62" s="129"/>
      <c r="AP62" s="129">
        <f t="shared" si="2"/>
        <v>-1859.19</v>
      </c>
      <c r="AQ62" s="129">
        <f t="shared" si="2"/>
        <v>-199528.27</v>
      </c>
      <c r="AR62" s="129">
        <f t="shared" si="2"/>
        <v>0</v>
      </c>
      <c r="AS62" s="129">
        <f t="shared" si="2"/>
        <v>-1861.1000000000001</v>
      </c>
      <c r="AT62" s="129">
        <f t="shared" si="2"/>
        <v>-200124.08</v>
      </c>
      <c r="AU62" s="129">
        <f t="shared" si="2"/>
        <v>0</v>
      </c>
      <c r="AV62" s="129">
        <f t="shared" si="2"/>
        <v>-1837.71</v>
      </c>
      <c r="AW62" s="129">
        <f t="shared" si="2"/>
        <v>-197461.94</v>
      </c>
      <c r="AX62" s="129">
        <f t="shared" si="2"/>
        <v>0</v>
      </c>
      <c r="AY62" s="129">
        <f t="shared" ref="AY62:BJ73" si="4">AY40-AY19</f>
        <v>-1795.9</v>
      </c>
      <c r="AZ62" s="129">
        <f t="shared" si="4"/>
        <v>-193346.59</v>
      </c>
      <c r="BA62" s="129">
        <f t="shared" si="4"/>
        <v>0</v>
      </c>
      <c r="BB62" s="129">
        <f t="shared" si="4"/>
        <v>-1790.52</v>
      </c>
      <c r="BC62" s="129">
        <f t="shared" si="4"/>
        <v>-193626.83</v>
      </c>
      <c r="BD62" s="129">
        <f t="shared" si="4"/>
        <v>0</v>
      </c>
      <c r="BE62" s="129">
        <f t="shared" si="4"/>
        <v>-1790</v>
      </c>
      <c r="BF62" s="129">
        <f t="shared" si="4"/>
        <v>-193320</v>
      </c>
      <c r="BG62" s="129">
        <f t="shared" si="4"/>
        <v>0</v>
      </c>
      <c r="BH62" s="129">
        <f t="shared" si="4"/>
        <v>-1809</v>
      </c>
      <c r="BI62" s="129">
        <f t="shared" si="4"/>
        <v>-194449.41</v>
      </c>
      <c r="BJ62" s="129">
        <f t="shared" si="4"/>
        <v>0</v>
      </c>
      <c r="BK62" s="187"/>
      <c r="BN62" s="187"/>
      <c r="BO62" s="129"/>
      <c r="BQ62" s="145"/>
      <c r="BR62" s="145">
        <f>AVERAGE(BR36:BR57)</f>
        <v>94.020454545454555</v>
      </c>
      <c r="BS62" s="145">
        <f t="shared" ref="BS62:CG62" si="5">AVERAGE(BS36:BS57)</f>
        <v>142.50818181818181</v>
      </c>
      <c r="BT62" s="145">
        <f t="shared" si="5"/>
        <v>112.98636363636365</v>
      </c>
      <c r="BU62" s="145">
        <f t="shared" si="5"/>
        <v>121.55454545454545</v>
      </c>
      <c r="BV62" s="145">
        <f t="shared" si="5"/>
        <v>184355.7363636363</v>
      </c>
      <c r="BW62" s="145">
        <f t="shared" si="5"/>
        <v>2478.7754545454541</v>
      </c>
      <c r="BX62" s="145">
        <f t="shared" si="5"/>
        <v>75.399090909090901</v>
      </c>
      <c r="BY62" s="145">
        <f t="shared" si="5"/>
        <v>82.00409090909092</v>
      </c>
      <c r="BZ62" s="145">
        <f t="shared" si="5"/>
        <v>11.9</v>
      </c>
      <c r="CA62" s="145">
        <f t="shared" si="5"/>
        <v>11.667727272727275</v>
      </c>
      <c r="CB62" s="145">
        <f t="shared" si="5"/>
        <v>16.346363636363634</v>
      </c>
      <c r="CC62" s="145">
        <f t="shared" si="5"/>
        <v>12.193181818181818</v>
      </c>
      <c r="CD62" s="145">
        <f t="shared" si="5"/>
        <v>103.27772727272723</v>
      </c>
      <c r="CE62" s="145">
        <f t="shared" si="5"/>
        <v>146.85681818181817</v>
      </c>
      <c r="CF62" s="145">
        <f t="shared" si="5"/>
        <v>15.949090909090909</v>
      </c>
      <c r="CG62" s="145">
        <f t="shared" si="5"/>
        <v>15.945909090909094</v>
      </c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</row>
    <row r="63" spans="1:164" s="176" customFormat="1" x14ac:dyDescent="0.25">
      <c r="A63" s="196">
        <v>6</v>
      </c>
      <c r="B63" s="129" t="s">
        <v>10</v>
      </c>
      <c r="C63" s="129">
        <f t="shared" si="3"/>
        <v>-23.86</v>
      </c>
      <c r="D63" s="129">
        <f t="shared" si="3"/>
        <v>-2532.02</v>
      </c>
      <c r="E63" s="129"/>
      <c r="F63" s="129">
        <f t="shared" si="3"/>
        <v>-23.8856</v>
      </c>
      <c r="G63" s="129">
        <f t="shared" si="3"/>
        <v>-2529.4899999999998</v>
      </c>
      <c r="H63" s="129"/>
      <c r="I63" s="129">
        <f t="shared" si="3"/>
        <v>-23.540000000000003</v>
      </c>
      <c r="J63" s="129">
        <f t="shared" si="3"/>
        <v>-2496.1799999999998</v>
      </c>
      <c r="K63" s="129"/>
      <c r="L63" s="129">
        <f t="shared" si="3"/>
        <v>-23.64</v>
      </c>
      <c r="M63" s="129">
        <f t="shared" si="3"/>
        <v>-2515.77</v>
      </c>
      <c r="N63" s="129"/>
      <c r="O63" s="129">
        <f t="shared" si="3"/>
        <v>-23.740000000000002</v>
      </c>
      <c r="P63" s="129">
        <f t="shared" si="3"/>
        <v>-2528.31</v>
      </c>
      <c r="Q63" s="129">
        <f t="shared" si="3"/>
        <v>0</v>
      </c>
      <c r="R63" s="129">
        <f t="shared" si="3"/>
        <v>-24.21</v>
      </c>
      <c r="S63" s="129">
        <f t="shared" ref="S63:BD69" si="6">S41-S20</f>
        <v>-2570.62</v>
      </c>
      <c r="T63" s="129">
        <f t="shared" si="6"/>
        <v>0</v>
      </c>
      <c r="U63" s="129">
        <f t="shared" si="6"/>
        <v>-24.41</v>
      </c>
      <c r="V63" s="129">
        <f t="shared" si="6"/>
        <v>-2584.5300000000002</v>
      </c>
      <c r="W63" s="129">
        <f t="shared" si="6"/>
        <v>0</v>
      </c>
      <c r="X63" s="129">
        <f t="shared" si="6"/>
        <v>-24.19</v>
      </c>
      <c r="Y63" s="129">
        <f t="shared" si="6"/>
        <v>-2563.41</v>
      </c>
      <c r="Z63" s="129">
        <f t="shared" si="6"/>
        <v>0</v>
      </c>
      <c r="AA63" s="129">
        <f t="shared" si="6"/>
        <v>-24.970000000000002</v>
      </c>
      <c r="AB63" s="129">
        <f t="shared" si="6"/>
        <v>-2670.04</v>
      </c>
      <c r="AC63" s="129">
        <f t="shared" si="6"/>
        <v>0</v>
      </c>
      <c r="AD63" s="129">
        <f t="shared" si="6"/>
        <v>-24.87</v>
      </c>
      <c r="AE63" s="129">
        <f t="shared" si="6"/>
        <v>-2662.58</v>
      </c>
      <c r="AF63" s="129">
        <f t="shared" si="6"/>
        <v>0</v>
      </c>
      <c r="AG63" s="129">
        <f t="shared" si="6"/>
        <v>-25.21</v>
      </c>
      <c r="AH63" s="129">
        <f t="shared" si="6"/>
        <v>-2689.91</v>
      </c>
      <c r="AI63" s="129">
        <f t="shared" si="6"/>
        <v>0</v>
      </c>
      <c r="AJ63" s="129">
        <f t="shared" si="6"/>
        <v>-25.16</v>
      </c>
      <c r="AK63" s="129">
        <f t="shared" si="6"/>
        <v>-2699.42</v>
      </c>
      <c r="AL63" s="129">
        <f t="shared" si="6"/>
        <v>0</v>
      </c>
      <c r="AM63" s="129">
        <f t="shared" si="6"/>
        <v>-25.040000000000003</v>
      </c>
      <c r="AN63" s="129">
        <f t="shared" si="6"/>
        <v>-2693.8</v>
      </c>
      <c r="AO63" s="129"/>
      <c r="AP63" s="129">
        <f t="shared" si="6"/>
        <v>-24.950000000000003</v>
      </c>
      <c r="AQ63" s="129">
        <f t="shared" si="6"/>
        <v>-2677.63</v>
      </c>
      <c r="AR63" s="129">
        <f t="shared" si="6"/>
        <v>0</v>
      </c>
      <c r="AS63" s="129">
        <f t="shared" si="6"/>
        <v>-24.790000000000003</v>
      </c>
      <c r="AT63" s="129">
        <f t="shared" si="6"/>
        <v>-2665.67</v>
      </c>
      <c r="AU63" s="129">
        <f t="shared" si="6"/>
        <v>0</v>
      </c>
      <c r="AV63" s="129">
        <f t="shared" si="6"/>
        <v>-24.68</v>
      </c>
      <c r="AW63" s="129">
        <f t="shared" si="6"/>
        <v>-2651.87</v>
      </c>
      <c r="AX63" s="129">
        <f t="shared" si="6"/>
        <v>0</v>
      </c>
      <c r="AY63" s="129">
        <f t="shared" si="6"/>
        <v>-23.89</v>
      </c>
      <c r="AZ63" s="129">
        <f t="shared" si="6"/>
        <v>-2572</v>
      </c>
      <c r="BA63" s="129">
        <f t="shared" si="6"/>
        <v>0</v>
      </c>
      <c r="BB63" s="129">
        <f t="shared" si="6"/>
        <v>-23.560000000000002</v>
      </c>
      <c r="BC63" s="129">
        <f t="shared" si="6"/>
        <v>-2547.7800000000002</v>
      </c>
      <c r="BD63" s="129">
        <f t="shared" si="6"/>
        <v>0</v>
      </c>
      <c r="BE63" s="129">
        <f t="shared" si="4"/>
        <v>-23.5762</v>
      </c>
      <c r="BF63" s="129">
        <f t="shared" si="4"/>
        <v>-2546.23</v>
      </c>
      <c r="BG63" s="129">
        <f t="shared" si="4"/>
        <v>0</v>
      </c>
      <c r="BH63" s="129">
        <f t="shared" si="4"/>
        <v>-23.580000000000002</v>
      </c>
      <c r="BI63" s="129">
        <f t="shared" si="4"/>
        <v>-2534.61</v>
      </c>
      <c r="BJ63" s="129">
        <f t="shared" si="4"/>
        <v>0</v>
      </c>
      <c r="BK63" s="187"/>
      <c r="BN63" s="174"/>
      <c r="BO63" s="129"/>
      <c r="BQ63" s="145"/>
      <c r="BR63" s="202">
        <v>94.020454545454555</v>
      </c>
      <c r="BS63" s="202">
        <v>142.50818181818181</v>
      </c>
      <c r="BT63" s="202">
        <v>112.98636363636365</v>
      </c>
      <c r="BU63" s="150">
        <v>121.55454545454545</v>
      </c>
      <c r="BV63" s="150">
        <v>184355.7363636363</v>
      </c>
      <c r="BW63" s="150">
        <v>2478.7754545454541</v>
      </c>
      <c r="BX63" s="150">
        <v>75.399090909090901</v>
      </c>
      <c r="BY63" s="150">
        <v>82.00409090909092</v>
      </c>
      <c r="BZ63" s="150">
        <v>11.9</v>
      </c>
      <c r="CA63" s="150">
        <v>11.667727272727275</v>
      </c>
      <c r="CB63" s="150">
        <v>16.346363636363634</v>
      </c>
      <c r="CC63" s="150">
        <v>12.193181818181818</v>
      </c>
      <c r="CD63" s="150">
        <v>103.27772727272723</v>
      </c>
      <c r="CE63" s="150">
        <v>146.85681818181817</v>
      </c>
      <c r="CF63" s="150">
        <v>15.949090909090909</v>
      </c>
      <c r="CG63" s="150">
        <v>15.945909090909094</v>
      </c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</row>
    <row r="64" spans="1:164" s="176" customFormat="1" x14ac:dyDescent="0.25">
      <c r="A64" s="196">
        <v>7</v>
      </c>
      <c r="B64" s="129" t="s">
        <v>25</v>
      </c>
      <c r="C64" s="129">
        <f t="shared" si="3"/>
        <v>-1.332267519317879</v>
      </c>
      <c r="D64" s="129">
        <f t="shared" si="3"/>
        <v>-79.650000000000006</v>
      </c>
      <c r="E64" s="129"/>
      <c r="F64" s="129">
        <f t="shared" si="3"/>
        <v>-1.3401232913428034</v>
      </c>
      <c r="G64" s="129">
        <f t="shared" si="3"/>
        <v>-79.02</v>
      </c>
      <c r="H64" s="129"/>
      <c r="I64" s="129">
        <f t="shared" si="3"/>
        <v>-1.3442667025137787</v>
      </c>
      <c r="J64" s="129">
        <f t="shared" si="3"/>
        <v>-78.88</v>
      </c>
      <c r="K64" s="129"/>
      <c r="L64" s="129">
        <f t="shared" si="3"/>
        <v>-1.3473457289140391</v>
      </c>
      <c r="M64" s="129">
        <f t="shared" si="3"/>
        <v>-78.98</v>
      </c>
      <c r="N64" s="129"/>
      <c r="O64" s="129">
        <f t="shared" si="3"/>
        <v>-1.3564839934888766</v>
      </c>
      <c r="P64" s="129">
        <f t="shared" si="3"/>
        <v>-78.510000000000005</v>
      </c>
      <c r="Q64" s="129">
        <f t="shared" si="3"/>
        <v>0</v>
      </c>
      <c r="R64" s="129">
        <f t="shared" si="3"/>
        <v>-1.3509862199405565</v>
      </c>
      <c r="S64" s="129">
        <f t="shared" si="6"/>
        <v>-78.59</v>
      </c>
      <c r="T64" s="129">
        <f t="shared" si="6"/>
        <v>0</v>
      </c>
      <c r="U64" s="129">
        <f t="shared" si="6"/>
        <v>-1.3471642193183349</v>
      </c>
      <c r="V64" s="129">
        <f t="shared" si="6"/>
        <v>-78.59</v>
      </c>
      <c r="W64" s="129">
        <f t="shared" si="6"/>
        <v>0</v>
      </c>
      <c r="X64" s="129">
        <f t="shared" si="6"/>
        <v>-1.3570362328674175</v>
      </c>
      <c r="Y64" s="129">
        <f t="shared" si="6"/>
        <v>-78.09</v>
      </c>
      <c r="Z64" s="129">
        <f t="shared" si="6"/>
        <v>0</v>
      </c>
      <c r="AA64" s="129">
        <f t="shared" si="6"/>
        <v>-1.371553970648745</v>
      </c>
      <c r="AB64" s="129">
        <f t="shared" si="6"/>
        <v>-77.959999999999994</v>
      </c>
      <c r="AC64" s="129">
        <f t="shared" si="6"/>
        <v>0</v>
      </c>
      <c r="AD64" s="129">
        <f t="shared" si="6"/>
        <v>-1.3702384214853385</v>
      </c>
      <c r="AE64" s="129">
        <f t="shared" si="6"/>
        <v>-78.13</v>
      </c>
      <c r="AF64" s="129">
        <f t="shared" si="6"/>
        <v>0</v>
      </c>
      <c r="AG64" s="129">
        <f t="shared" si="6"/>
        <v>-1.3575889220743957</v>
      </c>
      <c r="AH64" s="129">
        <f t="shared" si="6"/>
        <v>-78.599999999999994</v>
      </c>
      <c r="AI64" s="129">
        <f t="shared" si="6"/>
        <v>0</v>
      </c>
      <c r="AJ64" s="129">
        <f t="shared" si="6"/>
        <v>-1.362954886193267</v>
      </c>
      <c r="AK64" s="129">
        <f t="shared" si="6"/>
        <v>-78.72</v>
      </c>
      <c r="AL64" s="129">
        <f t="shared" si="6"/>
        <v>0</v>
      </c>
      <c r="AM64" s="129">
        <f t="shared" si="6"/>
        <v>-1.3745704467353952</v>
      </c>
      <c r="AN64" s="129">
        <f t="shared" si="6"/>
        <v>-78.260000000000005</v>
      </c>
      <c r="AO64" s="129"/>
      <c r="AP64" s="129">
        <f t="shared" si="6"/>
        <v>-1.372495196266813</v>
      </c>
      <c r="AQ64" s="129">
        <f t="shared" si="6"/>
        <v>-78.19</v>
      </c>
      <c r="AR64" s="129">
        <f t="shared" si="6"/>
        <v>0</v>
      </c>
      <c r="AS64" s="129">
        <f t="shared" si="6"/>
        <v>-1.3815971262779774</v>
      </c>
      <c r="AT64" s="129">
        <f t="shared" si="6"/>
        <v>-77.83</v>
      </c>
      <c r="AU64" s="129">
        <f t="shared" si="6"/>
        <v>0</v>
      </c>
      <c r="AV64" s="129">
        <f t="shared" si="6"/>
        <v>-1.3781697905181918</v>
      </c>
      <c r="AW64" s="129">
        <f t="shared" si="6"/>
        <v>-77.97</v>
      </c>
      <c r="AX64" s="129">
        <f t="shared" si="6"/>
        <v>0</v>
      </c>
      <c r="AY64" s="129">
        <f t="shared" si="6"/>
        <v>-1.3835085777531821</v>
      </c>
      <c r="AZ64" s="129">
        <f t="shared" si="6"/>
        <v>-77.819999999999993</v>
      </c>
      <c r="BA64" s="129">
        <f t="shared" si="6"/>
        <v>0</v>
      </c>
      <c r="BB64" s="129">
        <f t="shared" si="6"/>
        <v>-1.3856172925038104</v>
      </c>
      <c r="BC64" s="129">
        <f t="shared" si="6"/>
        <v>-78.040000000000006</v>
      </c>
      <c r="BD64" s="129">
        <f t="shared" si="6"/>
        <v>0</v>
      </c>
      <c r="BE64" s="129">
        <f t="shared" si="4"/>
        <v>-1.3917884481558802</v>
      </c>
      <c r="BF64" s="129">
        <f t="shared" si="4"/>
        <v>-77.599999999999994</v>
      </c>
      <c r="BG64" s="129">
        <f t="shared" si="4"/>
        <v>0</v>
      </c>
      <c r="BH64" s="129">
        <f t="shared" si="4"/>
        <v>-1.3997760358342664</v>
      </c>
      <c r="BI64" s="129">
        <f t="shared" si="4"/>
        <v>-76.790000000000006</v>
      </c>
      <c r="BJ64" s="129">
        <f t="shared" si="4"/>
        <v>0</v>
      </c>
      <c r="BK64" s="187"/>
      <c r="BN64" s="187"/>
      <c r="BO64" s="129"/>
      <c r="BQ64" s="150"/>
      <c r="BR64" s="199">
        <f>BR63-BR62</f>
        <v>0</v>
      </c>
      <c r="BS64" s="199">
        <f t="shared" ref="BS64:CG64" si="7">BS63-BS62</f>
        <v>0</v>
      </c>
      <c r="BT64" s="199">
        <f t="shared" si="7"/>
        <v>0</v>
      </c>
      <c r="BU64" s="199">
        <f t="shared" si="7"/>
        <v>0</v>
      </c>
      <c r="BV64" s="199">
        <f t="shared" si="7"/>
        <v>0</v>
      </c>
      <c r="BW64" s="199">
        <f t="shared" si="7"/>
        <v>0</v>
      </c>
      <c r="BX64" s="199">
        <f t="shared" si="7"/>
        <v>0</v>
      </c>
      <c r="BY64" s="199">
        <f t="shared" si="7"/>
        <v>0</v>
      </c>
      <c r="BZ64" s="199">
        <f t="shared" si="7"/>
        <v>0</v>
      </c>
      <c r="CA64" s="199">
        <f t="shared" si="7"/>
        <v>0</v>
      </c>
      <c r="CB64" s="199">
        <f t="shared" si="7"/>
        <v>0</v>
      </c>
      <c r="CC64" s="199">
        <f t="shared" si="7"/>
        <v>0</v>
      </c>
      <c r="CD64" s="199">
        <f t="shared" si="7"/>
        <v>0</v>
      </c>
      <c r="CE64" s="199">
        <f t="shared" si="7"/>
        <v>0</v>
      </c>
      <c r="CF64" s="199">
        <f t="shared" si="7"/>
        <v>0</v>
      </c>
      <c r="CG64" s="199">
        <f t="shared" si="7"/>
        <v>0</v>
      </c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</row>
    <row r="65" spans="1:164" s="176" customFormat="1" x14ac:dyDescent="0.25">
      <c r="A65" s="196">
        <v>8</v>
      </c>
      <c r="B65" s="129" t="s">
        <v>26</v>
      </c>
      <c r="C65" s="129">
        <f t="shared" si="3"/>
        <v>-1.2375</v>
      </c>
      <c r="D65" s="129">
        <f t="shared" si="3"/>
        <v>-85.75</v>
      </c>
      <c r="E65" s="129"/>
      <c r="F65" s="129">
        <f t="shared" si="3"/>
        <v>-1.2412000000000001</v>
      </c>
      <c r="G65" s="129">
        <f t="shared" si="3"/>
        <v>-85.32</v>
      </c>
      <c r="H65" s="129"/>
      <c r="I65" s="129">
        <f t="shared" si="3"/>
        <v>-1.2417</v>
      </c>
      <c r="J65" s="129">
        <f t="shared" si="3"/>
        <v>-85.4</v>
      </c>
      <c r="K65" s="129"/>
      <c r="L65" s="129">
        <f t="shared" si="3"/>
        <v>-1.2418</v>
      </c>
      <c r="M65" s="129">
        <f t="shared" si="3"/>
        <v>-85.7</v>
      </c>
      <c r="N65" s="129"/>
      <c r="O65" s="129">
        <f t="shared" si="3"/>
        <v>-1.2475000000000001</v>
      </c>
      <c r="P65" s="129">
        <f t="shared" si="3"/>
        <v>-85.37</v>
      </c>
      <c r="Q65" s="129">
        <f t="shared" si="3"/>
        <v>0</v>
      </c>
      <c r="R65" s="129">
        <f t="shared" si="3"/>
        <v>-1.2448000000000001</v>
      </c>
      <c r="S65" s="129">
        <f t="shared" si="6"/>
        <v>-85.3</v>
      </c>
      <c r="T65" s="129">
        <f t="shared" si="6"/>
        <v>0</v>
      </c>
      <c r="U65" s="129">
        <f t="shared" si="6"/>
        <v>-1.2432000000000001</v>
      </c>
      <c r="V65" s="129">
        <f t="shared" si="6"/>
        <v>-85.17</v>
      </c>
      <c r="W65" s="129">
        <f t="shared" si="6"/>
        <v>0</v>
      </c>
      <c r="X65" s="129">
        <f t="shared" si="6"/>
        <v>-1.2411000000000001</v>
      </c>
      <c r="Y65" s="129">
        <f t="shared" si="6"/>
        <v>-85.38</v>
      </c>
      <c r="Z65" s="129">
        <f t="shared" si="6"/>
        <v>0</v>
      </c>
      <c r="AA65" s="129">
        <f t="shared" si="6"/>
        <v>-1.2557</v>
      </c>
      <c r="AB65" s="129">
        <f t="shared" si="6"/>
        <v>-85.16</v>
      </c>
      <c r="AC65" s="129">
        <f t="shared" si="6"/>
        <v>0</v>
      </c>
      <c r="AD65" s="129">
        <f t="shared" si="6"/>
        <v>-1.2590000000000001</v>
      </c>
      <c r="AE65" s="129">
        <f t="shared" si="6"/>
        <v>-85.04</v>
      </c>
      <c r="AF65" s="129">
        <f t="shared" si="6"/>
        <v>0</v>
      </c>
      <c r="AG65" s="129">
        <f t="shared" si="6"/>
        <v>-1.2526000000000002</v>
      </c>
      <c r="AH65" s="129">
        <f t="shared" si="6"/>
        <v>-85.18</v>
      </c>
      <c r="AI65" s="129">
        <f t="shared" si="6"/>
        <v>0</v>
      </c>
      <c r="AJ65" s="129">
        <f t="shared" si="6"/>
        <v>-1.2525000000000002</v>
      </c>
      <c r="AK65" s="129">
        <f t="shared" si="6"/>
        <v>-85.66</v>
      </c>
      <c r="AL65" s="129">
        <f t="shared" si="6"/>
        <v>0</v>
      </c>
      <c r="AM65" s="129">
        <f t="shared" si="6"/>
        <v>-1.2563</v>
      </c>
      <c r="AN65" s="129">
        <f t="shared" si="6"/>
        <v>-85.63</v>
      </c>
      <c r="AO65" s="129"/>
      <c r="AP65" s="129">
        <f t="shared" si="6"/>
        <v>-1.26</v>
      </c>
      <c r="AQ65" s="129">
        <f t="shared" si="6"/>
        <v>-85.17</v>
      </c>
      <c r="AR65" s="129">
        <f t="shared" si="6"/>
        <v>0</v>
      </c>
      <c r="AS65" s="129">
        <f t="shared" si="6"/>
        <v>-1.2646000000000002</v>
      </c>
      <c r="AT65" s="129">
        <f t="shared" si="6"/>
        <v>-85.03</v>
      </c>
      <c r="AU65" s="129">
        <f t="shared" si="6"/>
        <v>0</v>
      </c>
      <c r="AV65" s="129">
        <f t="shared" si="6"/>
        <v>-1.2635000000000001</v>
      </c>
      <c r="AW65" s="129">
        <f t="shared" si="6"/>
        <v>-85.04</v>
      </c>
      <c r="AX65" s="129">
        <f t="shared" si="6"/>
        <v>0</v>
      </c>
      <c r="AY65" s="129">
        <f t="shared" si="6"/>
        <v>-1.2727000000000002</v>
      </c>
      <c r="AZ65" s="129">
        <f t="shared" si="6"/>
        <v>-84.59</v>
      </c>
      <c r="BA65" s="129">
        <f t="shared" si="6"/>
        <v>0</v>
      </c>
      <c r="BB65" s="129">
        <f t="shared" si="6"/>
        <v>-1.268</v>
      </c>
      <c r="BC65" s="129">
        <f t="shared" si="6"/>
        <v>-85.28</v>
      </c>
      <c r="BD65" s="129">
        <f t="shared" si="6"/>
        <v>0</v>
      </c>
      <c r="BE65" s="129">
        <f t="shared" si="4"/>
        <v>-1.2668000000000001</v>
      </c>
      <c r="BF65" s="129">
        <f t="shared" si="4"/>
        <v>-85.25</v>
      </c>
      <c r="BG65" s="129">
        <f t="shared" si="4"/>
        <v>0</v>
      </c>
      <c r="BH65" s="129">
        <f t="shared" si="4"/>
        <v>-1.2744</v>
      </c>
      <c r="BI65" s="129">
        <f t="shared" si="4"/>
        <v>-84.35</v>
      </c>
      <c r="BJ65" s="129">
        <f t="shared" si="4"/>
        <v>0</v>
      </c>
      <c r="BK65" s="187"/>
      <c r="BN65" s="187"/>
      <c r="BO65" s="129"/>
      <c r="BQ65" s="129" t="s">
        <v>29</v>
      </c>
      <c r="BR65" s="129">
        <f>MAX(BR36:BR57)</f>
        <v>95.17</v>
      </c>
      <c r="BS65" s="129">
        <f t="shared" ref="BS65:CG65" si="8">MAX(BS36:BS57)</f>
        <v>143.29</v>
      </c>
      <c r="BT65" s="129">
        <f t="shared" si="8"/>
        <v>113.71</v>
      </c>
      <c r="BU65" s="129">
        <f t="shared" si="8"/>
        <v>121.95</v>
      </c>
      <c r="BV65" s="129">
        <f t="shared" si="8"/>
        <v>187586.32</v>
      </c>
      <c r="BW65" s="129">
        <f t="shared" si="8"/>
        <v>2627.1</v>
      </c>
      <c r="BX65" s="129">
        <f t="shared" si="8"/>
        <v>76.06</v>
      </c>
      <c r="BY65" s="129">
        <f t="shared" si="8"/>
        <v>82.63</v>
      </c>
      <c r="BZ65" s="129">
        <f t="shared" si="8"/>
        <v>11.99</v>
      </c>
      <c r="CA65" s="129">
        <f t="shared" si="8"/>
        <v>11.92</v>
      </c>
      <c r="CB65" s="129">
        <f t="shared" si="8"/>
        <v>16.399999999999999</v>
      </c>
      <c r="CC65" s="129">
        <f t="shared" si="8"/>
        <v>12.4</v>
      </c>
      <c r="CD65" s="129">
        <f t="shared" si="8"/>
        <v>104.33</v>
      </c>
      <c r="CE65" s="129">
        <f t="shared" si="8"/>
        <v>147.9</v>
      </c>
      <c r="CF65" s="129">
        <f t="shared" si="8"/>
        <v>16.059999999999999</v>
      </c>
      <c r="CG65" s="129">
        <f t="shared" si="8"/>
        <v>16.04</v>
      </c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</row>
    <row r="66" spans="1:164" s="127" customFormat="1" x14ac:dyDescent="0.25">
      <c r="A66" s="196">
        <v>9</v>
      </c>
      <c r="B66" s="128" t="s">
        <v>13</v>
      </c>
      <c r="C66" s="129">
        <f t="shared" si="3"/>
        <v>-8.5762999999999998</v>
      </c>
      <c r="D66" s="129">
        <f t="shared" si="3"/>
        <v>-12.37</v>
      </c>
      <c r="E66" s="129"/>
      <c r="F66" s="129">
        <f t="shared" si="3"/>
        <v>-8.5333000000000006</v>
      </c>
      <c r="G66" s="129">
        <f t="shared" si="3"/>
        <v>-12.41</v>
      </c>
      <c r="H66" s="129"/>
      <c r="I66" s="129">
        <f t="shared" si="3"/>
        <v>-8.5529000000000011</v>
      </c>
      <c r="J66" s="129">
        <f t="shared" si="3"/>
        <v>-12.4</v>
      </c>
      <c r="K66" s="129"/>
      <c r="L66" s="129">
        <f t="shared" si="3"/>
        <v>-8.5801999999999996</v>
      </c>
      <c r="M66" s="129">
        <f t="shared" si="3"/>
        <v>-12.4</v>
      </c>
      <c r="N66" s="129"/>
      <c r="O66" s="129">
        <f t="shared" si="3"/>
        <v>-8.5919000000000008</v>
      </c>
      <c r="P66" s="129">
        <f t="shared" si="3"/>
        <v>-12.4</v>
      </c>
      <c r="Q66" s="129">
        <f t="shared" si="3"/>
        <v>0</v>
      </c>
      <c r="R66" s="129">
        <f t="shared" si="3"/>
        <v>-8.6049000000000007</v>
      </c>
      <c r="S66" s="129">
        <f t="shared" si="6"/>
        <v>-12.34</v>
      </c>
      <c r="T66" s="129">
        <f t="shared" si="6"/>
        <v>0</v>
      </c>
      <c r="U66" s="129">
        <f t="shared" si="6"/>
        <v>-8.551400000000001</v>
      </c>
      <c r="V66" s="129">
        <f t="shared" si="6"/>
        <v>-12.38</v>
      </c>
      <c r="W66" s="129">
        <f t="shared" si="6"/>
        <v>0</v>
      </c>
      <c r="X66" s="129">
        <f t="shared" si="6"/>
        <v>-8.5980000000000008</v>
      </c>
      <c r="Y66" s="129">
        <f t="shared" si="6"/>
        <v>-12.32</v>
      </c>
      <c r="Z66" s="129">
        <f t="shared" si="6"/>
        <v>0</v>
      </c>
      <c r="AA66" s="129">
        <f t="shared" si="6"/>
        <v>-8.7138000000000009</v>
      </c>
      <c r="AB66" s="129">
        <f t="shared" si="6"/>
        <v>-12.27</v>
      </c>
      <c r="AC66" s="129">
        <f t="shared" si="6"/>
        <v>0</v>
      </c>
      <c r="AD66" s="129">
        <f t="shared" si="6"/>
        <v>-8.7401999999999997</v>
      </c>
      <c r="AE66" s="129">
        <f t="shared" si="6"/>
        <v>-12.25</v>
      </c>
      <c r="AF66" s="129">
        <f t="shared" si="6"/>
        <v>0</v>
      </c>
      <c r="AG66" s="129">
        <f t="shared" si="6"/>
        <v>-8.7457000000000011</v>
      </c>
      <c r="AH66" s="129">
        <f t="shared" si="6"/>
        <v>-12.2</v>
      </c>
      <c r="AI66" s="129">
        <f t="shared" si="6"/>
        <v>0</v>
      </c>
      <c r="AJ66" s="129">
        <f t="shared" si="6"/>
        <v>-8.8320000000000007</v>
      </c>
      <c r="AK66" s="129">
        <f t="shared" si="6"/>
        <v>-12.15</v>
      </c>
      <c r="AL66" s="129">
        <f t="shared" si="6"/>
        <v>0</v>
      </c>
      <c r="AM66" s="129">
        <f t="shared" si="6"/>
        <v>-8.8551000000000002</v>
      </c>
      <c r="AN66" s="129">
        <f t="shared" si="6"/>
        <v>-12.15</v>
      </c>
      <c r="AO66" s="129"/>
      <c r="AP66" s="129">
        <f t="shared" si="6"/>
        <v>-8.8669000000000011</v>
      </c>
      <c r="AQ66" s="129">
        <f t="shared" si="6"/>
        <v>-12.1</v>
      </c>
      <c r="AR66" s="129">
        <f t="shared" si="6"/>
        <v>0</v>
      </c>
      <c r="AS66" s="129">
        <f t="shared" si="6"/>
        <v>-8.9455000000000009</v>
      </c>
      <c r="AT66" s="129">
        <f t="shared" si="6"/>
        <v>-12.02</v>
      </c>
      <c r="AU66" s="129">
        <f t="shared" si="6"/>
        <v>0</v>
      </c>
      <c r="AV66" s="129">
        <f t="shared" si="6"/>
        <v>-8.9740000000000002</v>
      </c>
      <c r="AW66" s="129">
        <f t="shared" si="6"/>
        <v>-11.97</v>
      </c>
      <c r="AX66" s="129">
        <f t="shared" si="6"/>
        <v>0</v>
      </c>
      <c r="AY66" s="129">
        <f t="shared" si="6"/>
        <v>-8.9812000000000012</v>
      </c>
      <c r="AZ66" s="129">
        <f t="shared" si="6"/>
        <v>-11.99</v>
      </c>
      <c r="BA66" s="129">
        <f t="shared" si="6"/>
        <v>0</v>
      </c>
      <c r="BB66" s="129">
        <f t="shared" si="6"/>
        <v>-9.0853999999999999</v>
      </c>
      <c r="BC66" s="129">
        <f t="shared" si="6"/>
        <v>-11.9</v>
      </c>
      <c r="BD66" s="129">
        <f t="shared" si="6"/>
        <v>0</v>
      </c>
      <c r="BE66" s="129">
        <f t="shared" si="4"/>
        <v>-9.0814000000000004</v>
      </c>
      <c r="BF66" s="129">
        <f t="shared" si="4"/>
        <v>-11.89</v>
      </c>
      <c r="BG66" s="129">
        <f t="shared" si="4"/>
        <v>0</v>
      </c>
      <c r="BH66" s="129">
        <f t="shared" si="4"/>
        <v>-9.0911000000000008</v>
      </c>
      <c r="BI66" s="129">
        <f t="shared" si="4"/>
        <v>-11.82</v>
      </c>
      <c r="BJ66" s="129">
        <f t="shared" si="4"/>
        <v>0</v>
      </c>
      <c r="BK66" s="174"/>
      <c r="BN66" s="187"/>
      <c r="BO66" s="128"/>
      <c r="BP66" s="128"/>
      <c r="BQ66" s="129" t="s">
        <v>30</v>
      </c>
      <c r="BR66" s="129">
        <f>MIN(BR36:BR57)</f>
        <v>93.37</v>
      </c>
      <c r="BS66" s="129">
        <f t="shared" ref="BS66:CG66" si="9">MIN(BS36:BS57)</f>
        <v>141.84</v>
      </c>
      <c r="BT66" s="129">
        <f t="shared" si="9"/>
        <v>112.04</v>
      </c>
      <c r="BU66" s="129">
        <f t="shared" si="9"/>
        <v>121.18</v>
      </c>
      <c r="BV66" s="129">
        <f t="shared" si="9"/>
        <v>178788.19</v>
      </c>
      <c r="BW66" s="129">
        <f t="shared" si="9"/>
        <v>2405.9899999999998</v>
      </c>
      <c r="BX66" s="129">
        <f t="shared" si="9"/>
        <v>74.209999999999994</v>
      </c>
      <c r="BY66" s="129">
        <f t="shared" si="9"/>
        <v>80.67</v>
      </c>
      <c r="BZ66" s="129">
        <f t="shared" si="9"/>
        <v>11.8</v>
      </c>
      <c r="CA66" s="129">
        <f t="shared" si="9"/>
        <v>11.47</v>
      </c>
      <c r="CB66" s="129">
        <f t="shared" si="9"/>
        <v>16.29</v>
      </c>
      <c r="CC66" s="129">
        <f t="shared" si="9"/>
        <v>11.92</v>
      </c>
      <c r="CD66" s="129">
        <f t="shared" si="9"/>
        <v>102.24</v>
      </c>
      <c r="CE66" s="129">
        <f t="shared" si="9"/>
        <v>145.99</v>
      </c>
      <c r="CF66" s="129">
        <f t="shared" si="9"/>
        <v>15.82</v>
      </c>
      <c r="CG66" s="129">
        <f t="shared" si="9"/>
        <v>15.82</v>
      </c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</row>
    <row r="67" spans="1:164" s="127" customFormat="1" x14ac:dyDescent="0.25">
      <c r="A67" s="196">
        <v>10</v>
      </c>
      <c r="B67" s="128" t="s">
        <v>14</v>
      </c>
      <c r="C67" s="129">
        <f t="shared" si="3"/>
        <v>-8.4382999999999999</v>
      </c>
      <c r="D67" s="129">
        <f t="shared" si="3"/>
        <v>-12.58</v>
      </c>
      <c r="E67" s="129"/>
      <c r="F67" s="129">
        <f t="shared" si="3"/>
        <v>-8.4588999999999999</v>
      </c>
      <c r="G67" s="129">
        <f t="shared" si="3"/>
        <v>-12.52</v>
      </c>
      <c r="H67" s="129"/>
      <c r="I67" s="129">
        <f t="shared" si="3"/>
        <v>-8.5041000000000011</v>
      </c>
      <c r="J67" s="129">
        <f t="shared" si="3"/>
        <v>-12.47</v>
      </c>
      <c r="K67" s="129"/>
      <c r="L67" s="129">
        <f t="shared" si="3"/>
        <v>-8.5504999999999995</v>
      </c>
      <c r="M67" s="129">
        <f t="shared" si="3"/>
        <v>-12.45</v>
      </c>
      <c r="N67" s="129"/>
      <c r="O67" s="129">
        <f t="shared" si="3"/>
        <v>-8.5900999999999996</v>
      </c>
      <c r="P67" s="129">
        <f t="shared" si="3"/>
        <v>-12.4</v>
      </c>
      <c r="Q67" s="129">
        <f t="shared" si="3"/>
        <v>0</v>
      </c>
      <c r="R67" s="129">
        <f t="shared" si="3"/>
        <v>-8.5468000000000011</v>
      </c>
      <c r="S67" s="129">
        <f t="shared" si="6"/>
        <v>-12.42</v>
      </c>
      <c r="T67" s="129">
        <f t="shared" si="6"/>
        <v>0</v>
      </c>
      <c r="U67" s="129">
        <f t="shared" si="6"/>
        <v>-8.4847000000000001</v>
      </c>
      <c r="V67" s="129">
        <f t="shared" si="6"/>
        <v>-12.48</v>
      </c>
      <c r="W67" s="129">
        <f t="shared" si="6"/>
        <v>0</v>
      </c>
      <c r="X67" s="129">
        <f t="shared" si="6"/>
        <v>-8.5272000000000006</v>
      </c>
      <c r="Y67" s="129">
        <f t="shared" si="6"/>
        <v>-12.43</v>
      </c>
      <c r="Z67" s="129">
        <f t="shared" si="6"/>
        <v>0</v>
      </c>
      <c r="AA67" s="129">
        <f t="shared" si="6"/>
        <v>-8.6852999999999998</v>
      </c>
      <c r="AB67" s="129">
        <f t="shared" si="6"/>
        <v>-12.31</v>
      </c>
      <c r="AC67" s="129">
        <f t="shared" si="6"/>
        <v>0</v>
      </c>
      <c r="AD67" s="129">
        <f t="shared" si="6"/>
        <v>-8.6795000000000009</v>
      </c>
      <c r="AE67" s="129">
        <f t="shared" si="6"/>
        <v>-12.33</v>
      </c>
      <c r="AF67" s="129">
        <f t="shared" si="6"/>
        <v>0</v>
      </c>
      <c r="AG67" s="129">
        <f t="shared" si="6"/>
        <v>-8.6422000000000008</v>
      </c>
      <c r="AH67" s="129">
        <f t="shared" si="6"/>
        <v>-12.35</v>
      </c>
      <c r="AI67" s="129">
        <f t="shared" si="6"/>
        <v>0</v>
      </c>
      <c r="AJ67" s="129">
        <f t="shared" si="6"/>
        <v>-8.7068000000000012</v>
      </c>
      <c r="AK67" s="129">
        <f t="shared" si="6"/>
        <v>-12.32</v>
      </c>
      <c r="AL67" s="129">
        <f t="shared" si="6"/>
        <v>0</v>
      </c>
      <c r="AM67" s="129">
        <f t="shared" si="6"/>
        <v>-8.7435000000000009</v>
      </c>
      <c r="AN67" s="129">
        <f t="shared" si="6"/>
        <v>-12.3</v>
      </c>
      <c r="AO67" s="129"/>
      <c r="AP67" s="129">
        <f t="shared" si="6"/>
        <v>-8.7462999999999997</v>
      </c>
      <c r="AQ67" s="129">
        <f t="shared" si="6"/>
        <v>-12.27</v>
      </c>
      <c r="AR67" s="129">
        <f t="shared" si="6"/>
        <v>0</v>
      </c>
      <c r="AS67" s="129">
        <f t="shared" si="6"/>
        <v>-8.8981000000000012</v>
      </c>
      <c r="AT67" s="129">
        <f t="shared" si="6"/>
        <v>-12.08</v>
      </c>
      <c r="AU67" s="129">
        <f t="shared" si="6"/>
        <v>0</v>
      </c>
      <c r="AV67" s="129">
        <f t="shared" si="6"/>
        <v>-8.9207999999999998</v>
      </c>
      <c r="AW67" s="129">
        <f t="shared" si="6"/>
        <v>-12.04</v>
      </c>
      <c r="AX67" s="129">
        <f t="shared" si="6"/>
        <v>0</v>
      </c>
      <c r="AY67" s="129">
        <f t="shared" si="6"/>
        <v>-8.9436</v>
      </c>
      <c r="AZ67" s="129">
        <f t="shared" si="6"/>
        <v>-12.04</v>
      </c>
      <c r="BA67" s="129">
        <f t="shared" si="6"/>
        <v>0</v>
      </c>
      <c r="BB67" s="129">
        <f t="shared" si="6"/>
        <v>-8.9174000000000007</v>
      </c>
      <c r="BC67" s="129">
        <f t="shared" si="6"/>
        <v>-12.13</v>
      </c>
      <c r="BD67" s="129">
        <f t="shared" si="6"/>
        <v>0</v>
      </c>
      <c r="BE67" s="129">
        <f t="shared" si="4"/>
        <v>-8.9648000000000003</v>
      </c>
      <c r="BF67" s="129">
        <f t="shared" si="4"/>
        <v>-12.05</v>
      </c>
      <c r="BG67" s="129">
        <f t="shared" si="4"/>
        <v>0</v>
      </c>
      <c r="BH67" s="129">
        <f t="shared" si="4"/>
        <v>-9.0315000000000012</v>
      </c>
      <c r="BI67" s="129">
        <f t="shared" si="4"/>
        <v>-11.9</v>
      </c>
      <c r="BJ67" s="129">
        <f t="shared" si="4"/>
        <v>0</v>
      </c>
      <c r="BK67" s="174"/>
      <c r="BN67" s="187"/>
      <c r="BO67" s="128"/>
      <c r="BP67" s="128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34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</row>
    <row r="68" spans="1:164" s="127" customFormat="1" x14ac:dyDescent="0.25">
      <c r="A68" s="196">
        <v>11</v>
      </c>
      <c r="B68" s="128" t="s">
        <v>15</v>
      </c>
      <c r="C68" s="129">
        <f t="shared" si="3"/>
        <v>-6.4298000000000002</v>
      </c>
      <c r="D68" s="129">
        <f t="shared" si="3"/>
        <v>-16.5</v>
      </c>
      <c r="E68" s="129"/>
      <c r="F68" s="129">
        <f t="shared" si="3"/>
        <v>-6.4171000000000005</v>
      </c>
      <c r="G68" s="129">
        <f t="shared" si="3"/>
        <v>-16.5</v>
      </c>
      <c r="H68" s="129"/>
      <c r="I68" s="129">
        <f t="shared" si="3"/>
        <v>-6.4202000000000004</v>
      </c>
      <c r="J68" s="129">
        <f t="shared" si="3"/>
        <v>-16.52</v>
      </c>
      <c r="K68" s="129"/>
      <c r="L68" s="129">
        <f t="shared" si="3"/>
        <v>-6.4416000000000002</v>
      </c>
      <c r="M68" s="129">
        <f t="shared" si="3"/>
        <v>-16.52</v>
      </c>
      <c r="N68" s="129"/>
      <c r="O68" s="129">
        <f t="shared" si="3"/>
        <v>-6.4483000000000006</v>
      </c>
      <c r="P68" s="129">
        <f t="shared" si="3"/>
        <v>-16.52</v>
      </c>
      <c r="Q68" s="129">
        <f t="shared" si="3"/>
        <v>0</v>
      </c>
      <c r="R68" s="129">
        <f t="shared" si="3"/>
        <v>-6.4318</v>
      </c>
      <c r="S68" s="129">
        <f t="shared" si="6"/>
        <v>-16.510000000000002</v>
      </c>
      <c r="T68" s="129">
        <f t="shared" si="6"/>
        <v>0</v>
      </c>
      <c r="U68" s="129">
        <f t="shared" si="6"/>
        <v>-6.4157000000000002</v>
      </c>
      <c r="V68" s="129">
        <f t="shared" si="6"/>
        <v>-16.5</v>
      </c>
      <c r="W68" s="129">
        <f t="shared" si="6"/>
        <v>0</v>
      </c>
      <c r="X68" s="129">
        <f t="shared" si="6"/>
        <v>-6.4225000000000003</v>
      </c>
      <c r="Y68" s="129">
        <f t="shared" si="6"/>
        <v>-16.5</v>
      </c>
      <c r="Z68" s="129">
        <f t="shared" si="6"/>
        <v>0</v>
      </c>
      <c r="AA68" s="129">
        <f t="shared" si="6"/>
        <v>-6.4866000000000001</v>
      </c>
      <c r="AB68" s="129">
        <f t="shared" si="6"/>
        <v>-16.48</v>
      </c>
      <c r="AC68" s="129">
        <f t="shared" si="6"/>
        <v>0</v>
      </c>
      <c r="AD68" s="129">
        <f t="shared" si="6"/>
        <v>-6.4984000000000002</v>
      </c>
      <c r="AE68" s="129">
        <f t="shared" si="6"/>
        <v>-16.47</v>
      </c>
      <c r="AF68" s="129">
        <f t="shared" si="6"/>
        <v>0</v>
      </c>
      <c r="AG68" s="129">
        <f t="shared" si="6"/>
        <v>-6.4923000000000002</v>
      </c>
      <c r="AH68" s="129">
        <f t="shared" si="6"/>
        <v>-16.43</v>
      </c>
      <c r="AI68" s="129">
        <f t="shared" si="6"/>
        <v>0</v>
      </c>
      <c r="AJ68" s="129">
        <f t="shared" si="6"/>
        <v>-6.5468000000000002</v>
      </c>
      <c r="AK68" s="129">
        <f t="shared" si="6"/>
        <v>-16.39</v>
      </c>
      <c r="AL68" s="129">
        <f t="shared" si="6"/>
        <v>0</v>
      </c>
      <c r="AM68" s="129">
        <f t="shared" si="6"/>
        <v>-6.5734000000000004</v>
      </c>
      <c r="AN68" s="129">
        <f t="shared" si="6"/>
        <v>-16.37</v>
      </c>
      <c r="AO68" s="129"/>
      <c r="AP68" s="129">
        <f t="shared" si="6"/>
        <v>-6.5599000000000007</v>
      </c>
      <c r="AQ68" s="129">
        <f t="shared" si="6"/>
        <v>-16.36</v>
      </c>
      <c r="AR68" s="129">
        <f t="shared" si="6"/>
        <v>0</v>
      </c>
      <c r="AS68" s="129">
        <f t="shared" si="6"/>
        <v>-6.5801000000000007</v>
      </c>
      <c r="AT68" s="129">
        <f t="shared" si="6"/>
        <v>-16.34</v>
      </c>
      <c r="AU68" s="129">
        <f t="shared" si="6"/>
        <v>0</v>
      </c>
      <c r="AV68" s="129">
        <f t="shared" si="6"/>
        <v>-6.5906000000000002</v>
      </c>
      <c r="AW68" s="129">
        <f t="shared" si="6"/>
        <v>-16.3</v>
      </c>
      <c r="AX68" s="129">
        <f t="shared" si="6"/>
        <v>0</v>
      </c>
      <c r="AY68" s="129">
        <f t="shared" si="6"/>
        <v>-6.6023000000000005</v>
      </c>
      <c r="AZ68" s="129">
        <f t="shared" si="6"/>
        <v>-16.309999999999999</v>
      </c>
      <c r="BA68" s="129">
        <f t="shared" si="6"/>
        <v>0</v>
      </c>
      <c r="BB68" s="129">
        <f t="shared" si="6"/>
        <v>-6.6301000000000005</v>
      </c>
      <c r="BC68" s="129">
        <f t="shared" si="6"/>
        <v>-16.309999999999999</v>
      </c>
      <c r="BD68" s="129">
        <f t="shared" si="6"/>
        <v>0</v>
      </c>
      <c r="BE68" s="129">
        <f t="shared" si="4"/>
        <v>-6.6267000000000005</v>
      </c>
      <c r="BF68" s="129">
        <f t="shared" si="4"/>
        <v>-16.3</v>
      </c>
      <c r="BG68" s="129">
        <f t="shared" si="4"/>
        <v>0</v>
      </c>
      <c r="BH68" s="129">
        <f t="shared" si="4"/>
        <v>-6.5960000000000001</v>
      </c>
      <c r="BI68" s="129">
        <f t="shared" si="4"/>
        <v>-16.3</v>
      </c>
      <c r="BJ68" s="129">
        <f t="shared" si="4"/>
        <v>0</v>
      </c>
      <c r="BK68" s="174"/>
      <c r="BN68" s="187"/>
      <c r="BO68" s="128"/>
      <c r="BP68" s="128"/>
      <c r="BQ68" s="129"/>
      <c r="BR68" s="129">
        <f t="shared" ref="BR68:CG68" si="10">BR65-BR66</f>
        <v>1.7999999999999972</v>
      </c>
      <c r="BS68" s="129">
        <f t="shared" si="10"/>
        <v>1.4499999999999886</v>
      </c>
      <c r="BT68" s="129">
        <f t="shared" si="10"/>
        <v>1.6699999999999875</v>
      </c>
      <c r="BU68" s="129">
        <f t="shared" si="10"/>
        <v>0.76999999999999602</v>
      </c>
      <c r="BV68" s="129">
        <f t="shared" si="10"/>
        <v>8798.1300000000047</v>
      </c>
      <c r="BW68" s="129">
        <f t="shared" si="10"/>
        <v>221.11000000000013</v>
      </c>
      <c r="BX68" s="129">
        <f t="shared" si="10"/>
        <v>1.8500000000000085</v>
      </c>
      <c r="BY68" s="129">
        <f t="shared" si="10"/>
        <v>1.9599999999999937</v>
      </c>
      <c r="BZ68" s="129">
        <f t="shared" si="10"/>
        <v>0.1899999999999995</v>
      </c>
      <c r="CA68" s="129">
        <f t="shared" si="10"/>
        <v>0.44999999999999929</v>
      </c>
      <c r="CB68" s="129">
        <f t="shared" si="10"/>
        <v>0.10999999999999943</v>
      </c>
      <c r="CC68" s="129">
        <f t="shared" si="10"/>
        <v>0.48000000000000043</v>
      </c>
      <c r="CD68" s="129">
        <f t="shared" si="10"/>
        <v>2.0900000000000034</v>
      </c>
      <c r="CE68" s="129">
        <f t="shared" si="10"/>
        <v>1.9099999999999966</v>
      </c>
      <c r="CF68" s="129">
        <f t="shared" si="10"/>
        <v>0.23999999999999844</v>
      </c>
      <c r="CG68" s="129">
        <f t="shared" si="10"/>
        <v>0.21999999999999886</v>
      </c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</row>
    <row r="69" spans="1:164" s="127" customFormat="1" x14ac:dyDescent="0.25">
      <c r="A69" s="196">
        <v>12</v>
      </c>
      <c r="B69" s="128" t="s">
        <v>34</v>
      </c>
      <c r="C69" s="129">
        <f t="shared" si="3"/>
        <v>-9.5218000000000007</v>
      </c>
      <c r="D69" s="129">
        <f t="shared" si="3"/>
        <v>-11.14</v>
      </c>
      <c r="E69" s="129"/>
      <c r="F69" s="129">
        <f t="shared" si="3"/>
        <v>-9.5125000000000011</v>
      </c>
      <c r="G69" s="129">
        <f t="shared" si="3"/>
        <v>-11.13</v>
      </c>
      <c r="H69" s="129"/>
      <c r="I69" s="129">
        <f t="shared" si="3"/>
        <v>-9.6821999999999999</v>
      </c>
      <c r="J69" s="129">
        <f t="shared" si="3"/>
        <v>-10.95</v>
      </c>
      <c r="K69" s="129"/>
      <c r="L69" s="129">
        <f t="shared" si="3"/>
        <v>-9.7147000000000006</v>
      </c>
      <c r="M69" s="129">
        <f t="shared" si="3"/>
        <v>-10.95</v>
      </c>
      <c r="N69" s="129"/>
      <c r="O69" s="129">
        <f t="shared" si="3"/>
        <v>-9.7043999999999997</v>
      </c>
      <c r="P69" s="129">
        <f t="shared" si="3"/>
        <v>-10.97</v>
      </c>
      <c r="Q69" s="129">
        <f t="shared" si="3"/>
        <v>0</v>
      </c>
      <c r="R69" s="129">
        <f t="shared" si="3"/>
        <v>-9.7064000000000004</v>
      </c>
      <c r="S69" s="129">
        <f t="shared" si="6"/>
        <v>-10.94</v>
      </c>
      <c r="T69" s="129">
        <f t="shared" si="6"/>
        <v>0</v>
      </c>
      <c r="U69" s="129">
        <f t="shared" si="6"/>
        <v>-9.7101000000000006</v>
      </c>
      <c r="V69" s="129">
        <f t="shared" si="6"/>
        <v>-10.9</v>
      </c>
      <c r="W69" s="129">
        <f t="shared" si="6"/>
        <v>0</v>
      </c>
      <c r="X69" s="129">
        <f t="shared" si="6"/>
        <v>-9.8048999999999999</v>
      </c>
      <c r="Y69" s="129">
        <f t="shared" si="6"/>
        <v>-10.81</v>
      </c>
      <c r="Z69" s="129">
        <f t="shared" si="6"/>
        <v>0</v>
      </c>
      <c r="AA69" s="129">
        <f t="shared" si="6"/>
        <v>-9.9466000000000001</v>
      </c>
      <c r="AB69" s="129">
        <f t="shared" si="6"/>
        <v>-10.75</v>
      </c>
      <c r="AC69" s="129">
        <f t="shared" si="6"/>
        <v>0</v>
      </c>
      <c r="AD69" s="129">
        <f t="shared" si="6"/>
        <v>-9.9223999999999997</v>
      </c>
      <c r="AE69" s="129">
        <f t="shared" si="6"/>
        <v>-10.79</v>
      </c>
      <c r="AF69" s="129">
        <f t="shared" si="6"/>
        <v>0</v>
      </c>
      <c r="AG69" s="129">
        <f t="shared" si="6"/>
        <v>-9.9942000000000011</v>
      </c>
      <c r="AH69" s="129">
        <f t="shared" si="6"/>
        <v>-10.68</v>
      </c>
      <c r="AI69" s="129">
        <f t="shared" si="6"/>
        <v>0</v>
      </c>
      <c r="AJ69" s="129">
        <f t="shared" si="6"/>
        <v>-10.167</v>
      </c>
      <c r="AK69" s="129">
        <f t="shared" si="6"/>
        <v>-10.55</v>
      </c>
      <c r="AL69" s="129">
        <f t="shared" si="6"/>
        <v>0</v>
      </c>
      <c r="AM69" s="129">
        <f t="shared" si="6"/>
        <v>-10.4574</v>
      </c>
      <c r="AN69" s="129">
        <f t="shared" si="6"/>
        <v>-10.29</v>
      </c>
      <c r="AO69" s="129"/>
      <c r="AP69" s="129">
        <f t="shared" si="6"/>
        <v>-10.4763</v>
      </c>
      <c r="AQ69" s="129">
        <f t="shared" si="6"/>
        <v>-10.24</v>
      </c>
      <c r="AR69" s="129">
        <f t="shared" si="6"/>
        <v>0</v>
      </c>
      <c r="AS69" s="129">
        <f t="shared" si="6"/>
        <v>-11.1294</v>
      </c>
      <c r="AT69" s="129">
        <f t="shared" si="6"/>
        <v>-9.66</v>
      </c>
      <c r="AU69" s="129">
        <f t="shared" si="6"/>
        <v>0</v>
      </c>
      <c r="AV69" s="129">
        <f t="shared" si="6"/>
        <v>-11.159000000000001</v>
      </c>
      <c r="AW69" s="129">
        <f t="shared" si="6"/>
        <v>-9.6300000000000008</v>
      </c>
      <c r="AX69" s="129">
        <f t="shared" si="6"/>
        <v>0</v>
      </c>
      <c r="AY69" s="129">
        <f t="shared" si="6"/>
        <v>-12.3186</v>
      </c>
      <c r="AZ69" s="129">
        <f t="shared" si="6"/>
        <v>-8.74</v>
      </c>
      <c r="BA69" s="129">
        <f t="shared" ref="BA69:BD69" si="11">BA47-BA26</f>
        <v>0</v>
      </c>
      <c r="BB69" s="129">
        <f t="shared" si="11"/>
        <v>-12.5562</v>
      </c>
      <c r="BC69" s="129">
        <f t="shared" si="11"/>
        <v>-8.61</v>
      </c>
      <c r="BD69" s="129">
        <f t="shared" si="11"/>
        <v>0</v>
      </c>
      <c r="BE69" s="129">
        <f t="shared" si="4"/>
        <v>-11.972300000000001</v>
      </c>
      <c r="BF69" s="129">
        <f t="shared" si="4"/>
        <v>-9.02</v>
      </c>
      <c r="BG69" s="129">
        <f t="shared" si="4"/>
        <v>0</v>
      </c>
      <c r="BH69" s="129">
        <f t="shared" si="4"/>
        <v>-12.109400000000001</v>
      </c>
      <c r="BI69" s="129">
        <f t="shared" si="4"/>
        <v>-8.8800000000000008</v>
      </c>
      <c r="BJ69" s="129">
        <f t="shared" si="4"/>
        <v>0</v>
      </c>
      <c r="BK69" s="174"/>
      <c r="BN69" s="187"/>
      <c r="BO69" s="128"/>
      <c r="BP69" s="128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84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</row>
    <row r="70" spans="1:164" s="127" customFormat="1" x14ac:dyDescent="0.25">
      <c r="A70" s="196">
        <v>13</v>
      </c>
      <c r="B70" s="128" t="s">
        <v>17</v>
      </c>
      <c r="C70" s="129">
        <f t="shared" si="3"/>
        <v>-1</v>
      </c>
      <c r="D70" s="129">
        <f t="shared" si="3"/>
        <v>-106.12</v>
      </c>
      <c r="E70" s="129"/>
      <c r="F70" s="129">
        <f t="shared" si="3"/>
        <v>-1</v>
      </c>
      <c r="G70" s="129">
        <f t="shared" si="3"/>
        <v>-105.9</v>
      </c>
      <c r="H70" s="129"/>
      <c r="I70" s="129">
        <f t="shared" si="3"/>
        <v>-1</v>
      </c>
      <c r="J70" s="129">
        <f t="shared" si="3"/>
        <v>-106.04</v>
      </c>
      <c r="K70" s="129"/>
      <c r="L70" s="129">
        <f t="shared" si="3"/>
        <v>-1</v>
      </c>
      <c r="M70" s="129">
        <f t="shared" si="3"/>
        <v>-106.42</v>
      </c>
      <c r="N70" s="129"/>
      <c r="O70" s="129">
        <f t="shared" si="3"/>
        <v>-1</v>
      </c>
      <c r="P70" s="129">
        <f t="shared" si="3"/>
        <v>-106.5</v>
      </c>
      <c r="Q70" s="129">
        <f t="shared" si="3"/>
        <v>0</v>
      </c>
      <c r="R70" s="129">
        <f t="shared" si="3"/>
        <v>-1</v>
      </c>
      <c r="S70" s="129">
        <f t="shared" ref="S70:BD73" si="12">S48-S27</f>
        <v>-106.18</v>
      </c>
      <c r="T70" s="129">
        <f t="shared" si="12"/>
        <v>0</v>
      </c>
      <c r="U70" s="129">
        <f t="shared" si="12"/>
        <v>-1</v>
      </c>
      <c r="V70" s="129">
        <f t="shared" si="12"/>
        <v>-105.88</v>
      </c>
      <c r="W70" s="129">
        <f t="shared" si="12"/>
        <v>0</v>
      </c>
      <c r="X70" s="129">
        <f t="shared" si="12"/>
        <v>-1</v>
      </c>
      <c r="Y70" s="129">
        <f t="shared" si="12"/>
        <v>-105.97</v>
      </c>
      <c r="Z70" s="129">
        <f t="shared" si="12"/>
        <v>0</v>
      </c>
      <c r="AA70" s="129">
        <f t="shared" si="12"/>
        <v>-1</v>
      </c>
      <c r="AB70" s="129">
        <f t="shared" si="12"/>
        <v>-106.93</v>
      </c>
      <c r="AC70" s="129">
        <f t="shared" si="12"/>
        <v>0</v>
      </c>
      <c r="AD70" s="129">
        <f t="shared" si="12"/>
        <v>-1</v>
      </c>
      <c r="AE70" s="129">
        <f t="shared" si="12"/>
        <v>-107.06</v>
      </c>
      <c r="AF70" s="129">
        <f t="shared" si="12"/>
        <v>0</v>
      </c>
      <c r="AG70" s="129">
        <f t="shared" si="12"/>
        <v>-1</v>
      </c>
      <c r="AH70" s="129">
        <f t="shared" si="12"/>
        <v>-106.7</v>
      </c>
      <c r="AI70" s="129">
        <f t="shared" si="12"/>
        <v>0</v>
      </c>
      <c r="AJ70" s="129">
        <f t="shared" si="12"/>
        <v>-1</v>
      </c>
      <c r="AK70" s="129">
        <f t="shared" si="12"/>
        <v>-107.29</v>
      </c>
      <c r="AL70" s="129">
        <f t="shared" si="12"/>
        <v>0</v>
      </c>
      <c r="AM70" s="129">
        <f t="shared" si="12"/>
        <v>-1</v>
      </c>
      <c r="AN70" s="129">
        <f t="shared" si="12"/>
        <v>-107.58</v>
      </c>
      <c r="AO70" s="129"/>
      <c r="AP70" s="129">
        <f t="shared" si="12"/>
        <v>-1</v>
      </c>
      <c r="AQ70" s="129">
        <f t="shared" si="12"/>
        <v>-107.32</v>
      </c>
      <c r="AR70" s="129">
        <f t="shared" si="12"/>
        <v>0</v>
      </c>
      <c r="AS70" s="129">
        <f t="shared" si="12"/>
        <v>-1</v>
      </c>
      <c r="AT70" s="129">
        <f t="shared" si="12"/>
        <v>-107.53</v>
      </c>
      <c r="AU70" s="129">
        <f t="shared" si="12"/>
        <v>0</v>
      </c>
      <c r="AV70" s="129">
        <f t="shared" si="12"/>
        <v>-1</v>
      </c>
      <c r="AW70" s="129">
        <f t="shared" si="12"/>
        <v>-107.45</v>
      </c>
      <c r="AX70" s="129">
        <f t="shared" si="12"/>
        <v>0</v>
      </c>
      <c r="AY70" s="129">
        <f t="shared" si="12"/>
        <v>-1</v>
      </c>
      <c r="AZ70" s="129">
        <f t="shared" si="12"/>
        <v>-107.66</v>
      </c>
      <c r="BA70" s="129">
        <f t="shared" si="12"/>
        <v>0</v>
      </c>
      <c r="BB70" s="129">
        <f t="shared" si="12"/>
        <v>-1</v>
      </c>
      <c r="BC70" s="129">
        <f t="shared" si="12"/>
        <v>-108.14</v>
      </c>
      <c r="BD70" s="129">
        <f t="shared" si="12"/>
        <v>0</v>
      </c>
      <c r="BE70" s="129">
        <f t="shared" si="4"/>
        <v>-1</v>
      </c>
      <c r="BF70" s="129">
        <f t="shared" si="4"/>
        <v>-108</v>
      </c>
      <c r="BG70" s="129">
        <f t="shared" si="4"/>
        <v>0</v>
      </c>
      <c r="BH70" s="129">
        <f t="shared" si="4"/>
        <v>-1</v>
      </c>
      <c r="BI70" s="129">
        <f t="shared" si="4"/>
        <v>-107.49</v>
      </c>
      <c r="BJ70" s="129">
        <f t="shared" si="4"/>
        <v>0</v>
      </c>
      <c r="BK70" s="174"/>
      <c r="BN70" s="187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84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</row>
    <row r="71" spans="1:164" s="127" customFormat="1" x14ac:dyDescent="0.25">
      <c r="A71" s="196">
        <v>14</v>
      </c>
      <c r="B71" s="128" t="s">
        <v>27</v>
      </c>
      <c r="C71" s="129">
        <f t="shared" si="3"/>
        <v>-0.70652404301318383</v>
      </c>
      <c r="D71" s="129">
        <f t="shared" si="3"/>
        <v>-150.19999999999999</v>
      </c>
      <c r="E71" s="129"/>
      <c r="F71" s="129">
        <f t="shared" si="3"/>
        <v>-0.70880764378163053</v>
      </c>
      <c r="G71" s="129">
        <f t="shared" si="3"/>
        <v>-149.41</v>
      </c>
      <c r="H71" s="129"/>
      <c r="I71" s="129">
        <f t="shared" si="3"/>
        <v>-0.70806987233500196</v>
      </c>
      <c r="J71" s="129">
        <f t="shared" si="3"/>
        <v>-149.76</v>
      </c>
      <c r="K71" s="129"/>
      <c r="L71" s="129">
        <f t="shared" si="3"/>
        <v>-0.70839089009315348</v>
      </c>
      <c r="M71" s="129">
        <f t="shared" si="3"/>
        <v>-150.22999999999999</v>
      </c>
      <c r="N71" s="129"/>
      <c r="O71" s="129">
        <f t="shared" si="3"/>
        <v>-0.70946641031280377</v>
      </c>
      <c r="P71" s="129">
        <f t="shared" si="3"/>
        <v>-150.11000000000001</v>
      </c>
      <c r="Q71" s="129">
        <f t="shared" si="3"/>
        <v>0</v>
      </c>
      <c r="R71" s="129">
        <f t="shared" si="3"/>
        <v>-0.71049471747177562</v>
      </c>
      <c r="S71" s="129">
        <f t="shared" si="12"/>
        <v>-149.44999999999999</v>
      </c>
      <c r="T71" s="129">
        <f t="shared" si="12"/>
        <v>0</v>
      </c>
      <c r="U71" s="129">
        <f t="shared" si="12"/>
        <v>-0.70909916042659404</v>
      </c>
      <c r="V71" s="129">
        <f t="shared" si="12"/>
        <v>-149.32</v>
      </c>
      <c r="W71" s="129">
        <f t="shared" si="12"/>
        <v>0</v>
      </c>
      <c r="X71" s="129">
        <f t="shared" si="12"/>
        <v>-0.7084410754135525</v>
      </c>
      <c r="Y71" s="129">
        <f t="shared" si="12"/>
        <v>-149.58000000000001</v>
      </c>
      <c r="Z71" s="129">
        <f t="shared" si="12"/>
        <v>0</v>
      </c>
      <c r="AA71" s="129">
        <f t="shared" si="12"/>
        <v>-0.7094865445876819</v>
      </c>
      <c r="AB71" s="129">
        <f t="shared" si="12"/>
        <v>-150.71</v>
      </c>
      <c r="AC71" s="129">
        <f t="shared" si="12"/>
        <v>0</v>
      </c>
      <c r="AD71" s="129">
        <f t="shared" si="12"/>
        <v>-0.71187043957999652</v>
      </c>
      <c r="AE71" s="129">
        <f t="shared" si="12"/>
        <v>-150.38999999999999</v>
      </c>
      <c r="AF71" s="129">
        <f t="shared" si="12"/>
        <v>0</v>
      </c>
      <c r="AG71" s="129">
        <f t="shared" si="12"/>
        <v>-0.71204784961549428</v>
      </c>
      <c r="AH71" s="129">
        <f t="shared" si="12"/>
        <v>-149.85</v>
      </c>
      <c r="AI71" s="129">
        <f t="shared" si="12"/>
        <v>0</v>
      </c>
      <c r="AJ71" s="129">
        <f t="shared" si="12"/>
        <v>-0.71177923455261116</v>
      </c>
      <c r="AK71" s="129">
        <f t="shared" si="12"/>
        <v>-150.72999999999999</v>
      </c>
      <c r="AL71" s="129">
        <f t="shared" si="12"/>
        <v>0</v>
      </c>
      <c r="AM71" s="129">
        <f t="shared" si="12"/>
        <v>-0.7136790870617119</v>
      </c>
      <c r="AN71" s="129">
        <f t="shared" si="12"/>
        <v>-150.74</v>
      </c>
      <c r="AO71" s="129"/>
      <c r="AP71" s="129">
        <f t="shared" si="12"/>
        <v>-0.71462771469203124</v>
      </c>
      <c r="AQ71" s="129">
        <f t="shared" si="12"/>
        <v>-150.18</v>
      </c>
      <c r="AR71" s="129">
        <f t="shared" si="12"/>
        <v>0</v>
      </c>
      <c r="AS71" s="129">
        <f t="shared" si="12"/>
        <v>-0.71389816956509322</v>
      </c>
      <c r="AT71" s="129">
        <f t="shared" si="12"/>
        <v>-150.62</v>
      </c>
      <c r="AU71" s="129">
        <f t="shared" si="12"/>
        <v>0</v>
      </c>
      <c r="AV71" s="129">
        <f t="shared" si="12"/>
        <v>-0.71504161542201761</v>
      </c>
      <c r="AW71" s="129">
        <f t="shared" si="12"/>
        <v>-150.27000000000001</v>
      </c>
      <c r="AX71" s="129">
        <f t="shared" si="12"/>
        <v>0</v>
      </c>
      <c r="AY71" s="129">
        <f t="shared" si="12"/>
        <v>-0.71548670983436491</v>
      </c>
      <c r="AZ71" s="129">
        <f t="shared" si="12"/>
        <v>-150.47</v>
      </c>
      <c r="BA71" s="129">
        <f t="shared" si="12"/>
        <v>0</v>
      </c>
      <c r="BB71" s="129">
        <f t="shared" si="12"/>
        <v>-0.71696922768074789</v>
      </c>
      <c r="BC71" s="129">
        <f t="shared" si="12"/>
        <v>-150.83000000000001</v>
      </c>
      <c r="BD71" s="129">
        <f t="shared" si="12"/>
        <v>0</v>
      </c>
      <c r="BE71" s="129">
        <f t="shared" si="4"/>
        <v>-0.71741157902288544</v>
      </c>
      <c r="BF71" s="129">
        <f t="shared" si="4"/>
        <v>-150.54</v>
      </c>
      <c r="BG71" s="129">
        <f t="shared" si="4"/>
        <v>0</v>
      </c>
      <c r="BH71" s="129">
        <f t="shared" si="4"/>
        <v>-0.71741157902288544</v>
      </c>
      <c r="BI71" s="129">
        <f t="shared" si="4"/>
        <v>-149.83000000000001</v>
      </c>
      <c r="BJ71" s="129">
        <f t="shared" si="4"/>
        <v>0</v>
      </c>
      <c r="BK71" s="174"/>
      <c r="BN71" s="187"/>
      <c r="BO71" s="128"/>
      <c r="BP71" s="128"/>
      <c r="BQ71" s="172" t="s">
        <v>18</v>
      </c>
      <c r="BR71" s="134" t="s">
        <v>5</v>
      </c>
      <c r="BS71" s="134" t="s">
        <v>6</v>
      </c>
      <c r="BT71" s="134" t="s">
        <v>7</v>
      </c>
      <c r="BU71" s="134" t="s">
        <v>8</v>
      </c>
      <c r="BV71" s="129" t="s">
        <v>9</v>
      </c>
      <c r="BW71" s="128" t="s">
        <v>10</v>
      </c>
      <c r="BX71" s="128" t="s">
        <v>11</v>
      </c>
      <c r="BY71" s="128" t="s">
        <v>12</v>
      </c>
      <c r="BZ71" s="128" t="s">
        <v>13</v>
      </c>
      <c r="CA71" s="128" t="s">
        <v>14</v>
      </c>
      <c r="CB71" s="128" t="s">
        <v>15</v>
      </c>
      <c r="CC71" s="127" t="s">
        <v>34</v>
      </c>
      <c r="CD71" s="130" t="s">
        <v>16</v>
      </c>
      <c r="CE71" s="129" t="s">
        <v>17</v>
      </c>
      <c r="CF71" s="177" t="s">
        <v>32</v>
      </c>
      <c r="CG71" s="177" t="s">
        <v>33</v>
      </c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</row>
    <row r="72" spans="1:164" s="127" customFormat="1" x14ac:dyDescent="0.25">
      <c r="A72" s="196">
        <v>15</v>
      </c>
      <c r="B72" s="128" t="s">
        <v>32</v>
      </c>
      <c r="C72" s="129">
        <f t="shared" si="3"/>
        <v>-6.3965000000000005</v>
      </c>
      <c r="D72" s="129">
        <f t="shared" si="3"/>
        <v>-16.59</v>
      </c>
      <c r="E72" s="129"/>
      <c r="F72" s="129">
        <f t="shared" si="3"/>
        <v>-6.3976000000000006</v>
      </c>
      <c r="G72" s="129">
        <f t="shared" si="3"/>
        <v>-16.55</v>
      </c>
      <c r="H72" s="129"/>
      <c r="I72" s="129">
        <f t="shared" si="3"/>
        <v>-6.3951000000000002</v>
      </c>
      <c r="J72" s="129">
        <f t="shared" si="3"/>
        <v>-16.579999999999998</v>
      </c>
      <c r="K72" s="129"/>
      <c r="L72" s="129">
        <f t="shared" si="3"/>
        <v>-6.3980000000000006</v>
      </c>
      <c r="M72" s="129">
        <f t="shared" si="3"/>
        <v>-16.63</v>
      </c>
      <c r="N72" s="129"/>
      <c r="O72" s="129">
        <f t="shared" si="3"/>
        <v>-6.4031000000000002</v>
      </c>
      <c r="P72" s="129">
        <f t="shared" si="3"/>
        <v>-16.63</v>
      </c>
      <c r="Q72" s="129">
        <f t="shared" si="3"/>
        <v>0</v>
      </c>
      <c r="R72" s="129">
        <f t="shared" si="3"/>
        <v>-6.3965000000000005</v>
      </c>
      <c r="S72" s="129">
        <f t="shared" si="12"/>
        <v>-16.600000000000001</v>
      </c>
      <c r="T72" s="129">
        <f t="shared" si="12"/>
        <v>0</v>
      </c>
      <c r="U72" s="129">
        <f t="shared" si="12"/>
        <v>-6.3906000000000001</v>
      </c>
      <c r="V72" s="129">
        <f t="shared" si="12"/>
        <v>-16.57</v>
      </c>
      <c r="W72" s="129">
        <f t="shared" si="12"/>
        <v>0</v>
      </c>
      <c r="X72" s="129">
        <f t="shared" si="12"/>
        <v>-6.3900000000000006</v>
      </c>
      <c r="Y72" s="129">
        <f t="shared" si="12"/>
        <v>-16.579999999999998</v>
      </c>
      <c r="Z72" s="129">
        <f t="shared" si="12"/>
        <v>0</v>
      </c>
      <c r="AA72" s="129">
        <f t="shared" si="12"/>
        <v>-6.4003000000000005</v>
      </c>
      <c r="AB72" s="129">
        <f t="shared" si="12"/>
        <v>-16.71</v>
      </c>
      <c r="AC72" s="129">
        <f t="shared" si="12"/>
        <v>0</v>
      </c>
      <c r="AD72" s="129">
        <f t="shared" si="12"/>
        <v>-6.3775000000000004</v>
      </c>
      <c r="AE72" s="129">
        <f t="shared" si="12"/>
        <v>-16.79</v>
      </c>
      <c r="AF72" s="129">
        <f t="shared" si="12"/>
        <v>0</v>
      </c>
      <c r="AG72" s="129">
        <f t="shared" si="12"/>
        <v>-6.3846000000000007</v>
      </c>
      <c r="AH72" s="129">
        <f t="shared" si="12"/>
        <v>-16.71</v>
      </c>
      <c r="AI72" s="129">
        <f t="shared" si="12"/>
        <v>0</v>
      </c>
      <c r="AJ72" s="129">
        <f t="shared" si="12"/>
        <v>-6.3853</v>
      </c>
      <c r="AK72" s="129">
        <f t="shared" si="12"/>
        <v>-16.8</v>
      </c>
      <c r="AL72" s="129">
        <f t="shared" si="12"/>
        <v>0</v>
      </c>
      <c r="AM72" s="129">
        <f t="shared" si="12"/>
        <v>-6.3805000000000005</v>
      </c>
      <c r="AN72" s="129">
        <f t="shared" si="12"/>
        <v>-16.86</v>
      </c>
      <c r="AO72" s="129"/>
      <c r="AP72" s="129">
        <f t="shared" si="12"/>
        <v>-6.3835000000000006</v>
      </c>
      <c r="AQ72" s="129">
        <f t="shared" si="12"/>
        <v>-16.809999999999999</v>
      </c>
      <c r="AR72" s="129">
        <f t="shared" si="12"/>
        <v>0</v>
      </c>
      <c r="AS72" s="129">
        <f t="shared" si="12"/>
        <v>-6.3886000000000003</v>
      </c>
      <c r="AT72" s="129">
        <f t="shared" si="12"/>
        <v>-16.829999999999998</v>
      </c>
      <c r="AU72" s="129">
        <f t="shared" si="12"/>
        <v>0</v>
      </c>
      <c r="AV72" s="129">
        <f t="shared" si="12"/>
        <v>-6.3795000000000002</v>
      </c>
      <c r="AW72" s="129">
        <f t="shared" si="12"/>
        <v>-16.84</v>
      </c>
      <c r="AX72" s="129">
        <f t="shared" si="12"/>
        <v>0</v>
      </c>
      <c r="AY72" s="129">
        <f t="shared" si="12"/>
        <v>-6.3867000000000003</v>
      </c>
      <c r="AZ72" s="129">
        <f t="shared" si="12"/>
        <v>-16.86</v>
      </c>
      <c r="BA72" s="129">
        <f t="shared" si="12"/>
        <v>0</v>
      </c>
      <c r="BB72" s="129">
        <f t="shared" si="12"/>
        <v>-6.3875999999999999</v>
      </c>
      <c r="BC72" s="129">
        <f t="shared" si="12"/>
        <v>-16.93</v>
      </c>
      <c r="BD72" s="129">
        <f t="shared" si="12"/>
        <v>0</v>
      </c>
      <c r="BE72" s="129">
        <f t="shared" si="4"/>
        <v>-6.3860000000000001</v>
      </c>
      <c r="BF72" s="129">
        <f t="shared" si="4"/>
        <v>-16.91</v>
      </c>
      <c r="BG72" s="129">
        <f t="shared" si="4"/>
        <v>0</v>
      </c>
      <c r="BH72" s="129">
        <f t="shared" si="4"/>
        <v>-6.3888000000000007</v>
      </c>
      <c r="BI72" s="129">
        <f t="shared" si="4"/>
        <v>-16.82</v>
      </c>
      <c r="BJ72" s="129">
        <f t="shared" si="4"/>
        <v>0</v>
      </c>
      <c r="BK72" s="174"/>
      <c r="BN72" s="174"/>
      <c r="BO72" s="128"/>
      <c r="BP72" s="197">
        <v>1</v>
      </c>
      <c r="BQ72" s="127" t="s">
        <v>294</v>
      </c>
      <c r="BR72" s="194">
        <v>109.65</v>
      </c>
      <c r="BS72" s="194">
        <v>0.71864893999281354</v>
      </c>
      <c r="BT72" s="194">
        <v>0.9052</v>
      </c>
      <c r="BU72" s="194">
        <v>0.84167999326655996</v>
      </c>
      <c r="BV72" s="194">
        <v>1807.46</v>
      </c>
      <c r="BW72" s="194">
        <v>25.41</v>
      </c>
      <c r="BX72" s="194">
        <v>1.3592496941688188</v>
      </c>
      <c r="BY72" s="194">
        <v>1.2462</v>
      </c>
      <c r="BZ72" s="194">
        <v>8.5899000000000001</v>
      </c>
      <c r="CA72" s="194">
        <v>8.8121000000000009</v>
      </c>
      <c r="CB72" s="194">
        <v>6.2589000000000006</v>
      </c>
      <c r="CC72" s="194">
        <v>8.3832000000000004</v>
      </c>
      <c r="CD72" s="194">
        <v>1</v>
      </c>
      <c r="CE72" s="194">
        <v>0.69990271352282041</v>
      </c>
      <c r="CF72" s="194">
        <v>6.4615</v>
      </c>
      <c r="CG72" s="194">
        <v>6.4615</v>
      </c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</row>
    <row r="73" spans="1:164" s="127" customFormat="1" x14ac:dyDescent="0.25">
      <c r="A73" s="196">
        <v>16</v>
      </c>
      <c r="B73" s="128" t="s">
        <v>33</v>
      </c>
      <c r="C73" s="129">
        <f t="shared" si="3"/>
        <v>-6.3946000000000005</v>
      </c>
      <c r="D73" s="129">
        <f t="shared" si="3"/>
        <v>-16.600000000000001</v>
      </c>
      <c r="E73" s="129"/>
      <c r="F73" s="129">
        <f t="shared" si="3"/>
        <v>-6.3972000000000007</v>
      </c>
      <c r="G73" s="129">
        <f t="shared" si="3"/>
        <v>-16.55</v>
      </c>
      <c r="H73" s="129"/>
      <c r="I73" s="129">
        <f t="shared" si="3"/>
        <v>-6.3940000000000001</v>
      </c>
      <c r="J73" s="129">
        <f t="shared" si="3"/>
        <v>-16.579999999999998</v>
      </c>
      <c r="K73" s="129"/>
      <c r="L73" s="129">
        <f t="shared" si="3"/>
        <v>-6.3995000000000006</v>
      </c>
      <c r="M73" s="129">
        <f t="shared" si="3"/>
        <v>-16.63</v>
      </c>
      <c r="N73" s="129"/>
      <c r="O73" s="129">
        <f t="shared" si="3"/>
        <v>-6.4031000000000002</v>
      </c>
      <c r="P73" s="129">
        <f t="shared" si="3"/>
        <v>-16.63</v>
      </c>
      <c r="Q73" s="129">
        <f t="shared" si="3"/>
        <v>0</v>
      </c>
      <c r="R73" s="129">
        <f t="shared" si="3"/>
        <v>-6.3945000000000007</v>
      </c>
      <c r="S73" s="129">
        <f t="shared" si="12"/>
        <v>-16.600000000000001</v>
      </c>
      <c r="T73" s="129">
        <f t="shared" si="12"/>
        <v>0</v>
      </c>
      <c r="U73" s="129">
        <f t="shared" si="12"/>
        <v>-6.3904000000000005</v>
      </c>
      <c r="V73" s="129">
        <f t="shared" si="12"/>
        <v>-16.57</v>
      </c>
      <c r="W73" s="129">
        <f t="shared" si="12"/>
        <v>0</v>
      </c>
      <c r="X73" s="129">
        <f t="shared" si="12"/>
        <v>-6.3896000000000006</v>
      </c>
      <c r="Y73" s="129">
        <f t="shared" si="12"/>
        <v>-16.579999999999998</v>
      </c>
      <c r="Z73" s="129">
        <f t="shared" si="12"/>
        <v>0</v>
      </c>
      <c r="AA73" s="129">
        <f t="shared" si="12"/>
        <v>-6.3961000000000006</v>
      </c>
      <c r="AB73" s="129">
        <f t="shared" si="12"/>
        <v>-16.72</v>
      </c>
      <c r="AC73" s="129">
        <f t="shared" si="12"/>
        <v>0</v>
      </c>
      <c r="AD73" s="129">
        <f t="shared" si="12"/>
        <v>-6.3733000000000004</v>
      </c>
      <c r="AE73" s="129">
        <f t="shared" si="12"/>
        <v>-16.8</v>
      </c>
      <c r="AF73" s="129">
        <f t="shared" si="12"/>
        <v>0</v>
      </c>
      <c r="AG73" s="129">
        <f t="shared" si="12"/>
        <v>-6.3804000000000007</v>
      </c>
      <c r="AH73" s="129">
        <f t="shared" si="12"/>
        <v>-16.72</v>
      </c>
      <c r="AI73" s="129">
        <f t="shared" si="12"/>
        <v>0</v>
      </c>
      <c r="AJ73" s="129">
        <f t="shared" si="12"/>
        <v>-6.3835000000000006</v>
      </c>
      <c r="AK73" s="129">
        <f t="shared" si="12"/>
        <v>-16.809999999999999</v>
      </c>
      <c r="AL73" s="129">
        <f t="shared" si="12"/>
        <v>0</v>
      </c>
      <c r="AM73" s="129">
        <f t="shared" si="12"/>
        <v>-6.3812000000000006</v>
      </c>
      <c r="AN73" s="129">
        <f t="shared" si="12"/>
        <v>-16.86</v>
      </c>
      <c r="AO73" s="129"/>
      <c r="AP73" s="129">
        <f t="shared" si="12"/>
        <v>-6.3811</v>
      </c>
      <c r="AQ73" s="129">
        <f t="shared" si="12"/>
        <v>-16.82</v>
      </c>
      <c r="AR73" s="129">
        <f t="shared" si="12"/>
        <v>0</v>
      </c>
      <c r="AS73" s="129">
        <f t="shared" si="12"/>
        <v>-6.3897000000000004</v>
      </c>
      <c r="AT73" s="129">
        <f t="shared" si="12"/>
        <v>-16.829999999999998</v>
      </c>
      <c r="AU73" s="129">
        <f t="shared" si="12"/>
        <v>0</v>
      </c>
      <c r="AV73" s="129">
        <f t="shared" si="12"/>
        <v>-6.3809000000000005</v>
      </c>
      <c r="AW73" s="129">
        <f t="shared" si="12"/>
        <v>-16.84</v>
      </c>
      <c r="AX73" s="129">
        <f t="shared" si="12"/>
        <v>0</v>
      </c>
      <c r="AY73" s="129">
        <f t="shared" si="12"/>
        <v>-6.3886000000000003</v>
      </c>
      <c r="AZ73" s="129">
        <f t="shared" si="12"/>
        <v>-16.850000000000001</v>
      </c>
      <c r="BA73" s="129">
        <f t="shared" si="12"/>
        <v>0</v>
      </c>
      <c r="BB73" s="129">
        <f t="shared" si="12"/>
        <v>-6.3902000000000001</v>
      </c>
      <c r="BC73" s="129">
        <f t="shared" si="12"/>
        <v>-16.920000000000002</v>
      </c>
      <c r="BD73" s="129">
        <f t="shared" si="12"/>
        <v>0</v>
      </c>
      <c r="BE73" s="129">
        <f t="shared" si="4"/>
        <v>-6.3890000000000002</v>
      </c>
      <c r="BF73" s="129">
        <f t="shared" si="4"/>
        <v>-16.899999999999999</v>
      </c>
      <c r="BG73" s="129">
        <f t="shared" si="4"/>
        <v>0</v>
      </c>
      <c r="BH73" s="129">
        <f t="shared" si="4"/>
        <v>-6.3906000000000001</v>
      </c>
      <c r="BI73" s="129">
        <f t="shared" si="4"/>
        <v>-16.82</v>
      </c>
      <c r="BJ73" s="129">
        <f t="shared" si="4"/>
        <v>0</v>
      </c>
      <c r="BK73" s="174"/>
      <c r="BN73" s="187"/>
      <c r="BO73" s="128"/>
      <c r="BP73" s="197">
        <v>2</v>
      </c>
      <c r="BQ73" s="127" t="s">
        <v>295</v>
      </c>
      <c r="BR73" s="194">
        <v>109.18</v>
      </c>
      <c r="BS73" s="194">
        <v>0.71875224610076904</v>
      </c>
      <c r="BT73" s="194">
        <v>0.90370000000000006</v>
      </c>
      <c r="BU73" s="194">
        <v>0.84167999326655996</v>
      </c>
      <c r="BV73" s="203">
        <v>1810.0700000000002</v>
      </c>
      <c r="BW73" s="194">
        <v>25.442299999999999</v>
      </c>
      <c r="BX73" s="194">
        <v>1.3528138528138527</v>
      </c>
      <c r="BY73" s="194">
        <v>1.2512000000000001</v>
      </c>
      <c r="BZ73" s="194">
        <v>8.5775000000000006</v>
      </c>
      <c r="CA73" s="194">
        <v>8.7703000000000007</v>
      </c>
      <c r="CB73" s="194">
        <v>6.2589000000000006</v>
      </c>
      <c r="CC73" s="194">
        <v>8.3192000000000004</v>
      </c>
      <c r="CD73" s="194">
        <v>1</v>
      </c>
      <c r="CE73" s="194">
        <v>0.7003438688396002</v>
      </c>
      <c r="CF73" s="194">
        <v>6.4636000000000005</v>
      </c>
      <c r="CG73" s="194">
        <v>6.4619</v>
      </c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</row>
    <row r="74" spans="1:164" s="127" customFormat="1" x14ac:dyDescent="0.25">
      <c r="A74" s="196"/>
      <c r="BK74" s="174"/>
      <c r="BN74" s="187"/>
      <c r="BO74" s="128"/>
      <c r="BP74" s="197">
        <v>3</v>
      </c>
      <c r="BQ74" s="127" t="s">
        <v>296</v>
      </c>
      <c r="BR74" s="194">
        <v>109.18</v>
      </c>
      <c r="BS74" s="194">
        <v>0.71813285457809695</v>
      </c>
      <c r="BT74" s="194">
        <v>0.90450000000000008</v>
      </c>
      <c r="BU74" s="194">
        <v>0.84345479082321184</v>
      </c>
      <c r="BV74" s="194">
        <v>1812.2518</v>
      </c>
      <c r="BW74" s="194">
        <v>25.642800000000001</v>
      </c>
      <c r="BX74" s="194">
        <v>1.3486176668914363</v>
      </c>
      <c r="BY74" s="194">
        <v>1.2537</v>
      </c>
      <c r="BZ74" s="194">
        <v>8.6</v>
      </c>
      <c r="CA74" s="194">
        <v>8.811300000000001</v>
      </c>
      <c r="CB74" s="194">
        <v>6.2713000000000001</v>
      </c>
      <c r="CC74" s="194">
        <v>8.4457000000000004</v>
      </c>
      <c r="CD74" s="194">
        <v>1</v>
      </c>
      <c r="CE74" s="194">
        <v>0.70007910893931014</v>
      </c>
      <c r="CF74" s="194">
        <v>6.4620000000000006</v>
      </c>
      <c r="CG74" s="194">
        <v>6.4556000000000004</v>
      </c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</row>
    <row r="75" spans="1:164" s="127" customFormat="1" x14ac:dyDescent="0.25">
      <c r="A75" s="196"/>
      <c r="BK75" s="174"/>
      <c r="BN75" s="187"/>
      <c r="BO75" s="128"/>
      <c r="BP75" s="197">
        <v>4</v>
      </c>
      <c r="BQ75" s="127" t="s">
        <v>297</v>
      </c>
      <c r="BR75" s="194">
        <v>109.62</v>
      </c>
      <c r="BS75" s="194">
        <v>0.71864893999281354</v>
      </c>
      <c r="BT75" s="194">
        <v>0.90700000000000003</v>
      </c>
      <c r="BU75" s="194">
        <v>0.84552295594825388</v>
      </c>
      <c r="BV75" s="194">
        <v>1809.3776</v>
      </c>
      <c r="BW75" s="194">
        <v>25.367599999999999</v>
      </c>
      <c r="BX75" s="194">
        <v>1.3502565487442613</v>
      </c>
      <c r="BY75" s="194">
        <v>1.2510000000000001</v>
      </c>
      <c r="BZ75" s="194">
        <v>8.6112000000000002</v>
      </c>
      <c r="CA75" s="194">
        <v>8.822000000000001</v>
      </c>
      <c r="CB75" s="194">
        <v>6.2862</v>
      </c>
      <c r="CC75" s="194">
        <v>8.5380000000000003</v>
      </c>
      <c r="CD75" s="194">
        <v>1</v>
      </c>
      <c r="CE75" s="194">
        <v>0.70064319044883205</v>
      </c>
      <c r="CF75" s="194">
        <v>6.4610000000000003</v>
      </c>
      <c r="CG75" s="194">
        <v>6.4577</v>
      </c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</row>
    <row r="76" spans="1:164" s="127" customFormat="1" x14ac:dyDescent="0.25">
      <c r="A76" s="196"/>
      <c r="BK76" s="174"/>
      <c r="BN76" s="187"/>
      <c r="BO76" s="128"/>
      <c r="BP76" s="197">
        <v>5</v>
      </c>
      <c r="BQ76" s="127" t="s">
        <v>298</v>
      </c>
      <c r="BR76" s="194">
        <v>109.81</v>
      </c>
      <c r="BS76" s="194">
        <v>0.71870058933448322</v>
      </c>
      <c r="BT76" s="194">
        <v>0.90810000000000002</v>
      </c>
      <c r="BU76" s="194">
        <v>0.84688346883468835</v>
      </c>
      <c r="BV76" s="194">
        <v>1798.7</v>
      </c>
      <c r="BW76" s="194">
        <v>25.09</v>
      </c>
      <c r="BX76" s="194">
        <v>1.3529968881071572</v>
      </c>
      <c r="BY76" s="194">
        <v>1.2510000000000001</v>
      </c>
      <c r="BZ76" s="194">
        <v>8.6182999999999996</v>
      </c>
      <c r="CA76" s="194">
        <v>8.8377999999999997</v>
      </c>
      <c r="CB76" s="194">
        <v>6.2968000000000002</v>
      </c>
      <c r="CC76" s="194">
        <v>8.5862999999999996</v>
      </c>
      <c r="CD76" s="194">
        <v>1</v>
      </c>
      <c r="CE76" s="194">
        <v>0.70098698968147155</v>
      </c>
      <c r="CF76" s="194">
        <v>6.4682000000000004</v>
      </c>
      <c r="CG76" s="194">
        <v>6.4667000000000003</v>
      </c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</row>
    <row r="77" spans="1:164" s="127" customFormat="1" x14ac:dyDescent="0.25">
      <c r="A77" s="196"/>
      <c r="BK77" s="174"/>
      <c r="BN77" s="187"/>
      <c r="BO77" s="128"/>
      <c r="BP77" s="197">
        <v>6</v>
      </c>
      <c r="BQ77" s="127" t="s">
        <v>299</v>
      </c>
      <c r="BR77" s="194">
        <v>110.13</v>
      </c>
      <c r="BS77" s="194">
        <v>0.71994240460763137</v>
      </c>
      <c r="BT77" s="194">
        <v>0.91639999999999999</v>
      </c>
      <c r="BU77" s="194">
        <v>0.8505571149102662</v>
      </c>
      <c r="BV77" s="203">
        <v>1740.9879000000001</v>
      </c>
      <c r="BW77" s="194">
        <v>23.8186</v>
      </c>
      <c r="BX77" s="194">
        <v>1.3618412093149939</v>
      </c>
      <c r="BY77" s="194">
        <v>1.2543</v>
      </c>
      <c r="BZ77" s="194">
        <v>8.684800000000001</v>
      </c>
      <c r="CA77" s="194">
        <v>8.9115000000000002</v>
      </c>
      <c r="CB77" s="194">
        <v>6.3246000000000002</v>
      </c>
      <c r="CC77" s="194">
        <v>8.6522000000000006</v>
      </c>
      <c r="CD77" s="194">
        <v>1</v>
      </c>
      <c r="CE77" s="194">
        <v>0.70212392487274</v>
      </c>
      <c r="CF77" s="194">
        <v>6.4757000000000007</v>
      </c>
      <c r="CG77" s="194">
        <v>6.476</v>
      </c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</row>
    <row r="78" spans="1:164" s="127" customFormat="1" x14ac:dyDescent="0.25">
      <c r="A78" s="196"/>
      <c r="BK78" s="174"/>
      <c r="BN78" s="187"/>
      <c r="BO78" s="128"/>
      <c r="BP78" s="197">
        <v>7</v>
      </c>
      <c r="BQ78" s="127" t="s">
        <v>300</v>
      </c>
      <c r="BR78" s="194">
        <v>110.48</v>
      </c>
      <c r="BS78" s="194">
        <v>0.7218131947452</v>
      </c>
      <c r="BT78" s="194">
        <v>0.92120000000000002</v>
      </c>
      <c r="BU78" s="194">
        <v>0.85287846481876328</v>
      </c>
      <c r="BV78" s="203">
        <v>1729.26</v>
      </c>
      <c r="BW78" s="194">
        <v>23.46</v>
      </c>
      <c r="BX78" s="194">
        <v>1.364070386031919</v>
      </c>
      <c r="BY78" s="194">
        <v>1.2577</v>
      </c>
      <c r="BZ78" s="194">
        <v>8.7124000000000006</v>
      </c>
      <c r="CA78" s="194">
        <v>8.9436</v>
      </c>
      <c r="CB78" s="194">
        <v>6.3422000000000001</v>
      </c>
      <c r="CC78" s="194">
        <v>8.6403999999999996</v>
      </c>
      <c r="CD78" s="194">
        <v>1</v>
      </c>
      <c r="CE78" s="194">
        <v>0.70349708400458677</v>
      </c>
      <c r="CF78" s="194">
        <v>6.4821</v>
      </c>
      <c r="CG78" s="194">
        <v>6.4863</v>
      </c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</row>
    <row r="79" spans="1:164" s="127" customFormat="1" x14ac:dyDescent="0.25">
      <c r="BK79" s="174"/>
      <c r="BL79" s="204"/>
      <c r="BM79" s="204"/>
      <c r="BN79" s="187"/>
      <c r="BP79" s="197">
        <v>8</v>
      </c>
      <c r="BQ79" s="127" t="s">
        <v>301</v>
      </c>
      <c r="BR79" s="194">
        <v>110.77</v>
      </c>
      <c r="BS79" s="194">
        <v>0.72400810889081957</v>
      </c>
      <c r="BT79" s="194">
        <v>0.9235000000000001</v>
      </c>
      <c r="BU79" s="194">
        <v>0.85397096498719038</v>
      </c>
      <c r="BV79" s="194">
        <v>1733</v>
      </c>
      <c r="BW79" s="194">
        <v>23.310000000000002</v>
      </c>
      <c r="BX79" s="194">
        <v>1.3646288209606987</v>
      </c>
      <c r="BY79" s="194">
        <v>1.2535000000000001</v>
      </c>
      <c r="BZ79" s="194">
        <v>8.7260000000000009</v>
      </c>
      <c r="CA79" s="194">
        <v>8.9152000000000005</v>
      </c>
      <c r="CB79" s="194">
        <v>6.3512000000000004</v>
      </c>
      <c r="CC79" s="194">
        <v>8.634500000000001</v>
      </c>
      <c r="CD79" s="194">
        <v>1</v>
      </c>
      <c r="CE79" s="194">
        <v>0.7043394352606408</v>
      </c>
      <c r="CF79" s="194">
        <v>6.4860000000000007</v>
      </c>
      <c r="CG79" s="194">
        <v>6.4898000000000007</v>
      </c>
      <c r="CH79" s="205"/>
      <c r="CI79" s="205"/>
      <c r="CJ79" s="205"/>
      <c r="CK79" s="205"/>
      <c r="CL79" s="205"/>
      <c r="CM79" s="205"/>
      <c r="CN79" s="205"/>
    </row>
    <row r="80" spans="1:164" s="127" customFormat="1" x14ac:dyDescent="0.25">
      <c r="A80" s="196"/>
      <c r="BK80" s="174"/>
      <c r="BN80" s="187"/>
      <c r="BO80" s="128"/>
      <c r="BP80" s="197">
        <v>9</v>
      </c>
      <c r="BQ80" s="127" t="s">
        <v>302</v>
      </c>
      <c r="BR80" s="194">
        <v>110.4</v>
      </c>
      <c r="BS80" s="194">
        <v>0.72144866892720583</v>
      </c>
      <c r="BT80" s="194">
        <v>0.9215000000000001</v>
      </c>
      <c r="BU80" s="194">
        <v>0.85149863760217981</v>
      </c>
      <c r="BV80" s="194">
        <v>1754.6000000000001</v>
      </c>
      <c r="BW80" s="194">
        <v>23.46</v>
      </c>
      <c r="BX80" s="194">
        <v>1.3579576317218902</v>
      </c>
      <c r="BY80" s="194">
        <v>1.2503</v>
      </c>
      <c r="BZ80" s="194">
        <v>8.6605000000000008</v>
      </c>
      <c r="CA80" s="194">
        <v>8.8227000000000011</v>
      </c>
      <c r="CB80" s="194">
        <v>6.3309000000000006</v>
      </c>
      <c r="CC80" s="194">
        <v>8.579600000000001</v>
      </c>
      <c r="CD80" s="194">
        <v>1</v>
      </c>
      <c r="CE80" s="194">
        <v>0.70498494857134808</v>
      </c>
      <c r="CF80" s="194">
        <v>6.4742000000000006</v>
      </c>
      <c r="CG80" s="194">
        <v>6.4752000000000001</v>
      </c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</row>
    <row r="81" spans="1:164" s="127" customFormat="1" x14ac:dyDescent="0.25">
      <c r="BK81" s="174"/>
      <c r="BN81" s="174"/>
      <c r="BP81" s="197">
        <v>10</v>
      </c>
      <c r="BQ81" s="127" t="s">
        <v>303</v>
      </c>
      <c r="BR81" s="194">
        <v>110.31</v>
      </c>
      <c r="BS81" s="194">
        <v>0.72479524534319051</v>
      </c>
      <c r="BT81" s="194">
        <v>0.9224</v>
      </c>
      <c r="BU81" s="194">
        <v>0.85164367228751481</v>
      </c>
      <c r="BV81" s="194">
        <v>1756.94</v>
      </c>
      <c r="BW81" s="194">
        <v>23.28</v>
      </c>
      <c r="BX81" s="194">
        <v>1.3622122326658492</v>
      </c>
      <c r="BY81" s="194">
        <v>1.2507000000000001</v>
      </c>
      <c r="BZ81" s="194">
        <v>8.6826000000000008</v>
      </c>
      <c r="CA81" s="194">
        <v>8.8359000000000005</v>
      </c>
      <c r="CB81" s="194">
        <v>6.3333000000000004</v>
      </c>
      <c r="CC81" s="194">
        <v>8.5236999999999998</v>
      </c>
      <c r="CD81" s="194">
        <v>1</v>
      </c>
      <c r="CE81" s="194">
        <v>0.7041360954245236</v>
      </c>
      <c r="CF81" s="194">
        <v>6.4804000000000004</v>
      </c>
      <c r="CG81" s="194">
        <v>6.4824000000000002</v>
      </c>
    </row>
    <row r="82" spans="1:164" s="127" customFormat="1" x14ac:dyDescent="0.25">
      <c r="BK82" s="174"/>
      <c r="BN82" s="187"/>
      <c r="BP82" s="197">
        <v>11</v>
      </c>
      <c r="BQ82" s="127" t="s">
        <v>304</v>
      </c>
      <c r="BR82" s="194">
        <v>109.4</v>
      </c>
      <c r="BS82" s="194">
        <v>0.72176109707686742</v>
      </c>
      <c r="BT82" s="194">
        <v>0.91420000000000001</v>
      </c>
      <c r="BU82" s="194">
        <v>0.84911267725227135</v>
      </c>
      <c r="BV82" s="194">
        <v>1775.16</v>
      </c>
      <c r="BW82" s="194">
        <v>23.518600000000003</v>
      </c>
      <c r="BX82" s="194">
        <v>1.3636983499249964</v>
      </c>
      <c r="BY82" s="194">
        <v>1.2545000000000002</v>
      </c>
      <c r="BZ82" s="194">
        <v>8.6643000000000008</v>
      </c>
      <c r="CA82" s="194">
        <v>8.8388000000000009</v>
      </c>
      <c r="CB82" s="194">
        <v>6.3128000000000002</v>
      </c>
      <c r="CC82" s="194">
        <v>8.4726999999999997</v>
      </c>
      <c r="CD82" s="194">
        <v>1</v>
      </c>
      <c r="CE82" s="194">
        <v>0.70405181821382057</v>
      </c>
      <c r="CF82" s="194">
        <v>6.4742000000000006</v>
      </c>
      <c r="CG82" s="194">
        <v>6.4763999999999999</v>
      </c>
    </row>
    <row r="83" spans="1:164" s="127" customFormat="1" x14ac:dyDescent="0.25">
      <c r="BK83" s="174"/>
      <c r="BN83" s="187"/>
      <c r="BP83" s="197">
        <v>12</v>
      </c>
      <c r="BQ83" s="127" t="s">
        <v>305</v>
      </c>
      <c r="BR83" s="194">
        <v>109.32000000000001</v>
      </c>
      <c r="BS83" s="194">
        <v>0.72458517498731967</v>
      </c>
      <c r="BT83" s="194">
        <v>0.9113</v>
      </c>
      <c r="BU83" s="194">
        <v>0.84976206662134601</v>
      </c>
      <c r="BV83" s="194">
        <v>1792.6100000000001</v>
      </c>
      <c r="BW83" s="194">
        <v>23.87</v>
      </c>
      <c r="BX83" s="194">
        <v>1.3723068478111706</v>
      </c>
      <c r="BY83" s="194">
        <v>1.2617</v>
      </c>
      <c r="BZ83" s="194">
        <v>8.6561000000000003</v>
      </c>
      <c r="CA83" s="194">
        <v>8.8470000000000013</v>
      </c>
      <c r="CB83" s="194">
        <v>6.3188000000000004</v>
      </c>
      <c r="CC83" s="194">
        <v>8.4001000000000001</v>
      </c>
      <c r="CD83" s="194">
        <v>1</v>
      </c>
      <c r="CE83" s="194">
        <v>0.70267649476857352</v>
      </c>
      <c r="CF83" s="194">
        <v>6.4799000000000007</v>
      </c>
      <c r="CG83" s="194">
        <v>6.4828999999999999</v>
      </c>
    </row>
    <row r="84" spans="1:164" s="127" customFormat="1" x14ac:dyDescent="0.25">
      <c r="BK84" s="174"/>
      <c r="BN84" s="187"/>
      <c r="BP84" s="197">
        <v>13</v>
      </c>
      <c r="BQ84" s="206" t="s">
        <v>306</v>
      </c>
      <c r="BR84" s="194">
        <v>109.62</v>
      </c>
      <c r="BS84" s="194">
        <v>0.72706121855460237</v>
      </c>
      <c r="BT84" s="194">
        <v>0.9133</v>
      </c>
      <c r="BU84" s="194">
        <v>0.85331512927724196</v>
      </c>
      <c r="BV84" s="194">
        <v>1787.7900000000002</v>
      </c>
      <c r="BW84" s="194">
        <v>23.73</v>
      </c>
      <c r="BX84" s="194">
        <v>1.3781697905181918</v>
      </c>
      <c r="BY84" s="194">
        <v>1.2617</v>
      </c>
      <c r="BZ84" s="194">
        <v>8.7348999999999997</v>
      </c>
      <c r="CA84" s="194">
        <v>8.9070999999999998</v>
      </c>
      <c r="CB84" s="194">
        <v>6.3442000000000007</v>
      </c>
      <c r="CC84" s="194">
        <v>8.4774000000000012</v>
      </c>
      <c r="CD84" s="194">
        <v>1</v>
      </c>
      <c r="CE84" s="194">
        <v>0.70328928398118007</v>
      </c>
      <c r="CF84" s="194">
        <v>6.48</v>
      </c>
      <c r="CG84" s="194">
        <v>6.4828000000000001</v>
      </c>
    </row>
    <row r="85" spans="1:164" s="127" customFormat="1" x14ac:dyDescent="0.25">
      <c r="BK85" s="174"/>
      <c r="BN85" s="187"/>
      <c r="BP85" s="197">
        <v>14</v>
      </c>
      <c r="BQ85" s="206" t="s">
        <v>307</v>
      </c>
      <c r="BR85" s="194">
        <v>109.64</v>
      </c>
      <c r="BS85" s="194">
        <v>0.73024682342631797</v>
      </c>
      <c r="BT85" s="194">
        <v>0.91580000000000006</v>
      </c>
      <c r="BU85" s="194">
        <v>0.85521252031129735</v>
      </c>
      <c r="BV85" s="194">
        <v>1787.99</v>
      </c>
      <c r="BW85" s="194">
        <v>23.310000000000002</v>
      </c>
      <c r="BX85" s="194">
        <v>1.3960631020522127</v>
      </c>
      <c r="BY85" s="194">
        <v>1.2744</v>
      </c>
      <c r="BZ85" s="194">
        <v>8.7759999999999998</v>
      </c>
      <c r="CA85" s="194">
        <v>8.985100000000001</v>
      </c>
      <c r="CB85" s="194">
        <v>6.3587000000000007</v>
      </c>
      <c r="CC85" s="194">
        <v>8.5175000000000001</v>
      </c>
      <c r="CD85" s="194">
        <v>1</v>
      </c>
      <c r="CE85" s="194">
        <v>0.70474646745833192</v>
      </c>
      <c r="CF85" s="194">
        <v>6.4910000000000005</v>
      </c>
      <c r="CG85" s="194">
        <v>6.4940000000000007</v>
      </c>
    </row>
    <row r="86" spans="1:164" s="127" customFormat="1" x14ac:dyDescent="0.25">
      <c r="BK86" s="174"/>
      <c r="BN86" s="187"/>
      <c r="BP86" s="197">
        <v>15</v>
      </c>
      <c r="BQ86" s="206" t="s">
        <v>308</v>
      </c>
      <c r="BR86" s="194">
        <v>109.62</v>
      </c>
      <c r="BS86" s="194">
        <v>0.73464590067587421</v>
      </c>
      <c r="BT86" s="194">
        <v>0.91750000000000009</v>
      </c>
      <c r="BU86" s="194">
        <v>0.85675119945167921</v>
      </c>
      <c r="BV86" s="194">
        <v>1782.5406</v>
      </c>
      <c r="BW86" s="194">
        <v>23.1326</v>
      </c>
      <c r="BX86" s="194">
        <v>1.4058765640376774</v>
      </c>
      <c r="BY86" s="194">
        <v>1.2933000000000001</v>
      </c>
      <c r="BZ86" s="194">
        <v>8.8428000000000004</v>
      </c>
      <c r="CA86" s="194">
        <v>9.0925000000000011</v>
      </c>
      <c r="CB86" s="194">
        <v>6.3698000000000006</v>
      </c>
      <c r="CC86" s="194">
        <v>8.5260999999999996</v>
      </c>
      <c r="CD86" s="194">
        <v>1</v>
      </c>
      <c r="CE86" s="194">
        <v>0.70542755964390025</v>
      </c>
      <c r="CF86" s="194">
        <v>6.4981</v>
      </c>
      <c r="CG86" s="194">
        <v>6.5045999999999999</v>
      </c>
    </row>
    <row r="87" spans="1:164" s="127" customFormat="1" x14ac:dyDescent="0.25">
      <c r="BK87" s="174"/>
      <c r="BN87" s="187"/>
      <c r="BP87" s="197">
        <v>16</v>
      </c>
      <c r="BQ87" s="206" t="s">
        <v>309</v>
      </c>
      <c r="BR87" s="194">
        <v>110.08</v>
      </c>
      <c r="BS87" s="194">
        <v>0.73174301185423674</v>
      </c>
      <c r="BT87" s="194">
        <v>0.91660000000000008</v>
      </c>
      <c r="BU87" s="194">
        <v>0.85295121119071982</v>
      </c>
      <c r="BV87" s="194">
        <v>1787.2</v>
      </c>
      <c r="BW87" s="194">
        <v>23.380000000000003</v>
      </c>
      <c r="BX87" s="194">
        <v>1.3935340022296543</v>
      </c>
      <c r="BY87" s="194">
        <v>1.2734000000000001</v>
      </c>
      <c r="BZ87" s="194">
        <v>8.7507000000000001</v>
      </c>
      <c r="CA87" s="194">
        <v>8.9400000000000013</v>
      </c>
      <c r="CB87" s="194">
        <v>6.3426</v>
      </c>
      <c r="CC87" s="194">
        <v>8.4589999999999996</v>
      </c>
      <c r="CD87" s="194">
        <v>1</v>
      </c>
      <c r="CE87" s="194">
        <v>0.7061049836889749</v>
      </c>
      <c r="CF87" s="194">
        <v>6.4877000000000002</v>
      </c>
      <c r="CG87" s="194">
        <v>6.4908999999999999</v>
      </c>
    </row>
    <row r="88" spans="1:164" s="127" customFormat="1" x14ac:dyDescent="0.25">
      <c r="BK88" s="174"/>
      <c r="BN88" s="187"/>
      <c r="BP88" s="197">
        <v>17</v>
      </c>
      <c r="BQ88" s="206" t="s">
        <v>310</v>
      </c>
      <c r="BR88" s="194">
        <v>109.72</v>
      </c>
      <c r="BS88" s="194">
        <v>0.72902238098709626</v>
      </c>
      <c r="BT88" s="194">
        <v>0.91250000000000009</v>
      </c>
      <c r="BU88" s="194">
        <v>0.85215168299957389</v>
      </c>
      <c r="BV88" s="203">
        <v>1803.3400000000001</v>
      </c>
      <c r="BW88" s="194">
        <v>23.67</v>
      </c>
      <c r="BX88" s="194">
        <v>1.38217000691085</v>
      </c>
      <c r="BY88" s="194">
        <v>1.2623</v>
      </c>
      <c r="BZ88" s="194">
        <v>8.6972000000000005</v>
      </c>
      <c r="CA88" s="194">
        <v>8.8676000000000013</v>
      </c>
      <c r="CB88" s="194">
        <v>6.3361000000000001</v>
      </c>
      <c r="CC88" s="194">
        <v>8.4185999999999996</v>
      </c>
      <c r="CD88" s="194">
        <v>1</v>
      </c>
      <c r="CE88" s="194">
        <v>0.70498494857134808</v>
      </c>
      <c r="CF88" s="194">
        <v>6.4785000000000004</v>
      </c>
      <c r="CG88" s="194">
        <v>6.4801000000000002</v>
      </c>
    </row>
    <row r="89" spans="1:164" s="127" customFormat="1" x14ac:dyDescent="0.25">
      <c r="BK89" s="174"/>
      <c r="BN89" s="187"/>
      <c r="BP89" s="197">
        <v>18</v>
      </c>
      <c r="BQ89" s="206" t="s">
        <v>311</v>
      </c>
      <c r="BR89" s="181">
        <v>109.77</v>
      </c>
      <c r="BS89" s="181">
        <v>0.72854436835203262</v>
      </c>
      <c r="BT89" s="181">
        <v>0.91290000000000004</v>
      </c>
      <c r="BU89" s="181">
        <v>0.85084659235939764</v>
      </c>
      <c r="BV89" s="181">
        <v>1794.1642000000002</v>
      </c>
      <c r="BW89" s="181">
        <v>23.790000000000003</v>
      </c>
      <c r="BX89" s="181">
        <v>1.3770311209033324</v>
      </c>
      <c r="BY89" s="181">
        <v>1.26</v>
      </c>
      <c r="BZ89" s="181">
        <v>8.6914999999999996</v>
      </c>
      <c r="CA89" s="181">
        <v>8.8285</v>
      </c>
      <c r="CB89" s="181">
        <v>6.3264000000000005</v>
      </c>
      <c r="CC89" s="181">
        <v>8.3917000000000002</v>
      </c>
      <c r="CD89" s="207">
        <v>1</v>
      </c>
      <c r="CE89" s="181">
        <v>0.70435431839632612</v>
      </c>
      <c r="CF89" s="181">
        <v>6.4722</v>
      </c>
      <c r="CG89" s="207">
        <v>6.4727000000000006</v>
      </c>
    </row>
    <row r="90" spans="1:164" s="127" customFormat="1" x14ac:dyDescent="0.25">
      <c r="BK90" s="174"/>
      <c r="BN90" s="174"/>
      <c r="BP90" s="197">
        <v>19</v>
      </c>
      <c r="BQ90" s="206" t="s">
        <v>312</v>
      </c>
      <c r="BR90" s="207">
        <v>110.11</v>
      </c>
      <c r="BS90" s="207">
        <v>0.72801397786837496</v>
      </c>
      <c r="BT90" s="207">
        <v>0.91620000000000001</v>
      </c>
      <c r="BU90" s="207">
        <v>0.85005100306018355</v>
      </c>
      <c r="BV90" s="207">
        <v>1783.2</v>
      </c>
      <c r="BW90" s="207">
        <v>23.67</v>
      </c>
      <c r="BX90" s="207">
        <v>1.3776002204160354</v>
      </c>
      <c r="BY90" s="207">
        <v>1.2610000000000001</v>
      </c>
      <c r="BZ90" s="207">
        <v>8.7030000000000012</v>
      </c>
      <c r="CA90" s="207">
        <v>8.8069000000000006</v>
      </c>
      <c r="CB90" s="207">
        <v>6.3208000000000002</v>
      </c>
      <c r="CC90" s="207">
        <v>8.3605999999999998</v>
      </c>
      <c r="CD90" s="207">
        <v>1</v>
      </c>
      <c r="CE90" s="207">
        <v>0.70414601171698965</v>
      </c>
      <c r="CF90" s="207">
        <v>6.4809999999999999</v>
      </c>
      <c r="CG90" s="207">
        <v>6.4805999999999999</v>
      </c>
    </row>
    <row r="91" spans="1:164" s="127" customFormat="1" x14ac:dyDescent="0.25">
      <c r="A91" s="196"/>
      <c r="BK91" s="174"/>
      <c r="BN91" s="187"/>
      <c r="BO91" s="128"/>
      <c r="BP91" s="197">
        <v>20</v>
      </c>
      <c r="BQ91" s="206" t="s">
        <v>313</v>
      </c>
      <c r="BR91" s="194">
        <v>110.10000000000001</v>
      </c>
      <c r="BS91" s="194">
        <v>0.72998029053215552</v>
      </c>
      <c r="BT91" s="194">
        <v>0.91760000000000008</v>
      </c>
      <c r="BU91" s="194">
        <v>0.85084659235939764</v>
      </c>
      <c r="BV91" s="194">
        <v>1795.8000000000002</v>
      </c>
      <c r="BW91" s="194">
        <v>23.636400000000002</v>
      </c>
      <c r="BX91" s="194">
        <v>1.3791201213625706</v>
      </c>
      <c r="BY91" s="194">
        <v>1.2669000000000001</v>
      </c>
      <c r="BZ91" s="194">
        <v>8.7173999999999996</v>
      </c>
      <c r="CA91" s="194">
        <v>8.8299000000000003</v>
      </c>
      <c r="CB91" s="194">
        <v>6.3261000000000003</v>
      </c>
      <c r="CC91" s="194">
        <v>8.3879999999999999</v>
      </c>
      <c r="CD91" s="194">
        <v>1</v>
      </c>
      <c r="CE91" s="194">
        <v>0.70368519938920127</v>
      </c>
      <c r="CF91" s="194">
        <v>6.4781000000000004</v>
      </c>
      <c r="CG91" s="194">
        <v>6.4775</v>
      </c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</row>
    <row r="92" spans="1:164" s="127" customFormat="1" x14ac:dyDescent="0.25">
      <c r="A92" s="196"/>
      <c r="BK92" s="174"/>
      <c r="BN92" s="187"/>
      <c r="BO92" s="128"/>
      <c r="BP92" s="173">
        <v>21</v>
      </c>
      <c r="BQ92" s="206" t="s">
        <v>314</v>
      </c>
      <c r="BR92" s="194">
        <v>109.81</v>
      </c>
      <c r="BS92" s="194">
        <v>0.72711408419981094</v>
      </c>
      <c r="BT92" s="194">
        <v>0.91480000000000006</v>
      </c>
      <c r="BU92" s="194">
        <v>0.84788875699508226</v>
      </c>
      <c r="BV92" s="194">
        <v>1815.41</v>
      </c>
      <c r="BW92" s="194">
        <v>24</v>
      </c>
      <c r="BX92" s="194">
        <v>1.3717421124828533</v>
      </c>
      <c r="BY92" s="194">
        <v>1.2618</v>
      </c>
      <c r="BZ92" s="194">
        <v>8.6439000000000004</v>
      </c>
      <c r="CA92" s="194">
        <v>8.6873000000000005</v>
      </c>
      <c r="CB92" s="194">
        <v>6.3031000000000006</v>
      </c>
      <c r="CC92" s="194">
        <v>8.3399000000000001</v>
      </c>
      <c r="CD92" s="194">
        <v>1</v>
      </c>
      <c r="CE92" s="194">
        <v>0.70418072094022222</v>
      </c>
      <c r="CF92" s="194">
        <v>6.4679000000000002</v>
      </c>
      <c r="CG92" s="194">
        <v>6.4656000000000002</v>
      </c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</row>
    <row r="93" spans="1:164" s="176" customFormat="1" ht="16.5" thickBot="1" x14ac:dyDescent="0.3">
      <c r="B93" s="208"/>
      <c r="BK93" s="187"/>
      <c r="BN93" s="187"/>
      <c r="BO93" s="129"/>
      <c r="BP93" s="173">
        <v>22</v>
      </c>
      <c r="BQ93" s="206" t="s">
        <v>315</v>
      </c>
      <c r="BR93" s="194">
        <v>109.9</v>
      </c>
      <c r="BS93" s="194">
        <v>0.72632190586868095</v>
      </c>
      <c r="BT93" s="194">
        <v>0.91360000000000008</v>
      </c>
      <c r="BU93" s="194">
        <v>0.84602368866328248</v>
      </c>
      <c r="BV93" s="194">
        <v>1814.0600000000002</v>
      </c>
      <c r="BW93" s="194">
        <v>24.11</v>
      </c>
      <c r="BX93" s="194">
        <v>1.3646288209606987</v>
      </c>
      <c r="BY93" s="194">
        <v>1.2578</v>
      </c>
      <c r="BZ93" s="194">
        <v>8.6052</v>
      </c>
      <c r="CA93" s="194">
        <v>8.6540999999999997</v>
      </c>
      <c r="CB93" s="194">
        <v>6.2887000000000004</v>
      </c>
      <c r="CC93" s="194">
        <v>8.3163</v>
      </c>
      <c r="CD93" s="194">
        <v>1</v>
      </c>
      <c r="CE93" s="194">
        <v>0.70293828201883879</v>
      </c>
      <c r="CF93" s="194">
        <v>6.4580000000000002</v>
      </c>
      <c r="CG93" s="210">
        <v>6.4565999999999999</v>
      </c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</row>
    <row r="94" spans="1:164" s="176" customFormat="1" ht="16.5" thickTop="1" x14ac:dyDescent="0.25">
      <c r="B94" s="208"/>
      <c r="BK94" s="187"/>
      <c r="BN94" s="187"/>
      <c r="BO94" s="129"/>
      <c r="BP94" s="197"/>
      <c r="BQ94" s="173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50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</row>
    <row r="95" spans="1:164" s="127" customFormat="1" x14ac:dyDescent="0.25">
      <c r="A95" s="196"/>
      <c r="B95" s="211"/>
      <c r="BK95" s="174"/>
      <c r="BN95" s="187"/>
      <c r="BO95" s="128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</row>
    <row r="96" spans="1:164" s="127" customFormat="1" x14ac:dyDescent="0.25">
      <c r="A96" s="196"/>
      <c r="B96" s="211"/>
      <c r="BK96" s="174"/>
      <c r="BN96" s="187"/>
      <c r="BO96" s="128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</row>
    <row r="97" spans="1:164" s="127" customFormat="1" x14ac:dyDescent="0.25">
      <c r="A97" s="196"/>
      <c r="B97" s="211"/>
      <c r="BK97" s="174"/>
      <c r="BN97" s="187"/>
      <c r="BO97" s="128"/>
      <c r="BP97" s="128"/>
      <c r="BQ97" s="128"/>
      <c r="BR97" s="128"/>
      <c r="BS97" s="128"/>
      <c r="BT97" s="128"/>
      <c r="BU97" s="129"/>
      <c r="BV97" s="128"/>
      <c r="BW97" s="128"/>
      <c r="BX97" s="128"/>
      <c r="BY97" s="128"/>
      <c r="BZ97" s="128"/>
      <c r="CA97" s="128"/>
      <c r="CB97" s="128"/>
      <c r="CC97" s="130"/>
      <c r="CD97" s="129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</row>
    <row r="98" spans="1:164" s="127" customFormat="1" x14ac:dyDescent="0.25">
      <c r="A98" s="196"/>
      <c r="B98" s="211"/>
      <c r="BK98" s="174"/>
      <c r="BN98" s="187"/>
      <c r="BO98" s="128"/>
      <c r="BP98" s="145"/>
      <c r="BQ98" s="145"/>
      <c r="BR98" s="202">
        <f>AVERAGE(BR72:BR93)</f>
        <v>109.84636363636363</v>
      </c>
      <c r="BS98" s="202">
        <f t="shared" ref="BS98:CG98" si="13">AVERAGE(BS72:BS93)</f>
        <v>0.72472415576801796</v>
      </c>
      <c r="BT98" s="202">
        <f t="shared" si="13"/>
        <v>0.91408181818181822</v>
      </c>
      <c r="BU98" s="202">
        <f t="shared" si="13"/>
        <v>0.8497583262403029</v>
      </c>
      <c r="BV98" s="202">
        <f t="shared" si="13"/>
        <v>1785.086913636364</v>
      </c>
      <c r="BW98" s="202">
        <f t="shared" si="13"/>
        <v>24.004495454545459</v>
      </c>
      <c r="BX98" s="202">
        <f t="shared" si="13"/>
        <v>1.369844817774142</v>
      </c>
      <c r="BY98" s="202">
        <f t="shared" si="13"/>
        <v>1.2594727272727271</v>
      </c>
      <c r="BZ98" s="202">
        <f t="shared" si="13"/>
        <v>8.6793727272727264</v>
      </c>
      <c r="CA98" s="202">
        <f t="shared" si="13"/>
        <v>8.8530545454545475</v>
      </c>
      <c r="CB98" s="202">
        <f t="shared" si="13"/>
        <v>6.3182909090909103</v>
      </c>
      <c r="CC98" s="202">
        <f t="shared" si="13"/>
        <v>8.4713954545454548</v>
      </c>
      <c r="CD98" s="202">
        <f t="shared" si="13"/>
        <v>1</v>
      </c>
      <c r="CE98" s="202">
        <f t="shared" si="13"/>
        <v>0.7032556112887991</v>
      </c>
      <c r="CF98" s="202">
        <f t="shared" si="13"/>
        <v>6.4755136363636376</v>
      </c>
      <c r="CG98" s="202">
        <f t="shared" si="13"/>
        <v>6.4762636363636368</v>
      </c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</row>
    <row r="99" spans="1:164" s="127" customFormat="1" x14ac:dyDescent="0.25">
      <c r="A99" s="196"/>
      <c r="B99" s="211"/>
      <c r="BK99" s="174"/>
      <c r="BN99" s="174"/>
      <c r="BO99" s="128"/>
      <c r="BP99" s="145"/>
      <c r="BQ99" s="145"/>
      <c r="BR99" s="202">
        <v>109.84636363636363</v>
      </c>
      <c r="BS99" s="202">
        <v>0.72472415576801796</v>
      </c>
      <c r="BT99" s="202">
        <v>0.91408181818181822</v>
      </c>
      <c r="BU99" s="202">
        <v>0.8497583262403029</v>
      </c>
      <c r="BV99" s="202">
        <v>1785.086913636364</v>
      </c>
      <c r="BW99" s="202">
        <v>24.004495454545459</v>
      </c>
      <c r="BX99" s="202">
        <v>1.369844817774142</v>
      </c>
      <c r="BY99" s="202">
        <v>1.2594727272727271</v>
      </c>
      <c r="BZ99" s="202">
        <v>8.6793727272727264</v>
      </c>
      <c r="CA99" s="202">
        <v>8.8530545454545475</v>
      </c>
      <c r="CB99" s="202">
        <v>6.3182909090909103</v>
      </c>
      <c r="CC99" s="202">
        <v>8.4713954545454548</v>
      </c>
      <c r="CD99" s="202">
        <v>1</v>
      </c>
      <c r="CE99" s="202">
        <v>0.7032556112887991</v>
      </c>
      <c r="CF99" s="202">
        <v>6.4755136363636376</v>
      </c>
      <c r="CG99" s="202">
        <v>6.4762636363636368</v>
      </c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</row>
    <row r="100" spans="1:164" s="127" customFormat="1" x14ac:dyDescent="0.25">
      <c r="A100" s="196"/>
      <c r="B100" s="211"/>
      <c r="BK100" s="174"/>
      <c r="BN100" s="187"/>
      <c r="BO100" s="128"/>
      <c r="BP100" s="150"/>
      <c r="BQ100" s="199"/>
      <c r="BR100" s="199">
        <f t="shared" ref="BR100:CG100" si="14">BR99-BR98</f>
        <v>0</v>
      </c>
      <c r="BS100" s="199">
        <f t="shared" si="14"/>
        <v>0</v>
      </c>
      <c r="BT100" s="199">
        <f t="shared" si="14"/>
        <v>0</v>
      </c>
      <c r="BU100" s="199">
        <f t="shared" si="14"/>
        <v>0</v>
      </c>
      <c r="BV100" s="199">
        <f t="shared" si="14"/>
        <v>0</v>
      </c>
      <c r="BW100" s="199">
        <f t="shared" si="14"/>
        <v>0</v>
      </c>
      <c r="BX100" s="199">
        <f t="shared" si="14"/>
        <v>0</v>
      </c>
      <c r="BY100" s="199">
        <f t="shared" si="14"/>
        <v>0</v>
      </c>
      <c r="BZ100" s="199">
        <f t="shared" si="14"/>
        <v>0</v>
      </c>
      <c r="CA100" s="199">
        <f t="shared" si="14"/>
        <v>0</v>
      </c>
      <c r="CB100" s="199">
        <f t="shared" si="14"/>
        <v>0</v>
      </c>
      <c r="CC100" s="199">
        <f t="shared" si="14"/>
        <v>0</v>
      </c>
      <c r="CD100" s="199">
        <f t="shared" si="14"/>
        <v>0</v>
      </c>
      <c r="CE100" s="199">
        <f t="shared" si="14"/>
        <v>0</v>
      </c>
      <c r="CF100" s="199">
        <f t="shared" si="14"/>
        <v>0</v>
      </c>
      <c r="CG100" s="199">
        <f t="shared" si="14"/>
        <v>0</v>
      </c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</row>
    <row r="101" spans="1:164" s="127" customFormat="1" x14ac:dyDescent="0.25">
      <c r="A101" s="196"/>
      <c r="B101" s="211"/>
      <c r="BK101" s="174"/>
      <c r="BN101" s="187"/>
      <c r="BO101" s="128"/>
      <c r="BP101" s="129" t="s">
        <v>29</v>
      </c>
      <c r="BQ101" s="129"/>
      <c r="BR101" s="202">
        <f>MAX(BR72:BR93)</f>
        <v>110.77</v>
      </c>
      <c r="BS101" s="202">
        <f t="shared" ref="BS101:CG101" si="15">MAX(BS72:BS93)</f>
        <v>0.73464590067587421</v>
      </c>
      <c r="BT101" s="202">
        <f t="shared" si="15"/>
        <v>0.9235000000000001</v>
      </c>
      <c r="BU101" s="202">
        <f t="shared" si="15"/>
        <v>0.85675119945167921</v>
      </c>
      <c r="BV101" s="202">
        <f t="shared" si="15"/>
        <v>1815.41</v>
      </c>
      <c r="BW101" s="202">
        <f t="shared" si="15"/>
        <v>25.642800000000001</v>
      </c>
      <c r="BX101" s="202">
        <f t="shared" si="15"/>
        <v>1.4058765640376774</v>
      </c>
      <c r="BY101" s="202">
        <f t="shared" si="15"/>
        <v>1.2933000000000001</v>
      </c>
      <c r="BZ101" s="202">
        <f t="shared" si="15"/>
        <v>8.8428000000000004</v>
      </c>
      <c r="CA101" s="202">
        <f t="shared" si="15"/>
        <v>9.0925000000000011</v>
      </c>
      <c r="CB101" s="202">
        <f t="shared" si="15"/>
        <v>6.3698000000000006</v>
      </c>
      <c r="CC101" s="202">
        <f t="shared" si="15"/>
        <v>8.6522000000000006</v>
      </c>
      <c r="CD101" s="202">
        <f t="shared" si="15"/>
        <v>1</v>
      </c>
      <c r="CE101" s="202">
        <f t="shared" si="15"/>
        <v>0.7061049836889749</v>
      </c>
      <c r="CF101" s="202">
        <f t="shared" si="15"/>
        <v>6.4981</v>
      </c>
      <c r="CG101" s="202">
        <f t="shared" si="15"/>
        <v>6.5045999999999999</v>
      </c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</row>
    <row r="102" spans="1:164" s="127" customFormat="1" x14ac:dyDescent="0.25">
      <c r="A102" s="196"/>
      <c r="B102" s="211"/>
      <c r="BK102" s="174"/>
      <c r="BN102" s="187"/>
      <c r="BO102" s="128"/>
      <c r="BP102" s="129" t="s">
        <v>30</v>
      </c>
      <c r="BQ102" s="129"/>
      <c r="BR102" s="202">
        <f>MIN(BR72:BR93)</f>
        <v>109.18</v>
      </c>
      <c r="BS102" s="202">
        <f t="shared" ref="BS102:CG102" si="16">MIN(BS72:BS93)</f>
        <v>0.71813285457809695</v>
      </c>
      <c r="BT102" s="202">
        <f t="shared" si="16"/>
        <v>0.90370000000000006</v>
      </c>
      <c r="BU102" s="202">
        <f t="shared" si="16"/>
        <v>0.84167999326655996</v>
      </c>
      <c r="BV102" s="202">
        <f t="shared" si="16"/>
        <v>1729.26</v>
      </c>
      <c r="BW102" s="202">
        <f t="shared" si="16"/>
        <v>23.1326</v>
      </c>
      <c r="BX102" s="202">
        <f t="shared" si="16"/>
        <v>1.3486176668914363</v>
      </c>
      <c r="BY102" s="202">
        <f t="shared" si="16"/>
        <v>1.2462</v>
      </c>
      <c r="BZ102" s="202">
        <f t="shared" si="16"/>
        <v>8.5775000000000006</v>
      </c>
      <c r="CA102" s="202">
        <f t="shared" si="16"/>
        <v>8.6540999999999997</v>
      </c>
      <c r="CB102" s="202">
        <f t="shared" si="16"/>
        <v>6.2589000000000006</v>
      </c>
      <c r="CC102" s="202">
        <f t="shared" si="16"/>
        <v>8.3163</v>
      </c>
      <c r="CD102" s="202">
        <f t="shared" si="16"/>
        <v>1</v>
      </c>
      <c r="CE102" s="202">
        <f t="shared" si="16"/>
        <v>0.69990271352282041</v>
      </c>
      <c r="CF102" s="202">
        <f t="shared" si="16"/>
        <v>6.4580000000000002</v>
      </c>
      <c r="CG102" s="202">
        <f t="shared" si="16"/>
        <v>6.4556000000000004</v>
      </c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</row>
    <row r="103" spans="1:164" s="127" customFormat="1" x14ac:dyDescent="0.25">
      <c r="A103" s="196"/>
      <c r="B103" s="211"/>
      <c r="BK103" s="174"/>
      <c r="BN103" s="187"/>
      <c r="BO103" s="128"/>
      <c r="BP103" s="128"/>
      <c r="BQ103" s="128"/>
      <c r="BR103" s="128"/>
      <c r="BS103" s="128"/>
      <c r="BT103" s="128"/>
      <c r="BU103" s="129"/>
      <c r="BV103" s="128"/>
      <c r="BW103" s="128"/>
      <c r="BX103" s="128"/>
      <c r="BY103" s="128"/>
      <c r="BZ103" s="128"/>
      <c r="CA103" s="128"/>
      <c r="CB103" s="128"/>
      <c r="CC103" s="130"/>
      <c r="CD103" s="129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</row>
    <row r="104" spans="1:164" s="127" customFormat="1" x14ac:dyDescent="0.25">
      <c r="A104" s="196"/>
      <c r="B104" s="211"/>
      <c r="BK104" s="174"/>
      <c r="BN104" s="187"/>
      <c r="BO104" s="128"/>
      <c r="BP104" s="128"/>
      <c r="BQ104" s="128"/>
      <c r="BR104" s="202">
        <f>BR101-BR102</f>
        <v>1.5899999999999892</v>
      </c>
      <c r="BS104" s="202">
        <f t="shared" ref="BS104:CG104" si="17">BS101-BS102</f>
        <v>1.6513046097777262E-2</v>
      </c>
      <c r="BT104" s="202">
        <f t="shared" si="17"/>
        <v>1.980000000000004E-2</v>
      </c>
      <c r="BU104" s="202">
        <f t="shared" si="17"/>
        <v>1.5071206185119257E-2</v>
      </c>
      <c r="BV104" s="202">
        <f t="shared" si="17"/>
        <v>86.150000000000091</v>
      </c>
      <c r="BW104" s="202">
        <f t="shared" si="17"/>
        <v>2.5102000000000011</v>
      </c>
      <c r="BX104" s="202">
        <f t="shared" si="17"/>
        <v>5.7258897146241106E-2</v>
      </c>
      <c r="BY104" s="202">
        <f t="shared" si="17"/>
        <v>4.7100000000000142E-2</v>
      </c>
      <c r="BZ104" s="202">
        <f t="shared" si="17"/>
        <v>0.26529999999999987</v>
      </c>
      <c r="CA104" s="202">
        <f t="shared" si="17"/>
        <v>0.43840000000000146</v>
      </c>
      <c r="CB104" s="202">
        <f t="shared" si="17"/>
        <v>0.1109</v>
      </c>
      <c r="CC104" s="202">
        <f t="shared" si="17"/>
        <v>0.33590000000000053</v>
      </c>
      <c r="CD104" s="202">
        <f t="shared" si="17"/>
        <v>0</v>
      </c>
      <c r="CE104" s="202">
        <f t="shared" si="17"/>
        <v>6.2022701661544888E-3</v>
      </c>
      <c r="CF104" s="202">
        <f t="shared" si="17"/>
        <v>4.0099999999999802E-2</v>
      </c>
      <c r="CG104" s="202">
        <f t="shared" si="17"/>
        <v>4.8999999999999488E-2</v>
      </c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</row>
    <row r="105" spans="1:164" s="127" customFormat="1" x14ac:dyDescent="0.25">
      <c r="A105" s="196"/>
      <c r="B105" s="211"/>
      <c r="BK105" s="174"/>
      <c r="BN105" s="187"/>
      <c r="BO105" s="128"/>
      <c r="BP105" s="128"/>
      <c r="BQ105" s="128"/>
      <c r="BR105" s="128"/>
      <c r="BS105" s="128"/>
      <c r="BT105" s="128"/>
      <c r="BU105" s="129"/>
      <c r="BV105" s="128"/>
      <c r="BW105" s="128"/>
      <c r="BX105" s="128"/>
      <c r="BY105" s="128"/>
      <c r="BZ105" s="128"/>
      <c r="CA105" s="128"/>
      <c r="CB105" s="128"/>
      <c r="CC105" s="130"/>
      <c r="CD105" s="129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</row>
    <row r="106" spans="1:164" s="127" customFormat="1" x14ac:dyDescent="0.25">
      <c r="A106" s="196"/>
      <c r="B106" s="211"/>
      <c r="BK106" s="174"/>
      <c r="BN106" s="187"/>
      <c r="BO106" s="128"/>
      <c r="BP106" s="128"/>
      <c r="BQ106" s="128"/>
      <c r="BR106" s="128"/>
      <c r="BS106" s="128"/>
      <c r="BT106" s="128"/>
      <c r="BU106" s="129"/>
      <c r="BV106" s="128"/>
      <c r="BW106" s="128"/>
      <c r="BX106" s="128"/>
      <c r="BY106" s="128"/>
      <c r="BZ106" s="128"/>
      <c r="CA106" s="128"/>
      <c r="CB106" s="128"/>
      <c r="CC106" s="130"/>
      <c r="CD106" s="129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</row>
    <row r="107" spans="1:164" s="127" customFormat="1" x14ac:dyDescent="0.25">
      <c r="A107" s="196"/>
      <c r="B107" s="211"/>
      <c r="BK107" s="174"/>
      <c r="BN107" s="187"/>
      <c r="BO107" s="128"/>
      <c r="BP107" s="128"/>
      <c r="BQ107" s="128"/>
      <c r="BR107" s="128"/>
      <c r="BS107" s="128"/>
      <c r="BT107" s="128"/>
      <c r="BU107" s="129"/>
      <c r="BV107" s="128"/>
      <c r="BW107" s="128"/>
      <c r="BX107" s="128"/>
      <c r="BY107" s="128"/>
      <c r="BZ107" s="128"/>
      <c r="CA107" s="128"/>
      <c r="CB107" s="128"/>
      <c r="CC107" s="130"/>
      <c r="CD107" s="129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</row>
    <row r="108" spans="1:164" s="127" customFormat="1" x14ac:dyDescent="0.25">
      <c r="A108" s="196"/>
      <c r="B108" s="211"/>
      <c r="BK108" s="174"/>
      <c r="BN108" s="174"/>
      <c r="BO108" s="128"/>
      <c r="BP108" s="128"/>
      <c r="BQ108" s="128"/>
      <c r="BR108" s="128"/>
      <c r="BS108" s="128"/>
      <c r="BT108" s="128"/>
      <c r="BU108" s="129"/>
      <c r="BV108" s="128"/>
      <c r="BW108" s="128"/>
      <c r="BX108" s="128"/>
      <c r="BY108" s="128"/>
      <c r="BZ108" s="128"/>
      <c r="CA108" s="128"/>
      <c r="CB108" s="128"/>
      <c r="CC108" s="130"/>
      <c r="CD108" s="129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</row>
    <row r="109" spans="1:164" s="127" customFormat="1" x14ac:dyDescent="0.25">
      <c r="A109" s="196"/>
      <c r="B109" s="211"/>
      <c r="BK109" s="174"/>
      <c r="BN109" s="187"/>
      <c r="BO109" s="128"/>
      <c r="BP109" s="128"/>
      <c r="BQ109" s="128"/>
      <c r="BR109" s="128"/>
      <c r="BS109" s="128"/>
      <c r="BT109" s="128"/>
      <c r="BU109" s="129"/>
      <c r="BV109" s="128"/>
      <c r="BW109" s="128"/>
      <c r="BX109" s="128"/>
      <c r="BY109" s="128"/>
      <c r="BZ109" s="128"/>
      <c r="CA109" s="128"/>
      <c r="CB109" s="128"/>
      <c r="CC109" s="130"/>
      <c r="CD109" s="129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</row>
    <row r="110" spans="1:164" s="127" customFormat="1" x14ac:dyDescent="0.25">
      <c r="A110" s="196"/>
      <c r="B110" s="211"/>
      <c r="BK110" s="174"/>
      <c r="BN110" s="187"/>
      <c r="BO110" s="197"/>
      <c r="BP110" s="128"/>
      <c r="BQ110" s="128"/>
      <c r="BR110" s="128"/>
      <c r="BS110" s="128"/>
      <c r="BT110" s="128"/>
      <c r="BU110" s="129"/>
      <c r="BV110" s="128"/>
      <c r="BW110" s="128"/>
      <c r="BX110" s="128"/>
      <c r="BY110" s="128"/>
      <c r="BZ110" s="128"/>
      <c r="CA110" s="128"/>
      <c r="CB110" s="128"/>
      <c r="CC110" s="130"/>
      <c r="CD110" s="129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</row>
    <row r="111" spans="1:164" s="127" customFormat="1" x14ac:dyDescent="0.25">
      <c r="A111" s="196"/>
      <c r="B111" s="211"/>
      <c r="BK111" s="174"/>
      <c r="BN111" s="187"/>
      <c r="BO111" s="197"/>
      <c r="BP111" s="128"/>
      <c r="BQ111" s="128"/>
      <c r="BR111" s="128"/>
      <c r="BS111" s="128"/>
      <c r="BT111" s="128"/>
      <c r="BU111" s="129"/>
      <c r="BV111" s="128"/>
      <c r="BW111" s="128"/>
      <c r="BX111" s="128"/>
      <c r="BY111" s="128"/>
      <c r="BZ111" s="128"/>
      <c r="CA111" s="128"/>
      <c r="CB111" s="128"/>
      <c r="CC111" s="130"/>
      <c r="CD111" s="129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</row>
    <row r="112" spans="1:164" s="127" customFormat="1" x14ac:dyDescent="0.25">
      <c r="A112" s="196"/>
      <c r="B112" s="211"/>
      <c r="BK112" s="174"/>
      <c r="BN112" s="187"/>
      <c r="BO112" s="197"/>
      <c r="BP112" s="128"/>
      <c r="BQ112" s="128"/>
      <c r="BR112" s="128"/>
      <c r="BS112" s="128"/>
      <c r="BT112" s="128"/>
      <c r="BU112" s="129"/>
      <c r="BV112" s="128"/>
      <c r="BW112" s="128"/>
      <c r="BX112" s="128"/>
      <c r="BY112" s="128"/>
      <c r="BZ112" s="128"/>
      <c r="CA112" s="128"/>
      <c r="CB112" s="128"/>
      <c r="CC112" s="130"/>
      <c r="CD112" s="129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</row>
    <row r="113" spans="1:164" s="127" customFormat="1" x14ac:dyDescent="0.25">
      <c r="A113" s="196"/>
      <c r="B113" s="211"/>
      <c r="BK113" s="174"/>
      <c r="BN113" s="187"/>
      <c r="BO113" s="197"/>
      <c r="BP113" s="173"/>
      <c r="BQ113" s="128"/>
      <c r="BR113" s="128"/>
      <c r="BS113" s="128"/>
      <c r="BT113" s="128"/>
      <c r="BU113" s="129"/>
      <c r="BV113" s="128"/>
      <c r="BW113" s="128"/>
      <c r="BX113" s="128"/>
      <c r="BY113" s="128"/>
      <c r="BZ113" s="128"/>
      <c r="CA113" s="128"/>
      <c r="CB113" s="128"/>
      <c r="CC113" s="130"/>
      <c r="CD113" s="129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</row>
    <row r="114" spans="1:164" s="127" customFormat="1" x14ac:dyDescent="0.25">
      <c r="A114" s="196"/>
      <c r="B114" s="211"/>
      <c r="BK114" s="174"/>
      <c r="BN114" s="187"/>
      <c r="BO114" s="197"/>
      <c r="BP114" s="173"/>
      <c r="BQ114" s="128"/>
      <c r="BR114" s="128"/>
      <c r="BS114" s="128"/>
      <c r="BT114" s="128"/>
      <c r="BU114" s="129"/>
      <c r="BV114" s="128"/>
      <c r="BW114" s="128"/>
      <c r="BX114" s="128"/>
      <c r="BY114" s="128"/>
      <c r="BZ114" s="128"/>
      <c r="CA114" s="128"/>
      <c r="CB114" s="128"/>
      <c r="CC114" s="130"/>
      <c r="CD114" s="129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</row>
    <row r="115" spans="1:164" s="127" customFormat="1" x14ac:dyDescent="0.25">
      <c r="A115" s="196"/>
      <c r="B115" s="211"/>
      <c r="BK115" s="174"/>
      <c r="BN115" s="187"/>
      <c r="BO115" s="197"/>
      <c r="BP115" s="173"/>
      <c r="BQ115" s="128"/>
      <c r="BR115" s="128"/>
      <c r="BS115" s="128"/>
      <c r="BT115" s="128"/>
      <c r="BU115" s="129"/>
      <c r="BV115" s="128"/>
      <c r="BW115" s="128"/>
      <c r="BX115" s="128"/>
      <c r="BY115" s="128"/>
      <c r="BZ115" s="128"/>
      <c r="CA115" s="128"/>
      <c r="CB115" s="128"/>
      <c r="CC115" s="130"/>
      <c r="CD115" s="129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</row>
    <row r="116" spans="1:164" s="127" customFormat="1" x14ac:dyDescent="0.25">
      <c r="A116" s="196"/>
      <c r="B116" s="211"/>
      <c r="BK116" s="174"/>
      <c r="BN116" s="187"/>
      <c r="BO116" s="197"/>
      <c r="BP116" s="173"/>
      <c r="BQ116" s="128"/>
      <c r="BR116" s="128"/>
      <c r="BS116" s="128"/>
      <c r="BT116" s="128"/>
      <c r="BU116" s="129"/>
      <c r="BV116" s="128"/>
      <c r="BW116" s="128"/>
      <c r="BX116" s="128"/>
      <c r="BY116" s="128"/>
      <c r="BZ116" s="128"/>
      <c r="CA116" s="128"/>
      <c r="CB116" s="128"/>
      <c r="CC116" s="130"/>
      <c r="CD116" s="129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</row>
    <row r="117" spans="1:164" s="127" customFormat="1" x14ac:dyDescent="0.25">
      <c r="A117" s="196"/>
      <c r="B117" s="211"/>
      <c r="BK117" s="174"/>
      <c r="BN117" s="174"/>
      <c r="BO117" s="197"/>
      <c r="BP117" s="173"/>
      <c r="BQ117" s="128"/>
      <c r="BR117" s="128"/>
      <c r="BS117" s="128"/>
      <c r="BT117" s="128"/>
      <c r="BU117" s="129"/>
      <c r="BV117" s="128"/>
      <c r="BW117" s="128"/>
      <c r="BX117" s="128"/>
      <c r="BY117" s="128"/>
      <c r="BZ117" s="128"/>
      <c r="CA117" s="128"/>
      <c r="CB117" s="128"/>
      <c r="CC117" s="130"/>
      <c r="CD117" s="129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</row>
    <row r="118" spans="1:164" s="127" customFormat="1" x14ac:dyDescent="0.25">
      <c r="A118" s="196"/>
      <c r="B118" s="211"/>
      <c r="BK118" s="174"/>
      <c r="BN118" s="128"/>
      <c r="BO118" s="197"/>
      <c r="BP118" s="173"/>
      <c r="BQ118" s="128"/>
      <c r="BR118" s="128"/>
      <c r="BS118" s="128"/>
      <c r="BT118" s="128"/>
      <c r="BU118" s="129"/>
      <c r="BV118" s="128"/>
      <c r="BW118" s="128"/>
      <c r="BX118" s="128"/>
      <c r="BY118" s="128"/>
      <c r="BZ118" s="128"/>
      <c r="CA118" s="128"/>
      <c r="CB118" s="128"/>
      <c r="CC118" s="130"/>
      <c r="CD118" s="129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</row>
    <row r="119" spans="1:164" s="127" customFormat="1" x14ac:dyDescent="0.25">
      <c r="A119" s="196"/>
      <c r="B119" s="211"/>
      <c r="BK119" s="174"/>
      <c r="BN119" s="128"/>
      <c r="BO119" s="197"/>
      <c r="BP119" s="173"/>
      <c r="BQ119" s="128"/>
      <c r="BR119" s="128"/>
      <c r="BS119" s="128"/>
      <c r="BT119" s="128"/>
      <c r="BU119" s="129"/>
      <c r="BV119" s="128"/>
      <c r="BW119" s="128"/>
      <c r="BX119" s="128"/>
      <c r="BY119" s="128"/>
      <c r="BZ119" s="128"/>
      <c r="CA119" s="128"/>
      <c r="CB119" s="128"/>
      <c r="CC119" s="130"/>
      <c r="CD119" s="129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</row>
    <row r="120" spans="1:164" s="127" customFormat="1" x14ac:dyDescent="0.25">
      <c r="A120" s="196"/>
      <c r="B120" s="211"/>
      <c r="BK120" s="174"/>
      <c r="BN120" s="128"/>
      <c r="BO120" s="197"/>
      <c r="BP120" s="173"/>
      <c r="BQ120" s="128"/>
      <c r="BR120" s="128"/>
      <c r="BS120" s="128"/>
      <c r="BT120" s="128"/>
      <c r="BU120" s="129"/>
      <c r="BV120" s="128"/>
      <c r="BW120" s="128"/>
      <c r="BX120" s="128"/>
      <c r="BY120" s="128"/>
      <c r="BZ120" s="128"/>
      <c r="CA120" s="128"/>
      <c r="CB120" s="128"/>
      <c r="CC120" s="130"/>
      <c r="CD120" s="129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</row>
    <row r="121" spans="1:164" s="127" customFormat="1" x14ac:dyDescent="0.25">
      <c r="A121" s="196"/>
      <c r="B121" s="211"/>
      <c r="BK121" s="174"/>
      <c r="BN121" s="128"/>
      <c r="BO121" s="197"/>
      <c r="BP121" s="173"/>
      <c r="BQ121" s="128"/>
      <c r="BR121" s="128"/>
      <c r="BS121" s="128"/>
      <c r="BT121" s="128"/>
      <c r="BU121" s="129"/>
      <c r="BV121" s="128"/>
      <c r="BW121" s="128"/>
      <c r="BX121" s="128"/>
      <c r="BY121" s="128"/>
      <c r="BZ121" s="128"/>
      <c r="CA121" s="128"/>
      <c r="CB121" s="128"/>
      <c r="CC121" s="130"/>
      <c r="CD121" s="129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</row>
    <row r="122" spans="1:164" s="127" customFormat="1" x14ac:dyDescent="0.25">
      <c r="A122" s="196"/>
      <c r="B122" s="211"/>
      <c r="BK122" s="174"/>
      <c r="BO122" s="197"/>
      <c r="BP122" s="173"/>
      <c r="BQ122" s="128"/>
      <c r="BR122" s="128"/>
      <c r="BS122" s="128"/>
      <c r="BT122" s="128"/>
      <c r="BU122" s="129"/>
      <c r="BV122" s="128"/>
      <c r="BW122" s="128"/>
      <c r="BX122" s="128"/>
      <c r="BY122" s="128"/>
      <c r="BZ122" s="128"/>
      <c r="CA122" s="128"/>
      <c r="CB122" s="128"/>
      <c r="CC122" s="130"/>
      <c r="CD122" s="129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</row>
    <row r="123" spans="1:164" s="127" customFormat="1" x14ac:dyDescent="0.25">
      <c r="A123" s="196"/>
      <c r="B123" s="211"/>
      <c r="BK123" s="174"/>
      <c r="BO123" s="197"/>
      <c r="BP123" s="173"/>
      <c r="BQ123" s="128"/>
      <c r="BR123" s="128"/>
      <c r="BS123" s="128"/>
      <c r="BT123" s="128"/>
      <c r="BU123" s="129"/>
      <c r="BV123" s="128"/>
      <c r="BW123" s="128"/>
      <c r="BX123" s="128"/>
      <c r="BY123" s="128"/>
      <c r="BZ123" s="128"/>
      <c r="CA123" s="128"/>
      <c r="CB123" s="128"/>
      <c r="CC123" s="130"/>
      <c r="CD123" s="129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</row>
    <row r="124" spans="1:164" x14ac:dyDescent="0.25">
      <c r="BK124" s="126"/>
      <c r="BL124" s="125"/>
      <c r="BO124" s="166"/>
      <c r="BP124" s="162"/>
      <c r="BQ124" s="124"/>
      <c r="BR124" s="124"/>
      <c r="BS124" s="124"/>
      <c r="BT124" s="124"/>
      <c r="BU124" s="158"/>
      <c r="BV124" s="124"/>
      <c r="BW124" s="124"/>
      <c r="BX124" s="124"/>
      <c r="BY124" s="124"/>
      <c r="BZ124" s="124"/>
      <c r="CA124" s="124"/>
      <c r="CB124" s="124"/>
      <c r="CC124" s="159"/>
      <c r="CD124" s="158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</row>
    <row r="125" spans="1:164" x14ac:dyDescent="0.25">
      <c r="BK125" s="126"/>
      <c r="BL125" s="125"/>
      <c r="BO125" s="166"/>
      <c r="BP125" s="162"/>
      <c r="BQ125" s="124"/>
      <c r="BR125" s="124"/>
      <c r="BS125" s="124"/>
      <c r="BT125" s="124"/>
      <c r="BU125" s="158"/>
      <c r="BV125" s="124"/>
      <c r="BW125" s="124"/>
      <c r="BX125" s="124"/>
      <c r="BY125" s="124"/>
      <c r="BZ125" s="124"/>
      <c r="CA125" s="124"/>
      <c r="CB125" s="124"/>
      <c r="CC125" s="159"/>
      <c r="CD125" s="158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</row>
    <row r="126" spans="1:164" x14ac:dyDescent="0.25">
      <c r="BK126" s="126"/>
      <c r="BL126" s="125"/>
      <c r="BO126" s="166"/>
      <c r="BP126" s="162"/>
      <c r="BQ126" s="124"/>
      <c r="BR126" s="124"/>
      <c r="BS126" s="124"/>
      <c r="BT126" s="124"/>
      <c r="BU126" s="158"/>
      <c r="BV126" s="124"/>
      <c r="BW126" s="124"/>
      <c r="BX126" s="124"/>
      <c r="BY126" s="124"/>
      <c r="BZ126" s="124"/>
      <c r="CA126" s="124"/>
      <c r="CB126" s="124"/>
      <c r="CC126" s="159"/>
      <c r="CD126" s="158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</row>
    <row r="127" spans="1:164" x14ac:dyDescent="0.25">
      <c r="BK127" s="126"/>
      <c r="BL127" s="125"/>
      <c r="BO127" s="166"/>
      <c r="BP127" s="162"/>
      <c r="BQ127" s="124"/>
      <c r="BR127" s="124"/>
      <c r="BS127" s="124"/>
      <c r="BT127" s="124"/>
      <c r="BU127" s="158"/>
      <c r="BV127" s="124"/>
      <c r="BW127" s="124"/>
      <c r="BX127" s="124"/>
      <c r="BY127" s="124"/>
      <c r="BZ127" s="124"/>
      <c r="CA127" s="124"/>
      <c r="CB127" s="124"/>
      <c r="CC127" s="159"/>
      <c r="CD127" s="158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</row>
    <row r="128" spans="1:164" x14ac:dyDescent="0.25">
      <c r="BK128" s="126"/>
      <c r="BL128" s="125"/>
      <c r="BO128" s="166"/>
      <c r="BP128" s="162"/>
      <c r="BQ128" s="124"/>
      <c r="BR128" s="124"/>
      <c r="BS128" s="124"/>
      <c r="BT128" s="124"/>
      <c r="BU128" s="158"/>
      <c r="BV128" s="124"/>
      <c r="BW128" s="124"/>
      <c r="BX128" s="124"/>
      <c r="BY128" s="124"/>
      <c r="BZ128" s="124"/>
      <c r="CA128" s="124"/>
      <c r="CB128" s="124"/>
      <c r="CC128" s="159"/>
      <c r="CD128" s="158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</row>
    <row r="129" spans="63:95" x14ac:dyDescent="0.25">
      <c r="BK129" s="126"/>
      <c r="BL129" s="125"/>
      <c r="BO129" s="124"/>
      <c r="BP129" s="162"/>
      <c r="BQ129" s="124"/>
      <c r="BR129" s="124"/>
      <c r="BS129" s="124"/>
      <c r="BT129" s="124"/>
      <c r="BU129" s="158"/>
      <c r="BV129" s="124"/>
      <c r="BW129" s="124"/>
      <c r="BX129" s="124"/>
      <c r="BY129" s="124"/>
      <c r="BZ129" s="124"/>
      <c r="CA129" s="124"/>
      <c r="CB129" s="124"/>
      <c r="CC129" s="159"/>
      <c r="CD129" s="158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</row>
    <row r="130" spans="63:95" x14ac:dyDescent="0.25">
      <c r="BK130" s="126"/>
      <c r="BL130" s="125"/>
      <c r="BO130" s="124"/>
      <c r="BP130" s="162"/>
      <c r="BQ130" s="124"/>
      <c r="BR130" s="124"/>
      <c r="BS130" s="124"/>
      <c r="BT130" s="124"/>
      <c r="BU130" s="158"/>
      <c r="BV130" s="124"/>
      <c r="BW130" s="124"/>
      <c r="BX130" s="124"/>
      <c r="BY130" s="124"/>
      <c r="BZ130" s="124"/>
      <c r="CA130" s="124"/>
      <c r="CB130" s="124"/>
      <c r="CC130" s="159"/>
      <c r="CD130" s="158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</row>
    <row r="131" spans="63:95" x14ac:dyDescent="0.25">
      <c r="BK131" s="126"/>
      <c r="BL131" s="125"/>
      <c r="BO131" s="124"/>
      <c r="BP131" s="162"/>
      <c r="BQ131" s="124"/>
      <c r="BR131" s="124"/>
      <c r="BS131" s="124"/>
      <c r="BT131" s="124"/>
      <c r="BU131" s="158"/>
      <c r="BV131" s="124"/>
      <c r="BW131" s="124"/>
      <c r="BX131" s="124"/>
      <c r="BY131" s="124"/>
      <c r="BZ131" s="124"/>
      <c r="CA131" s="124"/>
      <c r="CB131" s="124"/>
      <c r="CC131" s="159"/>
      <c r="CD131" s="158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</row>
    <row r="132" spans="63:95" x14ac:dyDescent="0.25">
      <c r="BK132" s="126"/>
      <c r="BL132" s="125"/>
      <c r="BO132" s="124"/>
      <c r="BP132" s="124"/>
      <c r="BQ132" s="124"/>
      <c r="BR132" s="124"/>
      <c r="BS132" s="124"/>
      <c r="BT132" s="124"/>
      <c r="BU132" s="158"/>
      <c r="BV132" s="124"/>
      <c r="BW132" s="124"/>
      <c r="BX132" s="124"/>
      <c r="BY132" s="124"/>
      <c r="BZ132" s="124"/>
      <c r="CA132" s="124"/>
      <c r="CB132" s="124"/>
      <c r="CC132" s="159"/>
      <c r="CD132" s="158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</row>
    <row r="133" spans="63:95" x14ac:dyDescent="0.25">
      <c r="BK133" s="126"/>
      <c r="BL133" s="125"/>
      <c r="BO133" s="124"/>
      <c r="BP133" s="124"/>
      <c r="BQ133" s="124"/>
      <c r="BR133" s="124"/>
      <c r="BS133" s="124"/>
      <c r="BT133" s="124"/>
      <c r="BU133" s="158"/>
      <c r="BV133" s="124"/>
      <c r="BW133" s="124"/>
      <c r="BX133" s="124"/>
      <c r="BY133" s="124"/>
      <c r="BZ133" s="124"/>
      <c r="CA133" s="124"/>
      <c r="CB133" s="124"/>
      <c r="CC133" s="159"/>
      <c r="CD133" s="158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</row>
    <row r="134" spans="63:95" x14ac:dyDescent="0.25">
      <c r="BK134" s="126"/>
      <c r="BL134" s="125"/>
      <c r="BO134" s="124"/>
      <c r="BP134" s="161"/>
      <c r="BQ134" s="161"/>
      <c r="BR134" s="161"/>
      <c r="BS134" s="161"/>
      <c r="BT134" s="161"/>
      <c r="BU134" s="161"/>
      <c r="BV134" s="161"/>
      <c r="BW134" s="162"/>
      <c r="BX134" s="162"/>
      <c r="BY134" s="162"/>
      <c r="BZ134" s="162"/>
      <c r="CA134" s="162"/>
      <c r="CB134" s="162"/>
      <c r="CC134" s="163"/>
      <c r="CD134" s="164"/>
      <c r="CE134" s="15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</row>
    <row r="135" spans="63:95" x14ac:dyDescent="0.25">
      <c r="BK135" s="126"/>
      <c r="BL135" s="125"/>
      <c r="BO135" s="124"/>
      <c r="BP135" s="161"/>
      <c r="BQ135" s="161"/>
      <c r="BR135" s="161"/>
      <c r="BS135" s="161"/>
      <c r="BT135" s="161"/>
      <c r="BU135" s="161"/>
      <c r="BV135" s="161"/>
      <c r="BW135" s="162"/>
      <c r="BX135" s="162"/>
      <c r="BY135" s="162"/>
      <c r="BZ135" s="162"/>
      <c r="CA135" s="162"/>
      <c r="CB135" s="162"/>
      <c r="CC135" s="163"/>
      <c r="CD135" s="164"/>
      <c r="CE135" s="15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</row>
    <row r="136" spans="63:95" x14ac:dyDescent="0.25">
      <c r="BK136" s="126"/>
      <c r="BL136" s="125"/>
      <c r="BO136" s="124"/>
      <c r="BP136" s="161"/>
      <c r="BQ136" s="161"/>
      <c r="BR136" s="154"/>
      <c r="BS136" s="154"/>
      <c r="BT136" s="154"/>
      <c r="BU136" s="154"/>
      <c r="BV136" s="158"/>
      <c r="BW136" s="124"/>
      <c r="BX136" s="124"/>
      <c r="BY136" s="124"/>
      <c r="BZ136" s="124"/>
      <c r="CA136" s="124"/>
      <c r="CB136" s="124"/>
      <c r="CC136" s="159"/>
      <c r="CD136" s="158"/>
      <c r="CE136" s="15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</row>
    <row r="137" spans="63:95" x14ac:dyDescent="0.25">
      <c r="BK137" s="126"/>
      <c r="BL137" s="125"/>
      <c r="BO137" s="124"/>
      <c r="BP137" s="166"/>
      <c r="BQ137" s="162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5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</row>
    <row r="138" spans="63:95" x14ac:dyDescent="0.25">
      <c r="BK138" s="126"/>
      <c r="BL138" s="125"/>
      <c r="BO138" s="124"/>
      <c r="BP138" s="166"/>
      <c r="BQ138" s="162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5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</row>
    <row r="139" spans="63:95" x14ac:dyDescent="0.25">
      <c r="BK139" s="126"/>
      <c r="BL139" s="125"/>
      <c r="BO139" s="124"/>
      <c r="BP139" s="166"/>
      <c r="BQ139" s="162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5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</row>
    <row r="140" spans="63:95" x14ac:dyDescent="0.25">
      <c r="BK140" s="126"/>
      <c r="BL140" s="125"/>
      <c r="BO140" s="124"/>
      <c r="BP140" s="166"/>
      <c r="BQ140" s="162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5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</row>
    <row r="141" spans="63:95" x14ac:dyDescent="0.25">
      <c r="BK141" s="126"/>
      <c r="BL141" s="125"/>
      <c r="BO141" s="124"/>
      <c r="BP141" s="166"/>
      <c r="BQ141" s="162"/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5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</row>
    <row r="142" spans="63:95" x14ac:dyDescent="0.25">
      <c r="BK142" s="126"/>
      <c r="BL142" s="125"/>
      <c r="BO142" s="124"/>
      <c r="BP142" s="166"/>
      <c r="BQ142" s="162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5"/>
      <c r="CF142" s="124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</row>
    <row r="143" spans="63:95" x14ac:dyDescent="0.25">
      <c r="BK143" s="126"/>
      <c r="BL143" s="125"/>
      <c r="BO143" s="124"/>
      <c r="BP143" s="166"/>
      <c r="BQ143" s="162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5"/>
      <c r="CF143" s="124"/>
      <c r="CG143" s="124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</row>
    <row r="144" spans="63:95" x14ac:dyDescent="0.25">
      <c r="BK144" s="126"/>
      <c r="BL144" s="125"/>
      <c r="BO144" s="124"/>
      <c r="BP144" s="166"/>
      <c r="BQ144" s="162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5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</row>
    <row r="145" spans="63:95" x14ac:dyDescent="0.25">
      <c r="BK145" s="126"/>
      <c r="BL145" s="125"/>
      <c r="BO145" s="124"/>
      <c r="BP145" s="166"/>
      <c r="BQ145" s="162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5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</row>
    <row r="146" spans="63:95" x14ac:dyDescent="0.25">
      <c r="BK146" s="126"/>
      <c r="BL146" s="125"/>
      <c r="BO146" s="124"/>
      <c r="BP146" s="166"/>
      <c r="BQ146" s="162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5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</row>
    <row r="147" spans="63:95" x14ac:dyDescent="0.25">
      <c r="BK147" s="126"/>
      <c r="BL147" s="125"/>
      <c r="BO147" s="124"/>
      <c r="BP147" s="166"/>
      <c r="BQ147" s="162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5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</row>
    <row r="148" spans="63:95" x14ac:dyDescent="0.25">
      <c r="BK148" s="126"/>
      <c r="BL148" s="125"/>
      <c r="BO148" s="124"/>
      <c r="BP148" s="166"/>
      <c r="BQ148" s="162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5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</row>
    <row r="149" spans="63:95" x14ac:dyDescent="0.25">
      <c r="BK149" s="126"/>
      <c r="BL149" s="125"/>
      <c r="BO149" s="124"/>
      <c r="BP149" s="166"/>
      <c r="BQ149" s="162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5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</row>
    <row r="150" spans="63:95" x14ac:dyDescent="0.25">
      <c r="BK150" s="126"/>
      <c r="BL150" s="125"/>
      <c r="BO150" s="124"/>
      <c r="BP150" s="166"/>
      <c r="BQ150" s="162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5"/>
      <c r="CF150" s="124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</row>
    <row r="151" spans="63:95" x14ac:dyDescent="0.25">
      <c r="BK151" s="126"/>
      <c r="BL151" s="125"/>
      <c r="BO151" s="124"/>
      <c r="BP151" s="166"/>
      <c r="BQ151" s="162"/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5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</row>
    <row r="152" spans="63:95" x14ac:dyDescent="0.25">
      <c r="BK152" s="126"/>
      <c r="BL152" s="125"/>
      <c r="BO152" s="124"/>
      <c r="BP152" s="166"/>
      <c r="BQ152" s="162"/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5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</row>
    <row r="153" spans="63:95" x14ac:dyDescent="0.25">
      <c r="BK153" s="126"/>
      <c r="BL153" s="125"/>
      <c r="BO153" s="124"/>
      <c r="BP153" s="166"/>
      <c r="BQ153" s="162"/>
      <c r="BR153" s="168"/>
      <c r="BS153" s="168"/>
      <c r="BT153" s="168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5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</row>
    <row r="154" spans="63:95" x14ac:dyDescent="0.25">
      <c r="BK154" s="126"/>
      <c r="BL154" s="125"/>
      <c r="BO154" s="124"/>
      <c r="BP154" s="166"/>
      <c r="BQ154" s="162"/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5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</row>
    <row r="155" spans="63:95" x14ac:dyDescent="0.25">
      <c r="BK155" s="126"/>
      <c r="BL155" s="125"/>
      <c r="BO155" s="124"/>
      <c r="BP155" s="166"/>
      <c r="BQ155" s="162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5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</row>
    <row r="156" spans="63:95" x14ac:dyDescent="0.25">
      <c r="BK156" s="126"/>
      <c r="BL156" s="125"/>
      <c r="BO156" s="124"/>
      <c r="BP156" s="124"/>
      <c r="BQ156" s="124"/>
      <c r="BR156" s="124"/>
      <c r="BS156" s="124"/>
      <c r="BT156" s="124"/>
      <c r="BU156" s="158"/>
      <c r="BV156" s="124"/>
      <c r="BW156" s="124"/>
      <c r="BX156" s="124"/>
      <c r="BY156" s="124"/>
      <c r="BZ156" s="124"/>
      <c r="CA156" s="124"/>
      <c r="CB156" s="124"/>
      <c r="CC156" s="159"/>
      <c r="CD156" s="158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</row>
    <row r="157" spans="63:95" x14ac:dyDescent="0.25">
      <c r="BK157" s="126"/>
      <c r="BL157" s="125"/>
      <c r="BO157" s="124"/>
      <c r="BP157" s="124"/>
      <c r="BQ157" s="124"/>
      <c r="BR157" s="124"/>
      <c r="BS157" s="124"/>
      <c r="BT157" s="124"/>
      <c r="BU157" s="158"/>
      <c r="BV157" s="124"/>
      <c r="BW157" s="124"/>
      <c r="BX157" s="124"/>
      <c r="BY157" s="124"/>
      <c r="BZ157" s="124"/>
      <c r="CA157" s="124"/>
      <c r="CB157" s="124"/>
      <c r="CC157" s="159"/>
      <c r="CD157" s="158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</row>
    <row r="158" spans="63:95" x14ac:dyDescent="0.25">
      <c r="BK158" s="126"/>
      <c r="BL158" s="125"/>
      <c r="BO158" s="124"/>
      <c r="BP158" s="124"/>
      <c r="BQ158" s="124"/>
      <c r="BR158" s="124"/>
      <c r="BS158" s="124"/>
      <c r="BT158" s="124"/>
      <c r="BU158" s="158"/>
      <c r="BV158" s="124"/>
      <c r="BW158" s="124"/>
      <c r="BX158" s="124"/>
      <c r="BY158" s="124"/>
      <c r="BZ158" s="124"/>
      <c r="CA158" s="124"/>
      <c r="CB158" s="124"/>
      <c r="CC158" s="159"/>
      <c r="CD158" s="158"/>
      <c r="CE158" s="124"/>
      <c r="CF158" s="124"/>
      <c r="CG158" s="124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</row>
    <row r="159" spans="63:95" x14ac:dyDescent="0.25">
      <c r="BK159" s="126"/>
      <c r="BL159" s="125"/>
      <c r="BO159" s="124"/>
      <c r="BP159" s="124"/>
      <c r="BQ159" s="124"/>
      <c r="BR159" s="124"/>
      <c r="BS159" s="124"/>
      <c r="BT159" s="124"/>
      <c r="BU159" s="158"/>
      <c r="BV159" s="124"/>
      <c r="BW159" s="124"/>
      <c r="BX159" s="124"/>
      <c r="BY159" s="124"/>
      <c r="BZ159" s="124"/>
      <c r="CA159" s="124"/>
      <c r="CB159" s="124"/>
      <c r="CC159" s="159"/>
      <c r="CD159" s="158"/>
      <c r="CE159" s="124"/>
      <c r="CF159" s="124"/>
      <c r="CG159" s="124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</row>
    <row r="160" spans="63:95" x14ac:dyDescent="0.25">
      <c r="BK160" s="126"/>
      <c r="BL160" s="125"/>
      <c r="BO160" s="124"/>
      <c r="BP160" s="124"/>
      <c r="BQ160" s="124"/>
      <c r="BR160" s="124"/>
      <c r="BS160" s="124"/>
      <c r="BT160" s="124"/>
      <c r="BU160" s="158"/>
      <c r="BV160" s="124"/>
      <c r="BW160" s="124"/>
      <c r="BX160" s="124"/>
      <c r="BY160" s="124"/>
      <c r="BZ160" s="124"/>
      <c r="CA160" s="124"/>
      <c r="CB160" s="124"/>
      <c r="CC160" s="159"/>
      <c r="CD160" s="158"/>
      <c r="CE160" s="124"/>
      <c r="CF160" s="124"/>
      <c r="CG160" s="124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</row>
    <row r="161" spans="63:95" x14ac:dyDescent="0.25">
      <c r="BK161" s="126"/>
      <c r="BL161" s="125"/>
      <c r="BO161" s="124"/>
      <c r="BP161" s="124"/>
      <c r="BQ161" s="124"/>
      <c r="BR161" s="124"/>
      <c r="BS161" s="124"/>
      <c r="BT161" s="124"/>
      <c r="BU161" s="158"/>
      <c r="BV161" s="124"/>
      <c r="BW161" s="124"/>
      <c r="BX161" s="124"/>
      <c r="BY161" s="124"/>
      <c r="BZ161" s="124"/>
      <c r="CA161" s="124"/>
      <c r="CB161" s="124"/>
      <c r="CC161" s="159"/>
      <c r="CD161" s="158"/>
      <c r="CE161" s="124"/>
      <c r="CF161" s="124"/>
      <c r="CG161" s="124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</row>
    <row r="162" spans="63:95" x14ac:dyDescent="0.25">
      <c r="BK162" s="126"/>
      <c r="BL162" s="125"/>
      <c r="BO162" s="124"/>
      <c r="BP162" s="124"/>
      <c r="BQ162" s="124"/>
      <c r="BR162" s="124"/>
      <c r="BS162" s="124"/>
      <c r="BT162" s="124"/>
      <c r="BU162" s="158"/>
      <c r="BV162" s="124"/>
      <c r="BW162" s="124"/>
      <c r="BX162" s="124"/>
      <c r="BY162" s="124"/>
      <c r="BZ162" s="124"/>
      <c r="CA162" s="124"/>
      <c r="CB162" s="124"/>
      <c r="CC162" s="159"/>
      <c r="CD162" s="158"/>
      <c r="CE162" s="124"/>
      <c r="CF162" s="124"/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</row>
    <row r="163" spans="63:95" x14ac:dyDescent="0.25">
      <c r="BK163" s="126"/>
      <c r="BL163" s="125"/>
      <c r="BO163" s="124"/>
      <c r="BP163" s="124"/>
      <c r="BQ163" s="124"/>
      <c r="BR163" s="124"/>
      <c r="BS163" s="124"/>
      <c r="BT163" s="124"/>
      <c r="BU163" s="158"/>
      <c r="BV163" s="124"/>
      <c r="BW163" s="124"/>
      <c r="BX163" s="124"/>
      <c r="BY163" s="124"/>
      <c r="BZ163" s="124"/>
      <c r="CA163" s="124"/>
      <c r="CB163" s="124"/>
      <c r="CC163" s="159"/>
      <c r="CD163" s="158"/>
      <c r="CE163" s="124"/>
      <c r="CF163" s="124"/>
      <c r="CG163" s="124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</row>
    <row r="164" spans="63:95" x14ac:dyDescent="0.25">
      <c r="BK164" s="126"/>
      <c r="BL164" s="125"/>
      <c r="BO164" s="124"/>
      <c r="BP164" s="124"/>
      <c r="BQ164" s="124"/>
      <c r="BR164" s="124"/>
      <c r="BS164" s="124"/>
      <c r="BT164" s="124"/>
      <c r="BU164" s="158"/>
      <c r="BV164" s="124"/>
      <c r="BW164" s="124"/>
      <c r="BX164" s="124"/>
      <c r="BY164" s="124"/>
      <c r="BZ164" s="124"/>
      <c r="CA164" s="124"/>
      <c r="CB164" s="124"/>
      <c r="CC164" s="159"/>
      <c r="CD164" s="158"/>
      <c r="CE164" s="124"/>
      <c r="CF164" s="124"/>
      <c r="CG164" s="124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</row>
    <row r="165" spans="63:95" x14ac:dyDescent="0.25">
      <c r="BK165" s="126"/>
      <c r="BL165" s="125"/>
      <c r="BO165" s="124"/>
      <c r="BP165" s="124"/>
      <c r="BQ165" s="124"/>
      <c r="BR165" s="124"/>
      <c r="BS165" s="124"/>
      <c r="BT165" s="124"/>
      <c r="BU165" s="158"/>
      <c r="BV165" s="124"/>
      <c r="BW165" s="124"/>
      <c r="BX165" s="124"/>
      <c r="BY165" s="124"/>
      <c r="BZ165" s="124"/>
      <c r="CA165" s="124"/>
      <c r="CB165" s="124"/>
      <c r="CC165" s="159"/>
      <c r="CD165" s="158"/>
      <c r="CE165" s="124"/>
      <c r="CF165" s="124"/>
      <c r="CG165" s="124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</row>
    <row r="166" spans="63:95" x14ac:dyDescent="0.25">
      <c r="BK166" s="126"/>
      <c r="BL166" s="125"/>
      <c r="BO166" s="124"/>
      <c r="BP166" s="124"/>
      <c r="BQ166" s="124"/>
      <c r="BR166" s="124"/>
      <c r="BS166" s="124"/>
      <c r="BT166" s="124"/>
      <c r="BU166" s="158"/>
      <c r="BV166" s="124"/>
      <c r="BW166" s="124"/>
      <c r="BX166" s="124"/>
      <c r="BY166" s="124"/>
      <c r="BZ166" s="124"/>
      <c r="CA166" s="124"/>
      <c r="CB166" s="124"/>
      <c r="CC166" s="159"/>
      <c r="CD166" s="158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</row>
    <row r="167" spans="63:95" x14ac:dyDescent="0.25">
      <c r="BK167" s="126"/>
      <c r="BL167" s="125"/>
      <c r="BO167" s="124"/>
      <c r="BP167" s="124"/>
      <c r="BQ167" s="124"/>
      <c r="BR167" s="124"/>
      <c r="BS167" s="124"/>
      <c r="BT167" s="124"/>
      <c r="BU167" s="158"/>
      <c r="BV167" s="124"/>
      <c r="BW167" s="124"/>
      <c r="BX167" s="124"/>
      <c r="BY167" s="124"/>
      <c r="BZ167" s="124"/>
      <c r="CA167" s="124"/>
      <c r="CB167" s="124"/>
      <c r="CC167" s="159"/>
      <c r="CD167" s="158"/>
      <c r="CE167" s="124"/>
      <c r="CF167" s="124"/>
      <c r="CG167" s="124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</row>
    <row r="168" spans="63:95" x14ac:dyDescent="0.25">
      <c r="BK168" s="126"/>
      <c r="BL168" s="125"/>
      <c r="BO168" s="124"/>
      <c r="BP168" s="124"/>
      <c r="BQ168" s="124"/>
      <c r="BR168" s="124"/>
      <c r="BS168" s="124"/>
      <c r="BT168" s="124"/>
      <c r="BU168" s="158"/>
      <c r="BV168" s="124"/>
      <c r="BW168" s="124"/>
      <c r="BX168" s="124"/>
      <c r="BY168" s="124"/>
      <c r="BZ168" s="124"/>
      <c r="CA168" s="124"/>
      <c r="CB168" s="124"/>
      <c r="CC168" s="159"/>
      <c r="CD168" s="158"/>
      <c r="CE168" s="124"/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</row>
    <row r="169" spans="63:95" x14ac:dyDescent="0.25">
      <c r="BK169" s="126"/>
      <c r="BL169" s="125"/>
      <c r="BO169" s="124"/>
      <c r="BP169" s="124"/>
      <c r="BQ169" s="124"/>
      <c r="BR169" s="124"/>
      <c r="BS169" s="124"/>
      <c r="BT169" s="124"/>
      <c r="BU169" s="158"/>
      <c r="BV169" s="124"/>
      <c r="BW169" s="124"/>
      <c r="BX169" s="124"/>
      <c r="BY169" s="124"/>
      <c r="BZ169" s="124"/>
      <c r="CA169" s="124"/>
      <c r="CB169" s="124"/>
      <c r="CC169" s="159"/>
      <c r="CD169" s="158"/>
      <c r="CE169" s="124"/>
      <c r="CF169" s="124"/>
      <c r="CG169" s="124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</row>
    <row r="170" spans="63:95" x14ac:dyDescent="0.25">
      <c r="BK170" s="126"/>
      <c r="BL170" s="125"/>
      <c r="BO170" s="124"/>
      <c r="BP170" s="124"/>
      <c r="BQ170" s="124"/>
      <c r="BR170" s="124"/>
      <c r="BS170" s="124"/>
      <c r="BT170" s="124"/>
      <c r="BU170" s="158"/>
      <c r="BV170" s="124"/>
      <c r="BW170" s="124"/>
      <c r="BX170" s="124"/>
      <c r="BY170" s="124"/>
      <c r="BZ170" s="124"/>
      <c r="CA170" s="124"/>
      <c r="CB170" s="124"/>
      <c r="CC170" s="159"/>
      <c r="CD170" s="158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</row>
    <row r="171" spans="63:95" x14ac:dyDescent="0.25">
      <c r="BK171" s="126"/>
      <c r="BL171" s="125"/>
      <c r="BO171" s="124"/>
      <c r="BP171" s="124"/>
      <c r="BQ171" s="124"/>
      <c r="BR171" s="124"/>
      <c r="BS171" s="124"/>
      <c r="BT171" s="124"/>
      <c r="BU171" s="158"/>
      <c r="BV171" s="124"/>
      <c r="BW171" s="124"/>
      <c r="BX171" s="124"/>
      <c r="BY171" s="124"/>
      <c r="BZ171" s="124"/>
      <c r="CA171" s="124"/>
      <c r="CB171" s="124"/>
      <c r="CC171" s="159"/>
      <c r="CD171" s="158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</row>
    <row r="172" spans="63:95" x14ac:dyDescent="0.25">
      <c r="BK172" s="126"/>
      <c r="BL172" s="125"/>
      <c r="BO172" s="124"/>
      <c r="BP172" s="124"/>
      <c r="BQ172" s="124"/>
      <c r="BR172" s="124"/>
      <c r="BS172" s="124"/>
      <c r="BT172" s="124"/>
      <c r="BU172" s="158"/>
      <c r="BV172" s="124"/>
      <c r="BW172" s="124"/>
      <c r="BX172" s="124"/>
      <c r="BY172" s="124"/>
      <c r="BZ172" s="124"/>
      <c r="CA172" s="124"/>
      <c r="CB172" s="124"/>
      <c r="CC172" s="159"/>
      <c r="CD172" s="158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</row>
    <row r="173" spans="63:95" x14ac:dyDescent="0.25">
      <c r="BK173" s="126"/>
      <c r="BL173" s="125"/>
      <c r="BO173" s="124"/>
      <c r="BP173" s="124"/>
      <c r="BQ173" s="124"/>
      <c r="BR173" s="124"/>
      <c r="BS173" s="124"/>
      <c r="BT173" s="124"/>
      <c r="BU173" s="158"/>
      <c r="BV173" s="124"/>
      <c r="BW173" s="124"/>
      <c r="BX173" s="124"/>
      <c r="BY173" s="124"/>
      <c r="BZ173" s="124"/>
      <c r="CA173" s="124"/>
      <c r="CB173" s="124"/>
      <c r="CC173" s="159"/>
      <c r="CD173" s="158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</row>
    <row r="174" spans="63:95" x14ac:dyDescent="0.25">
      <c r="BK174" s="126"/>
      <c r="BL174" s="125"/>
      <c r="BO174" s="124"/>
      <c r="BP174" s="124"/>
      <c r="BQ174" s="124"/>
      <c r="BR174" s="124"/>
      <c r="BS174" s="124"/>
      <c r="BT174" s="124"/>
      <c r="BU174" s="158"/>
      <c r="BV174" s="124"/>
      <c r="BW174" s="124"/>
      <c r="BX174" s="124"/>
      <c r="BY174" s="124"/>
      <c r="BZ174" s="124"/>
      <c r="CA174" s="124"/>
      <c r="CB174" s="124"/>
      <c r="CC174" s="159"/>
      <c r="CD174" s="158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</row>
    <row r="175" spans="63:95" x14ac:dyDescent="0.25">
      <c r="BK175" s="126"/>
      <c r="BL175" s="125"/>
      <c r="BO175" s="124"/>
      <c r="BP175" s="124"/>
      <c r="BQ175" s="124"/>
      <c r="BR175" s="124"/>
      <c r="BS175" s="124"/>
      <c r="BT175" s="124"/>
      <c r="BU175" s="158"/>
      <c r="BV175" s="124"/>
      <c r="BW175" s="124"/>
      <c r="BX175" s="124"/>
      <c r="BY175" s="124"/>
      <c r="BZ175" s="124"/>
      <c r="CA175" s="124"/>
      <c r="CB175" s="124"/>
      <c r="CC175" s="159"/>
      <c r="CD175" s="158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</row>
    <row r="176" spans="63:95" x14ac:dyDescent="0.25">
      <c r="BK176" s="126"/>
      <c r="BL176" s="125"/>
      <c r="BO176" s="124"/>
      <c r="BP176" s="124"/>
      <c r="BQ176" s="124"/>
      <c r="BR176" s="124"/>
      <c r="BS176" s="124"/>
      <c r="BT176" s="124"/>
      <c r="BU176" s="158"/>
      <c r="BV176" s="124"/>
      <c r="BW176" s="124"/>
      <c r="BX176" s="124"/>
      <c r="BY176" s="124"/>
      <c r="BZ176" s="124"/>
      <c r="CA176" s="124"/>
      <c r="CB176" s="124"/>
      <c r="CC176" s="159"/>
      <c r="CD176" s="158"/>
      <c r="CE176" s="124"/>
      <c r="CF176" s="124"/>
      <c r="CG176" s="124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</row>
    <row r="177" spans="63:95" x14ac:dyDescent="0.25">
      <c r="BK177" s="126"/>
      <c r="BL177" s="125"/>
      <c r="BO177" s="124"/>
      <c r="BP177" s="124"/>
      <c r="BQ177" s="124"/>
      <c r="BR177" s="124"/>
      <c r="BS177" s="124"/>
      <c r="BT177" s="124"/>
      <c r="BU177" s="158"/>
      <c r="BV177" s="124"/>
      <c r="BW177" s="124"/>
      <c r="BX177" s="124"/>
      <c r="BY177" s="124"/>
      <c r="BZ177" s="124"/>
      <c r="CA177" s="124"/>
      <c r="CB177" s="124"/>
      <c r="CC177" s="159"/>
      <c r="CD177" s="158"/>
      <c r="CE177" s="124"/>
      <c r="CF177" s="124"/>
      <c r="CG177" s="124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</row>
    <row r="178" spans="63:95" x14ac:dyDescent="0.25">
      <c r="BK178" s="126"/>
      <c r="BL178" s="125"/>
      <c r="BO178" s="124"/>
      <c r="BP178" s="124"/>
      <c r="BQ178" s="124"/>
      <c r="BR178" s="124"/>
      <c r="BS178" s="124"/>
      <c r="BT178" s="124"/>
      <c r="BU178" s="158"/>
      <c r="BV178" s="124"/>
      <c r="BW178" s="124"/>
      <c r="BX178" s="124"/>
      <c r="BY178" s="124"/>
      <c r="BZ178" s="124"/>
      <c r="CA178" s="124"/>
      <c r="CB178" s="124"/>
      <c r="CC178" s="159"/>
      <c r="CD178" s="158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</row>
    <row r="179" spans="63:95" x14ac:dyDescent="0.25">
      <c r="BK179" s="126"/>
      <c r="BL179" s="125"/>
      <c r="BO179" s="124"/>
      <c r="BP179" s="124"/>
      <c r="BQ179" s="124"/>
      <c r="BR179" s="124"/>
      <c r="BS179" s="124"/>
      <c r="BT179" s="124"/>
      <c r="BU179" s="158"/>
      <c r="BV179" s="124"/>
      <c r="BW179" s="124"/>
      <c r="BX179" s="124"/>
      <c r="BY179" s="124"/>
      <c r="BZ179" s="124"/>
      <c r="CA179" s="124"/>
      <c r="CB179" s="124"/>
      <c r="CC179" s="159"/>
      <c r="CD179" s="158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</row>
    <row r="180" spans="63:95" x14ac:dyDescent="0.25">
      <c r="BK180" s="126"/>
      <c r="BL180" s="125"/>
      <c r="BO180" s="124"/>
      <c r="BP180" s="124"/>
      <c r="BQ180" s="124"/>
      <c r="BR180" s="124"/>
      <c r="BS180" s="124"/>
      <c r="BT180" s="124"/>
      <c r="BU180" s="158"/>
      <c r="BV180" s="124"/>
      <c r="BW180" s="124"/>
      <c r="BX180" s="124"/>
      <c r="BY180" s="124"/>
      <c r="BZ180" s="124"/>
      <c r="CA180" s="124"/>
      <c r="CB180" s="124"/>
      <c r="CC180" s="159"/>
      <c r="CD180" s="158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</row>
    <row r="181" spans="63:95" x14ac:dyDescent="0.25">
      <c r="BK181" s="126"/>
      <c r="BL181" s="125"/>
      <c r="BO181" s="124"/>
      <c r="BP181" s="124"/>
      <c r="BQ181" s="124"/>
      <c r="BR181" s="124"/>
      <c r="BS181" s="124"/>
      <c r="BT181" s="124"/>
      <c r="BU181" s="158"/>
      <c r="BV181" s="124"/>
      <c r="BW181" s="124"/>
      <c r="BX181" s="124"/>
      <c r="BY181" s="124"/>
      <c r="BZ181" s="124"/>
      <c r="CA181" s="124"/>
      <c r="CB181" s="124"/>
      <c r="CC181" s="159"/>
      <c r="CD181" s="158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</row>
    <row r="182" spans="63:95" x14ac:dyDescent="0.25">
      <c r="BK182" s="126"/>
      <c r="BL182" s="125"/>
      <c r="BO182" s="124"/>
      <c r="BP182" s="124"/>
      <c r="BQ182" s="124"/>
      <c r="BR182" s="124"/>
      <c r="BS182" s="124"/>
      <c r="BT182" s="124"/>
      <c r="BU182" s="158"/>
      <c r="BV182" s="124"/>
      <c r="BW182" s="124"/>
      <c r="BX182" s="124"/>
      <c r="BY182" s="124"/>
      <c r="BZ182" s="124"/>
      <c r="CA182" s="124"/>
      <c r="CB182" s="124"/>
      <c r="CC182" s="159"/>
      <c r="CD182" s="158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</row>
    <row r="183" spans="63:95" x14ac:dyDescent="0.25">
      <c r="BK183" s="126"/>
      <c r="BL183" s="125"/>
      <c r="BO183" s="124"/>
      <c r="BP183" s="124"/>
      <c r="BQ183" s="124"/>
      <c r="BR183" s="124"/>
      <c r="BS183" s="124"/>
      <c r="BT183" s="124"/>
      <c r="BU183" s="158"/>
      <c r="BV183" s="124"/>
      <c r="BW183" s="124"/>
      <c r="BX183" s="124"/>
      <c r="BY183" s="124"/>
      <c r="BZ183" s="124"/>
      <c r="CA183" s="124"/>
      <c r="CB183" s="124"/>
      <c r="CC183" s="159"/>
      <c r="CD183" s="158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</row>
    <row r="184" spans="63:95" x14ac:dyDescent="0.25">
      <c r="BK184" s="126"/>
      <c r="BL184" s="125"/>
      <c r="BO184" s="124"/>
      <c r="BP184" s="124"/>
      <c r="BQ184" s="124"/>
      <c r="BR184" s="124"/>
      <c r="BS184" s="124"/>
      <c r="BT184" s="124"/>
      <c r="BU184" s="158"/>
      <c r="BV184" s="124"/>
      <c r="BW184" s="124"/>
      <c r="BX184" s="124"/>
      <c r="BY184" s="124"/>
      <c r="BZ184" s="124"/>
      <c r="CA184" s="124"/>
      <c r="CB184" s="124"/>
      <c r="CC184" s="159"/>
      <c r="CD184" s="158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</row>
    <row r="185" spans="63:95" x14ac:dyDescent="0.25">
      <c r="BK185" s="126"/>
      <c r="BL185" s="125"/>
      <c r="BO185" s="124"/>
      <c r="BP185" s="124"/>
      <c r="BQ185" s="124"/>
      <c r="BR185" s="124"/>
      <c r="BS185" s="124"/>
      <c r="BT185" s="124"/>
      <c r="BU185" s="158"/>
      <c r="BV185" s="124"/>
      <c r="BW185" s="124"/>
      <c r="BX185" s="124"/>
      <c r="BY185" s="124"/>
      <c r="BZ185" s="124"/>
      <c r="CA185" s="124"/>
      <c r="CB185" s="124"/>
      <c r="CC185" s="159"/>
      <c r="CD185" s="158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</row>
    <row r="186" spans="63:95" x14ac:dyDescent="0.25">
      <c r="BK186" s="126"/>
      <c r="BL186" s="125"/>
      <c r="BO186" s="124"/>
      <c r="BP186" s="124"/>
      <c r="BQ186" s="124"/>
      <c r="BR186" s="124"/>
      <c r="BS186" s="124"/>
      <c r="BT186" s="124"/>
      <c r="BU186" s="158"/>
      <c r="BV186" s="124"/>
      <c r="BW186" s="124"/>
      <c r="BX186" s="124"/>
      <c r="BY186" s="124"/>
      <c r="BZ186" s="124"/>
      <c r="CA186" s="124"/>
      <c r="CB186" s="124"/>
      <c r="CC186" s="159"/>
      <c r="CD186" s="158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</row>
    <row r="187" spans="63:95" x14ac:dyDescent="0.25">
      <c r="BK187" s="126"/>
      <c r="BL187" s="125"/>
      <c r="BO187" s="124"/>
      <c r="BP187" s="124"/>
      <c r="BQ187" s="124"/>
      <c r="BR187" s="124"/>
      <c r="BS187" s="124"/>
      <c r="BT187" s="124"/>
      <c r="BU187" s="158"/>
      <c r="BV187" s="124"/>
      <c r="BW187" s="124"/>
      <c r="BX187" s="124"/>
      <c r="BY187" s="124"/>
      <c r="BZ187" s="124"/>
      <c r="CA187" s="124"/>
      <c r="CB187" s="124"/>
      <c r="CC187" s="159"/>
      <c r="CD187" s="158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</row>
    <row r="188" spans="63:95" x14ac:dyDescent="0.25">
      <c r="BK188" s="126"/>
      <c r="BL188" s="125"/>
      <c r="BO188" s="124"/>
      <c r="BP188" s="124"/>
      <c r="BQ188" s="124"/>
      <c r="BR188" s="124"/>
      <c r="BS188" s="124"/>
      <c r="BT188" s="124"/>
      <c r="BU188" s="158"/>
      <c r="BV188" s="124"/>
      <c r="BW188" s="124"/>
      <c r="BX188" s="124"/>
      <c r="BY188" s="124"/>
      <c r="BZ188" s="124"/>
      <c r="CA188" s="124"/>
      <c r="CB188" s="124"/>
      <c r="CC188" s="159"/>
      <c r="CD188" s="158"/>
      <c r="CE188" s="124"/>
      <c r="CF188" s="124"/>
      <c r="CG188" s="124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</row>
    <row r="189" spans="63:95" x14ac:dyDescent="0.25">
      <c r="BK189" s="126"/>
      <c r="BL189" s="125"/>
      <c r="BO189" s="124"/>
      <c r="BP189" s="124"/>
      <c r="BQ189" s="124"/>
      <c r="BR189" s="124"/>
      <c r="BS189" s="124"/>
      <c r="BT189" s="124"/>
      <c r="BU189" s="158"/>
      <c r="BV189" s="124"/>
      <c r="BW189" s="124"/>
      <c r="BX189" s="124"/>
      <c r="BY189" s="124"/>
      <c r="BZ189" s="124"/>
      <c r="CA189" s="124"/>
      <c r="CB189" s="124"/>
      <c r="CC189" s="159"/>
      <c r="CD189" s="158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</row>
    <row r="190" spans="63:95" x14ac:dyDescent="0.25">
      <c r="BK190" s="126"/>
      <c r="BL190" s="125"/>
      <c r="BO190" s="124"/>
      <c r="BP190" s="124"/>
      <c r="BQ190" s="124"/>
      <c r="BR190" s="124"/>
      <c r="BS190" s="124"/>
      <c r="BT190" s="124"/>
      <c r="BU190" s="158"/>
      <c r="BV190" s="124"/>
      <c r="BW190" s="124"/>
      <c r="BX190" s="124"/>
      <c r="BY190" s="124"/>
      <c r="BZ190" s="124"/>
      <c r="CA190" s="124"/>
      <c r="CB190" s="124"/>
      <c r="CC190" s="159"/>
      <c r="CD190" s="158"/>
      <c r="CE190" s="124"/>
      <c r="CF190" s="124"/>
      <c r="CG190" s="124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</row>
    <row r="191" spans="63:95" x14ac:dyDescent="0.25">
      <c r="BK191" s="126"/>
      <c r="BL191" s="125"/>
      <c r="BO191" s="124"/>
      <c r="BP191" s="124"/>
      <c r="BQ191" s="124"/>
      <c r="BR191" s="124"/>
      <c r="BS191" s="124"/>
      <c r="BT191" s="124"/>
      <c r="BU191" s="158"/>
      <c r="BV191" s="124"/>
      <c r="BW191" s="124"/>
      <c r="BX191" s="124"/>
      <c r="BY191" s="124"/>
      <c r="BZ191" s="124"/>
      <c r="CA191" s="124"/>
      <c r="CB191" s="124"/>
      <c r="CC191" s="159"/>
      <c r="CD191" s="158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</row>
    <row r="192" spans="63:95" x14ac:dyDescent="0.25">
      <c r="BK192" s="126"/>
      <c r="BL192" s="125"/>
      <c r="BO192" s="124"/>
      <c r="BP192" s="124"/>
      <c r="BQ192" s="124"/>
      <c r="BR192" s="124"/>
      <c r="BS192" s="124"/>
      <c r="BT192" s="124"/>
      <c r="BU192" s="158"/>
      <c r="BV192" s="124"/>
      <c r="BW192" s="124"/>
      <c r="BX192" s="124"/>
      <c r="BY192" s="124"/>
      <c r="BZ192" s="124"/>
      <c r="CA192" s="124"/>
      <c r="CB192" s="124"/>
      <c r="CC192" s="159"/>
      <c r="CD192" s="158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</row>
    <row r="193" spans="63:95" x14ac:dyDescent="0.25">
      <c r="BK193" s="126"/>
      <c r="BL193" s="125"/>
      <c r="BO193" s="124"/>
      <c r="BP193" s="124"/>
      <c r="BQ193" s="124"/>
      <c r="BR193" s="124"/>
      <c r="BS193" s="124"/>
      <c r="BT193" s="124"/>
      <c r="BU193" s="158"/>
      <c r="BV193" s="124"/>
      <c r="BW193" s="124"/>
      <c r="BX193" s="124"/>
      <c r="BY193" s="124"/>
      <c r="BZ193" s="124"/>
      <c r="CA193" s="124"/>
      <c r="CB193" s="124"/>
      <c r="CC193" s="159"/>
      <c r="CD193" s="158"/>
      <c r="CE193" s="124"/>
      <c r="CF193" s="124"/>
      <c r="CG193" s="124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</row>
    <row r="194" spans="63:95" x14ac:dyDescent="0.25">
      <c r="BK194" s="126"/>
      <c r="BL194" s="125"/>
      <c r="BO194" s="124"/>
      <c r="BP194" s="124"/>
      <c r="BQ194" s="124"/>
      <c r="BR194" s="124"/>
      <c r="BS194" s="124"/>
      <c r="BT194" s="124"/>
      <c r="BU194" s="158"/>
      <c r="BV194" s="124"/>
      <c r="BW194" s="124"/>
      <c r="BX194" s="124"/>
      <c r="BY194" s="124"/>
      <c r="BZ194" s="124"/>
      <c r="CA194" s="124"/>
      <c r="CB194" s="124"/>
      <c r="CC194" s="159"/>
      <c r="CD194" s="158"/>
      <c r="CE194" s="124"/>
      <c r="CF194" s="124"/>
      <c r="CG194" s="124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</row>
    <row r="195" spans="63:95" x14ac:dyDescent="0.25">
      <c r="BK195" s="126"/>
      <c r="BL195" s="125"/>
      <c r="BO195" s="124"/>
      <c r="BP195" s="124"/>
      <c r="BQ195" s="124"/>
      <c r="BR195" s="124"/>
      <c r="BS195" s="124"/>
      <c r="BT195" s="124"/>
      <c r="BU195" s="158"/>
      <c r="BV195" s="124"/>
      <c r="BW195" s="124"/>
      <c r="BX195" s="124"/>
      <c r="BY195" s="124"/>
      <c r="BZ195" s="124"/>
      <c r="CA195" s="124"/>
      <c r="CB195" s="124"/>
      <c r="CC195" s="159"/>
      <c r="CD195" s="158"/>
      <c r="CE195" s="124"/>
      <c r="CF195" s="124"/>
      <c r="CG195" s="124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</row>
    <row r="196" spans="63:95" x14ac:dyDescent="0.25">
      <c r="BK196" s="126"/>
      <c r="BL196" s="125"/>
      <c r="BO196" s="124"/>
      <c r="BP196" s="124"/>
      <c r="BQ196" s="124"/>
      <c r="BR196" s="124"/>
      <c r="BS196" s="124"/>
      <c r="BT196" s="124"/>
      <c r="BU196" s="158"/>
      <c r="BV196" s="124"/>
      <c r="BW196" s="124"/>
      <c r="BX196" s="124"/>
      <c r="BY196" s="124"/>
      <c r="BZ196" s="124"/>
      <c r="CA196" s="124"/>
      <c r="CB196" s="124"/>
      <c r="CC196" s="159"/>
      <c r="CD196" s="158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</row>
    <row r="197" spans="63:95" x14ac:dyDescent="0.25">
      <c r="BK197" s="126"/>
      <c r="BL197" s="125"/>
      <c r="BO197" s="124"/>
      <c r="BP197" s="124"/>
      <c r="BQ197" s="124"/>
      <c r="BR197" s="124"/>
      <c r="BS197" s="124"/>
      <c r="BT197" s="124"/>
      <c r="BU197" s="158"/>
      <c r="BV197" s="124"/>
      <c r="BW197" s="124"/>
      <c r="BX197" s="124"/>
      <c r="BY197" s="124"/>
      <c r="BZ197" s="124"/>
      <c r="CA197" s="124"/>
      <c r="CB197" s="124"/>
      <c r="CC197" s="159"/>
      <c r="CD197" s="158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</row>
    <row r="198" spans="63:95" x14ac:dyDescent="0.25">
      <c r="BK198" s="126"/>
      <c r="BL198" s="125"/>
      <c r="BO198" s="124"/>
      <c r="BP198" s="124"/>
      <c r="BQ198" s="124"/>
      <c r="BR198" s="124"/>
      <c r="BS198" s="124"/>
      <c r="BT198" s="124"/>
      <c r="BU198" s="158"/>
      <c r="BV198" s="124"/>
      <c r="BW198" s="124"/>
      <c r="BX198" s="124"/>
      <c r="BY198" s="124"/>
      <c r="BZ198" s="124"/>
      <c r="CA198" s="124"/>
      <c r="CB198" s="124"/>
      <c r="CC198" s="159"/>
      <c r="CD198" s="158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</row>
    <row r="199" spans="63:95" x14ac:dyDescent="0.25">
      <c r="BK199" s="126"/>
      <c r="BL199" s="125"/>
      <c r="BO199" s="124"/>
      <c r="BP199" s="124"/>
      <c r="BQ199" s="124"/>
      <c r="BR199" s="124"/>
      <c r="BS199" s="124"/>
      <c r="BT199" s="124"/>
      <c r="BU199" s="158"/>
      <c r="BV199" s="124"/>
      <c r="BW199" s="124"/>
      <c r="BX199" s="124"/>
      <c r="BY199" s="124"/>
      <c r="BZ199" s="124"/>
      <c r="CA199" s="124"/>
      <c r="CB199" s="124"/>
      <c r="CC199" s="159"/>
      <c r="CD199" s="158"/>
      <c r="CE199" s="124"/>
      <c r="CF199" s="124"/>
      <c r="CG199" s="124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</row>
    <row r="200" spans="63:95" x14ac:dyDescent="0.25">
      <c r="BK200" s="126"/>
      <c r="BL200" s="125"/>
      <c r="BO200" s="124"/>
      <c r="BP200" s="124"/>
      <c r="BQ200" s="124"/>
      <c r="BR200" s="124"/>
      <c r="BS200" s="124"/>
      <c r="BT200" s="124"/>
      <c r="BU200" s="158"/>
      <c r="BV200" s="124"/>
      <c r="BW200" s="124"/>
      <c r="BX200" s="124"/>
      <c r="BY200" s="124"/>
      <c r="BZ200" s="124"/>
      <c r="CA200" s="124"/>
      <c r="CB200" s="124"/>
      <c r="CC200" s="159"/>
      <c r="CD200" s="158"/>
      <c r="CE200" s="124"/>
      <c r="CF200" s="124"/>
      <c r="CG200" s="124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</row>
    <row r="201" spans="63:95" x14ac:dyDescent="0.25">
      <c r="BK201" s="126"/>
      <c r="BL201" s="125"/>
      <c r="BO201" s="124"/>
      <c r="BP201" s="124"/>
      <c r="BQ201" s="124"/>
      <c r="BR201" s="124"/>
      <c r="BS201" s="124"/>
      <c r="BT201" s="124"/>
      <c r="BU201" s="158"/>
      <c r="BV201" s="124"/>
      <c r="BW201" s="124"/>
      <c r="BX201" s="124"/>
      <c r="BY201" s="124"/>
      <c r="BZ201" s="124"/>
      <c r="CA201" s="124"/>
      <c r="CB201" s="124"/>
      <c r="CC201" s="159"/>
      <c r="CD201" s="158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</row>
    <row r="202" spans="63:95" x14ac:dyDescent="0.25">
      <c r="BK202" s="126"/>
      <c r="BL202" s="125"/>
      <c r="BO202" s="124"/>
      <c r="BP202" s="124"/>
      <c r="BQ202" s="124"/>
      <c r="BR202" s="124"/>
      <c r="BS202" s="124"/>
      <c r="BT202" s="124"/>
      <c r="BU202" s="158"/>
      <c r="BV202" s="124"/>
      <c r="BW202" s="124"/>
      <c r="BX202" s="124"/>
      <c r="BY202" s="124"/>
      <c r="BZ202" s="124"/>
      <c r="CA202" s="124"/>
      <c r="CB202" s="124"/>
      <c r="CC202" s="159"/>
      <c r="CD202" s="158"/>
      <c r="CE202" s="124"/>
      <c r="CF202" s="124"/>
      <c r="CG202" s="124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</row>
    <row r="203" spans="63:95" x14ac:dyDescent="0.25">
      <c r="BK203" s="126"/>
      <c r="BL203" s="125"/>
      <c r="BO203" s="124"/>
      <c r="BP203" s="124"/>
      <c r="BQ203" s="124"/>
      <c r="BR203" s="124"/>
      <c r="BS203" s="124"/>
      <c r="BT203" s="124"/>
      <c r="BU203" s="158"/>
      <c r="BV203" s="124"/>
      <c r="BW203" s="124"/>
      <c r="BX203" s="124"/>
      <c r="BY203" s="124"/>
      <c r="BZ203" s="124"/>
      <c r="CA203" s="124"/>
      <c r="CB203" s="124"/>
      <c r="CC203" s="159"/>
      <c r="CD203" s="158"/>
      <c r="CE203" s="124"/>
      <c r="CF203" s="124"/>
      <c r="CG203" s="124"/>
      <c r="CH203" s="124"/>
      <c r="CI203" s="124"/>
      <c r="CJ203" s="124"/>
      <c r="CK203" s="124"/>
      <c r="CL203" s="124"/>
      <c r="CM203" s="124"/>
      <c r="CN203" s="124"/>
      <c r="CO203" s="124"/>
      <c r="CP203" s="124"/>
      <c r="CQ203" s="124"/>
    </row>
    <row r="204" spans="63:95" x14ac:dyDescent="0.25">
      <c r="BK204" s="126"/>
      <c r="BL204" s="125"/>
      <c r="BO204" s="124"/>
      <c r="BP204" s="124"/>
      <c r="BQ204" s="124"/>
      <c r="BR204" s="124"/>
      <c r="BS204" s="124"/>
      <c r="BT204" s="124"/>
      <c r="BU204" s="158"/>
      <c r="BV204" s="124"/>
      <c r="BW204" s="124"/>
      <c r="BX204" s="124"/>
      <c r="BY204" s="124"/>
      <c r="BZ204" s="124"/>
      <c r="CA204" s="124"/>
      <c r="CB204" s="124"/>
      <c r="CC204" s="159"/>
      <c r="CD204" s="158"/>
      <c r="CE204" s="124"/>
      <c r="CF204" s="124"/>
      <c r="CG204" s="124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</row>
    <row r="205" spans="63:95" x14ac:dyDescent="0.25">
      <c r="BK205" s="126"/>
      <c r="BL205" s="125"/>
      <c r="BO205" s="124"/>
      <c r="BP205" s="124"/>
      <c r="BQ205" s="124"/>
      <c r="BR205" s="124"/>
      <c r="BS205" s="124"/>
      <c r="BT205" s="124"/>
      <c r="BU205" s="158"/>
      <c r="BV205" s="124"/>
      <c r="BW205" s="124"/>
      <c r="BX205" s="124"/>
      <c r="BY205" s="124"/>
      <c r="BZ205" s="124"/>
      <c r="CA205" s="124"/>
      <c r="CB205" s="124"/>
      <c r="CC205" s="159"/>
      <c r="CD205" s="158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</row>
    <row r="206" spans="63:95" x14ac:dyDescent="0.25">
      <c r="BK206" s="126"/>
      <c r="BL206" s="125"/>
      <c r="BO206" s="124"/>
      <c r="BP206" s="124"/>
      <c r="BQ206" s="124"/>
      <c r="BR206" s="124"/>
      <c r="BS206" s="124"/>
      <c r="BT206" s="124"/>
      <c r="BU206" s="158"/>
      <c r="BV206" s="124"/>
      <c r="BW206" s="124"/>
      <c r="BX206" s="124"/>
      <c r="BY206" s="124"/>
      <c r="BZ206" s="124"/>
      <c r="CA206" s="124"/>
      <c r="CB206" s="124"/>
      <c r="CC206" s="159"/>
      <c r="CD206" s="158"/>
      <c r="CE206" s="124"/>
      <c r="CF206" s="124"/>
      <c r="CG206" s="124"/>
      <c r="CH206" s="124"/>
      <c r="CI206" s="124"/>
      <c r="CJ206" s="124"/>
      <c r="CK206" s="124"/>
      <c r="CL206" s="124"/>
      <c r="CM206" s="124"/>
      <c r="CN206" s="124"/>
      <c r="CO206" s="124"/>
      <c r="CP206" s="124"/>
      <c r="CQ206" s="124"/>
    </row>
    <row r="207" spans="63:95" x14ac:dyDescent="0.25">
      <c r="BK207" s="126"/>
      <c r="BL207" s="125"/>
      <c r="BO207" s="124"/>
      <c r="BP207" s="124"/>
      <c r="BQ207" s="124"/>
      <c r="BR207" s="124"/>
      <c r="BS207" s="124"/>
      <c r="BT207" s="124"/>
      <c r="BU207" s="158"/>
      <c r="BV207" s="124"/>
      <c r="BW207" s="124"/>
      <c r="BX207" s="124"/>
      <c r="BY207" s="124"/>
      <c r="BZ207" s="124"/>
      <c r="CA207" s="124"/>
      <c r="CB207" s="124"/>
      <c r="CC207" s="159"/>
      <c r="CD207" s="158"/>
      <c r="CE207" s="124"/>
      <c r="CF207" s="124"/>
      <c r="CG207" s="124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</row>
    <row r="208" spans="63:95" x14ac:dyDescent="0.25">
      <c r="BK208" s="126"/>
      <c r="BL208" s="125"/>
      <c r="BO208" s="124"/>
      <c r="BP208" s="124"/>
      <c r="BQ208" s="124"/>
      <c r="BR208" s="124"/>
      <c r="BS208" s="124"/>
      <c r="BT208" s="124"/>
      <c r="BU208" s="158"/>
      <c r="BV208" s="124"/>
      <c r="BW208" s="124"/>
      <c r="BX208" s="124"/>
      <c r="BY208" s="124"/>
      <c r="BZ208" s="124"/>
      <c r="CA208" s="124"/>
      <c r="CB208" s="124"/>
      <c r="CC208" s="159"/>
      <c r="CD208" s="158"/>
      <c r="CE208" s="124"/>
      <c r="CF208" s="124"/>
      <c r="CG208" s="124"/>
      <c r="CH208" s="124"/>
      <c r="CI208" s="124"/>
      <c r="CJ208" s="124"/>
      <c r="CK208" s="124"/>
      <c r="CL208" s="124"/>
      <c r="CM208" s="124"/>
      <c r="CN208" s="124"/>
      <c r="CO208" s="124"/>
      <c r="CP208" s="124"/>
      <c r="CQ208" s="124"/>
    </row>
    <row r="209" spans="63:95" x14ac:dyDescent="0.25">
      <c r="BK209" s="126"/>
      <c r="BL209" s="125"/>
      <c r="BO209" s="124"/>
      <c r="BP209" s="124"/>
      <c r="BQ209" s="124"/>
      <c r="BR209" s="124"/>
      <c r="BS209" s="124"/>
      <c r="BT209" s="124"/>
      <c r="BU209" s="158"/>
      <c r="BV209" s="124"/>
      <c r="BW209" s="124"/>
      <c r="BX209" s="124"/>
      <c r="BY209" s="124"/>
      <c r="BZ209" s="124"/>
      <c r="CA209" s="124"/>
      <c r="CB209" s="124"/>
      <c r="CC209" s="159"/>
      <c r="CD209" s="158"/>
      <c r="CE209" s="124"/>
      <c r="CF209" s="124"/>
      <c r="CG209" s="124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</row>
    <row r="210" spans="63:95" x14ac:dyDescent="0.25">
      <c r="BK210" s="126"/>
      <c r="BL210" s="125"/>
      <c r="BO210" s="124"/>
      <c r="BP210" s="124"/>
      <c r="BQ210" s="124"/>
      <c r="BR210" s="124"/>
      <c r="BS210" s="124"/>
      <c r="BT210" s="124"/>
      <c r="BU210" s="158"/>
      <c r="BV210" s="124"/>
      <c r="BW210" s="124"/>
      <c r="BX210" s="124"/>
      <c r="BY210" s="124"/>
      <c r="BZ210" s="124"/>
      <c r="CA210" s="124"/>
      <c r="CB210" s="124"/>
      <c r="CC210" s="159"/>
      <c r="CD210" s="158"/>
      <c r="CE210" s="124"/>
      <c r="CF210" s="124"/>
      <c r="CG210" s="124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</row>
    <row r="211" spans="63:95" x14ac:dyDescent="0.25">
      <c r="BK211" s="126"/>
      <c r="BL211" s="125"/>
      <c r="BO211" s="124"/>
      <c r="BP211" s="124"/>
      <c r="BQ211" s="124"/>
      <c r="BR211" s="124"/>
      <c r="BS211" s="124"/>
      <c r="BT211" s="124"/>
      <c r="BU211" s="158"/>
      <c r="BV211" s="124"/>
      <c r="BW211" s="124"/>
      <c r="BX211" s="124"/>
      <c r="BY211" s="124"/>
      <c r="BZ211" s="124"/>
      <c r="CA211" s="124"/>
      <c r="CB211" s="124"/>
      <c r="CC211" s="159"/>
      <c r="CD211" s="158"/>
      <c r="CE211" s="124"/>
      <c r="CF211" s="124"/>
      <c r="CG211" s="124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</row>
    <row r="212" spans="63:95" x14ac:dyDescent="0.25">
      <c r="BK212" s="126"/>
      <c r="BL212" s="125"/>
      <c r="BO212" s="124"/>
      <c r="BP212" s="124"/>
      <c r="BQ212" s="124"/>
      <c r="BR212" s="124"/>
      <c r="BS212" s="124"/>
      <c r="BT212" s="124"/>
      <c r="BU212" s="158"/>
      <c r="BV212" s="124"/>
      <c r="BW212" s="124"/>
      <c r="BX212" s="124"/>
      <c r="BY212" s="124"/>
      <c r="BZ212" s="124"/>
      <c r="CA212" s="124"/>
      <c r="CB212" s="124"/>
      <c r="CC212" s="159"/>
      <c r="CD212" s="158"/>
      <c r="CE212" s="124"/>
      <c r="CF212" s="124"/>
      <c r="CG212" s="124"/>
      <c r="CH212" s="124"/>
      <c r="CI212" s="124"/>
      <c r="CJ212" s="124"/>
      <c r="CK212" s="124"/>
      <c r="CL212" s="124"/>
      <c r="CM212" s="124"/>
      <c r="CN212" s="124"/>
      <c r="CO212" s="124"/>
      <c r="CP212" s="124"/>
      <c r="CQ212" s="124"/>
    </row>
    <row r="213" spans="63:95" x14ac:dyDescent="0.25">
      <c r="BK213" s="126"/>
      <c r="BL213" s="125"/>
      <c r="BO213" s="124"/>
      <c r="BP213" s="124"/>
      <c r="BQ213" s="124"/>
      <c r="BR213" s="124"/>
      <c r="BS213" s="124"/>
      <c r="BT213" s="124"/>
      <c r="BU213" s="158"/>
      <c r="BV213" s="124"/>
      <c r="BW213" s="124"/>
      <c r="BX213" s="124"/>
      <c r="BY213" s="124"/>
      <c r="BZ213" s="124"/>
      <c r="CA213" s="124"/>
      <c r="CB213" s="124"/>
      <c r="CC213" s="159"/>
      <c r="CD213" s="158"/>
      <c r="CE213" s="124"/>
      <c r="CF213" s="124"/>
      <c r="CG213" s="124"/>
      <c r="CH213" s="124"/>
      <c r="CI213" s="124"/>
      <c r="CJ213" s="124"/>
      <c r="CK213" s="124"/>
      <c r="CL213" s="124"/>
      <c r="CM213" s="124"/>
      <c r="CN213" s="124"/>
      <c r="CO213" s="124"/>
      <c r="CP213" s="124"/>
      <c r="CQ213" s="124"/>
    </row>
    <row r="214" spans="63:95" x14ac:dyDescent="0.25">
      <c r="BK214" s="126"/>
      <c r="BL214" s="125"/>
      <c r="BO214" s="124"/>
      <c r="BP214" s="124"/>
      <c r="BQ214" s="124"/>
      <c r="BR214" s="124"/>
      <c r="BS214" s="124"/>
      <c r="BT214" s="124"/>
      <c r="BU214" s="158"/>
      <c r="BV214" s="124"/>
      <c r="BW214" s="124"/>
      <c r="BX214" s="124"/>
      <c r="BY214" s="124"/>
      <c r="BZ214" s="124"/>
      <c r="CA214" s="124"/>
      <c r="CB214" s="124"/>
      <c r="CC214" s="159"/>
      <c r="CD214" s="158"/>
      <c r="CE214" s="124"/>
      <c r="CF214" s="124"/>
      <c r="CG214" s="124"/>
      <c r="CH214" s="124"/>
      <c r="CI214" s="124"/>
      <c r="CJ214" s="124"/>
      <c r="CK214" s="124"/>
      <c r="CL214" s="124"/>
      <c r="CM214" s="124"/>
      <c r="CN214" s="124"/>
      <c r="CO214" s="124"/>
      <c r="CP214" s="124"/>
      <c r="CQ214" s="124"/>
    </row>
    <row r="215" spans="63:95" x14ac:dyDescent="0.25">
      <c r="BK215" s="126"/>
      <c r="BL215" s="125"/>
      <c r="BO215" s="124"/>
      <c r="BP215" s="124"/>
      <c r="BQ215" s="124"/>
      <c r="BR215" s="124"/>
      <c r="BS215" s="124"/>
      <c r="BT215" s="124"/>
      <c r="BU215" s="158"/>
      <c r="BV215" s="124"/>
      <c r="BW215" s="124"/>
      <c r="BX215" s="124"/>
      <c r="BY215" s="124"/>
      <c r="BZ215" s="124"/>
      <c r="CA215" s="124"/>
      <c r="CB215" s="124"/>
      <c r="CC215" s="159"/>
      <c r="CD215" s="158"/>
      <c r="CE215" s="124"/>
      <c r="CF215" s="124"/>
      <c r="CG215" s="124"/>
      <c r="CH215" s="124"/>
      <c r="CI215" s="124"/>
      <c r="CJ215" s="124"/>
      <c r="CK215" s="124"/>
      <c r="CL215" s="124"/>
      <c r="CM215" s="124"/>
      <c r="CN215" s="124"/>
      <c r="CO215" s="124"/>
      <c r="CP215" s="124"/>
      <c r="CQ215" s="124"/>
    </row>
    <row r="216" spans="63:95" x14ac:dyDescent="0.25">
      <c r="BK216" s="126"/>
      <c r="BL216" s="125"/>
      <c r="BO216" s="124"/>
      <c r="BP216" s="124"/>
      <c r="BQ216" s="124"/>
      <c r="BR216" s="124"/>
      <c r="BS216" s="124"/>
      <c r="BT216" s="124"/>
      <c r="BU216" s="158"/>
      <c r="BV216" s="124"/>
      <c r="BW216" s="124"/>
      <c r="BX216" s="124"/>
      <c r="BY216" s="124"/>
      <c r="BZ216" s="124"/>
      <c r="CA216" s="124"/>
      <c r="CB216" s="124"/>
      <c r="CC216" s="159"/>
      <c r="CD216" s="158"/>
      <c r="CE216" s="124"/>
      <c r="CF216" s="124"/>
      <c r="CG216" s="124"/>
      <c r="CH216" s="124"/>
      <c r="CI216" s="124"/>
      <c r="CJ216" s="124"/>
      <c r="CK216" s="124"/>
      <c r="CL216" s="124"/>
      <c r="CM216" s="124"/>
      <c r="CN216" s="124"/>
      <c r="CO216" s="124"/>
      <c r="CP216" s="124"/>
      <c r="CQ216" s="124"/>
    </row>
    <row r="217" spans="63:95" x14ac:dyDescent="0.25">
      <c r="BK217" s="126"/>
      <c r="BL217" s="125"/>
      <c r="BO217" s="124"/>
      <c r="BP217" s="124"/>
      <c r="BQ217" s="124"/>
      <c r="BR217" s="124"/>
      <c r="BS217" s="124"/>
      <c r="BT217" s="124"/>
      <c r="BU217" s="158"/>
      <c r="BV217" s="124"/>
      <c r="BW217" s="124"/>
      <c r="BX217" s="124"/>
      <c r="BY217" s="124"/>
      <c r="BZ217" s="124"/>
      <c r="CA217" s="124"/>
      <c r="CB217" s="124"/>
      <c r="CC217" s="159"/>
      <c r="CD217" s="158"/>
      <c r="CE217" s="124"/>
      <c r="CF217" s="124"/>
      <c r="CG217" s="124"/>
      <c r="CH217" s="124"/>
      <c r="CI217" s="124"/>
      <c r="CJ217" s="124"/>
      <c r="CK217" s="124"/>
      <c r="CL217" s="124"/>
      <c r="CM217" s="124"/>
      <c r="CN217" s="124"/>
      <c r="CO217" s="124"/>
      <c r="CP217" s="124"/>
      <c r="CQ217" s="124"/>
    </row>
    <row r="218" spans="63:95" x14ac:dyDescent="0.25">
      <c r="BK218" s="126"/>
      <c r="BL218" s="125"/>
      <c r="BO218" s="124"/>
      <c r="BP218" s="124"/>
      <c r="BQ218" s="124"/>
      <c r="BR218" s="124"/>
      <c r="BS218" s="124"/>
      <c r="BT218" s="124"/>
      <c r="BU218" s="158"/>
      <c r="BV218" s="124"/>
      <c r="BW218" s="124"/>
      <c r="BX218" s="124"/>
      <c r="BY218" s="124"/>
      <c r="BZ218" s="124"/>
      <c r="CA218" s="124"/>
      <c r="CB218" s="124"/>
      <c r="CC218" s="159"/>
      <c r="CD218" s="158"/>
      <c r="CE218" s="124"/>
      <c r="CF218" s="124"/>
      <c r="CG218" s="124"/>
      <c r="CH218" s="124"/>
      <c r="CI218" s="124"/>
      <c r="CJ218" s="124"/>
      <c r="CK218" s="124"/>
      <c r="CL218" s="124"/>
      <c r="CM218" s="124"/>
      <c r="CN218" s="124"/>
      <c r="CO218" s="124"/>
      <c r="CP218" s="124"/>
      <c r="CQ218" s="124"/>
    </row>
    <row r="219" spans="63:95" x14ac:dyDescent="0.25">
      <c r="BK219" s="126"/>
      <c r="BL219" s="125"/>
      <c r="BO219" s="124"/>
      <c r="BP219" s="124"/>
      <c r="BQ219" s="124"/>
      <c r="BR219" s="124"/>
      <c r="BS219" s="124"/>
      <c r="BT219" s="124"/>
      <c r="BU219" s="158"/>
      <c r="BV219" s="124"/>
      <c r="BW219" s="124"/>
      <c r="BX219" s="124"/>
      <c r="BY219" s="124"/>
      <c r="BZ219" s="124"/>
      <c r="CA219" s="124"/>
      <c r="CB219" s="124"/>
      <c r="CC219" s="159"/>
      <c r="CD219" s="158"/>
      <c r="CE219" s="124"/>
      <c r="CF219" s="124"/>
      <c r="CG219" s="124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</row>
    <row r="220" spans="63:95" x14ac:dyDescent="0.25">
      <c r="BK220" s="126"/>
      <c r="BL220" s="125"/>
      <c r="BO220" s="124"/>
      <c r="BP220" s="124"/>
      <c r="BQ220" s="124"/>
      <c r="BR220" s="124"/>
      <c r="BS220" s="124"/>
      <c r="BT220" s="124"/>
      <c r="BU220" s="158"/>
      <c r="BV220" s="124"/>
      <c r="BW220" s="124"/>
      <c r="BX220" s="124"/>
      <c r="BY220" s="124"/>
      <c r="BZ220" s="124"/>
      <c r="CA220" s="124"/>
      <c r="CB220" s="124"/>
      <c r="CC220" s="159"/>
      <c r="CD220" s="158"/>
      <c r="CE220" s="124"/>
      <c r="CF220" s="124"/>
      <c r="CG220" s="124"/>
      <c r="CH220" s="124"/>
      <c r="CI220" s="124"/>
      <c r="CJ220" s="124"/>
      <c r="CK220" s="124"/>
      <c r="CL220" s="124"/>
      <c r="CM220" s="124"/>
      <c r="CN220" s="124"/>
      <c r="CO220" s="124"/>
      <c r="CP220" s="124"/>
      <c r="CQ220" s="124"/>
    </row>
    <row r="221" spans="63:95" x14ac:dyDescent="0.25">
      <c r="BK221" s="126"/>
      <c r="BL221" s="125"/>
      <c r="BO221" s="124"/>
      <c r="BP221" s="124"/>
      <c r="BQ221" s="124"/>
      <c r="BR221" s="124"/>
      <c r="BS221" s="124"/>
      <c r="BT221" s="124"/>
      <c r="BU221" s="158"/>
      <c r="BV221" s="124"/>
      <c r="BW221" s="124"/>
      <c r="BX221" s="124"/>
      <c r="BY221" s="124"/>
      <c r="BZ221" s="124"/>
      <c r="CA221" s="124"/>
      <c r="CB221" s="124"/>
      <c r="CC221" s="159"/>
      <c r="CD221" s="158"/>
      <c r="CE221" s="124"/>
      <c r="CF221" s="124"/>
      <c r="CG221" s="124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</row>
    <row r="222" spans="63:95" x14ac:dyDescent="0.25">
      <c r="BK222" s="126"/>
      <c r="BL222" s="125"/>
      <c r="BO222" s="124"/>
      <c r="BP222" s="124"/>
      <c r="BQ222" s="124"/>
      <c r="BR222" s="124"/>
      <c r="BS222" s="124"/>
      <c r="BT222" s="124"/>
      <c r="BU222" s="158"/>
      <c r="BV222" s="124"/>
      <c r="BW222" s="124"/>
      <c r="BX222" s="124"/>
      <c r="BY222" s="124"/>
      <c r="BZ222" s="124"/>
      <c r="CA222" s="124"/>
      <c r="CB222" s="124"/>
      <c r="CC222" s="159"/>
      <c r="CD222" s="158"/>
      <c r="CE222" s="124"/>
      <c r="CF222" s="124"/>
      <c r="CG222" s="124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</row>
    <row r="223" spans="63:95" x14ac:dyDescent="0.25">
      <c r="BK223" s="126"/>
      <c r="BL223" s="125"/>
      <c r="BO223" s="124"/>
      <c r="BP223" s="124"/>
      <c r="BQ223" s="124"/>
      <c r="BR223" s="124"/>
      <c r="BS223" s="124"/>
      <c r="BT223" s="124"/>
      <c r="BU223" s="158"/>
      <c r="BV223" s="124"/>
      <c r="BW223" s="124"/>
      <c r="BX223" s="124"/>
      <c r="BY223" s="124"/>
      <c r="BZ223" s="124"/>
      <c r="CA223" s="124"/>
      <c r="CB223" s="124"/>
      <c r="CC223" s="159"/>
      <c r="CD223" s="158"/>
      <c r="CE223" s="124"/>
      <c r="CF223" s="124"/>
      <c r="CG223" s="124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</row>
    <row r="224" spans="63:95" x14ac:dyDescent="0.25">
      <c r="BK224" s="126"/>
      <c r="BL224" s="125"/>
      <c r="BO224" s="124"/>
      <c r="BP224" s="124"/>
      <c r="BQ224" s="124"/>
      <c r="BR224" s="124"/>
      <c r="BS224" s="124"/>
      <c r="BT224" s="124"/>
      <c r="BU224" s="158"/>
      <c r="BV224" s="124"/>
      <c r="BW224" s="124"/>
      <c r="BX224" s="124"/>
      <c r="BY224" s="124"/>
      <c r="BZ224" s="124"/>
      <c r="CA224" s="124"/>
      <c r="CB224" s="124"/>
      <c r="CC224" s="159"/>
      <c r="CD224" s="158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</row>
    <row r="225" spans="63:95" x14ac:dyDescent="0.25">
      <c r="BK225" s="126"/>
      <c r="BL225" s="125"/>
      <c r="BO225" s="124"/>
      <c r="BP225" s="124"/>
      <c r="BQ225" s="124"/>
      <c r="BR225" s="124"/>
      <c r="BS225" s="124"/>
      <c r="BT225" s="124"/>
      <c r="BU225" s="158"/>
      <c r="BV225" s="124"/>
      <c r="BW225" s="124"/>
      <c r="BX225" s="124"/>
      <c r="BY225" s="124"/>
      <c r="BZ225" s="124"/>
      <c r="CA225" s="124"/>
      <c r="CB225" s="124"/>
      <c r="CC225" s="159"/>
      <c r="CD225" s="158"/>
      <c r="CE225" s="124"/>
      <c r="CF225" s="124"/>
      <c r="CG225" s="124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</row>
    <row r="226" spans="63:95" x14ac:dyDescent="0.25">
      <c r="BK226" s="126"/>
      <c r="BL226" s="125"/>
      <c r="BO226" s="124"/>
      <c r="BP226" s="124"/>
      <c r="BQ226" s="124"/>
      <c r="BR226" s="124"/>
      <c r="BS226" s="124"/>
      <c r="BT226" s="124"/>
      <c r="BU226" s="158"/>
      <c r="BV226" s="124"/>
      <c r="BW226" s="124"/>
      <c r="BX226" s="124"/>
      <c r="BY226" s="124"/>
      <c r="BZ226" s="124"/>
      <c r="CA226" s="124"/>
      <c r="CB226" s="124"/>
      <c r="CC226" s="159"/>
      <c r="CD226" s="158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</row>
    <row r="227" spans="63:95" x14ac:dyDescent="0.25">
      <c r="BK227" s="126"/>
      <c r="BL227" s="125"/>
      <c r="BO227" s="124"/>
      <c r="BP227" s="124"/>
      <c r="BQ227" s="124"/>
      <c r="BR227" s="124"/>
      <c r="BS227" s="124"/>
      <c r="BT227" s="124"/>
      <c r="BU227" s="158"/>
      <c r="BV227" s="124"/>
      <c r="BW227" s="124"/>
      <c r="BX227" s="124"/>
      <c r="BY227" s="124"/>
      <c r="BZ227" s="124"/>
      <c r="CA227" s="124"/>
      <c r="CB227" s="124"/>
      <c r="CC227" s="159"/>
      <c r="CD227" s="158"/>
      <c r="CE227" s="124"/>
      <c r="CF227" s="124"/>
      <c r="CG227" s="124"/>
      <c r="CH227" s="124"/>
      <c r="CI227" s="124"/>
      <c r="CJ227" s="124"/>
      <c r="CK227" s="124"/>
      <c r="CL227" s="124"/>
      <c r="CM227" s="124"/>
      <c r="CN227" s="124"/>
      <c r="CO227" s="124"/>
      <c r="CP227" s="124"/>
      <c r="CQ227" s="124"/>
    </row>
    <row r="228" spans="63:95" x14ac:dyDescent="0.25">
      <c r="BK228" s="126"/>
      <c r="BL228" s="125"/>
      <c r="BO228" s="124"/>
      <c r="BP228" s="124"/>
      <c r="BQ228" s="124"/>
      <c r="BR228" s="124"/>
      <c r="BS228" s="124"/>
      <c r="BT228" s="124"/>
      <c r="BU228" s="158"/>
      <c r="BV228" s="124"/>
      <c r="BW228" s="124"/>
      <c r="BX228" s="124"/>
      <c r="BY228" s="124"/>
      <c r="BZ228" s="124"/>
      <c r="CA228" s="124"/>
      <c r="CB228" s="124"/>
      <c r="CC228" s="159"/>
      <c r="CD228" s="158"/>
      <c r="CE228" s="124"/>
      <c r="CF228" s="124"/>
      <c r="CG228" s="124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</row>
    <row r="229" spans="63:95" x14ac:dyDescent="0.25">
      <c r="BK229" s="126"/>
      <c r="BL229" s="125"/>
      <c r="BO229" s="124"/>
      <c r="BP229" s="124"/>
      <c r="BQ229" s="124"/>
      <c r="BR229" s="124"/>
      <c r="BS229" s="124"/>
      <c r="BT229" s="124"/>
      <c r="BU229" s="158"/>
      <c r="BV229" s="124"/>
      <c r="BW229" s="124"/>
      <c r="BX229" s="124"/>
      <c r="BY229" s="124"/>
      <c r="BZ229" s="124"/>
      <c r="CA229" s="124"/>
      <c r="CB229" s="124"/>
      <c r="CC229" s="159"/>
      <c r="CD229" s="158"/>
      <c r="CE229" s="124"/>
      <c r="CF229" s="124"/>
      <c r="CG229" s="124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</row>
    <row r="230" spans="63:95" x14ac:dyDescent="0.25">
      <c r="BK230" s="126"/>
      <c r="BL230" s="125"/>
      <c r="BO230" s="124"/>
      <c r="BP230" s="124"/>
      <c r="BQ230" s="124"/>
      <c r="BR230" s="124"/>
      <c r="BS230" s="124"/>
      <c r="BT230" s="124"/>
      <c r="BU230" s="158"/>
      <c r="BV230" s="124"/>
      <c r="BW230" s="124"/>
      <c r="BX230" s="124"/>
      <c r="BY230" s="124"/>
      <c r="BZ230" s="124"/>
      <c r="CA230" s="124"/>
      <c r="CB230" s="124"/>
      <c r="CC230" s="159"/>
      <c r="CD230" s="158"/>
      <c r="CE230" s="124"/>
      <c r="CF230" s="124"/>
      <c r="CG230" s="124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</row>
    <row r="231" spans="63:95" x14ac:dyDescent="0.25">
      <c r="BK231" s="126"/>
      <c r="BL231" s="125"/>
      <c r="BO231" s="124"/>
      <c r="BP231" s="124"/>
      <c r="BQ231" s="124"/>
      <c r="BR231" s="124"/>
      <c r="BS231" s="124"/>
      <c r="BT231" s="124"/>
      <c r="BU231" s="158"/>
      <c r="BV231" s="124"/>
      <c r="BW231" s="124"/>
      <c r="BX231" s="124"/>
      <c r="BY231" s="124"/>
      <c r="BZ231" s="124"/>
      <c r="CA231" s="124"/>
      <c r="CB231" s="124"/>
      <c r="CC231" s="159"/>
      <c r="CD231" s="158"/>
      <c r="CE231" s="124"/>
      <c r="CF231" s="124"/>
      <c r="CG231" s="124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</row>
    <row r="232" spans="63:95" x14ac:dyDescent="0.25">
      <c r="BK232" s="126"/>
      <c r="BL232" s="125"/>
      <c r="BO232" s="124"/>
      <c r="BP232" s="124"/>
      <c r="BQ232" s="124"/>
      <c r="BR232" s="124"/>
      <c r="BS232" s="124"/>
      <c r="BT232" s="124"/>
      <c r="BU232" s="158"/>
      <c r="BV232" s="124"/>
      <c r="BW232" s="124"/>
      <c r="BX232" s="124"/>
      <c r="BY232" s="124"/>
      <c r="BZ232" s="124"/>
      <c r="CA232" s="124"/>
      <c r="CB232" s="124"/>
      <c r="CC232" s="159"/>
      <c r="CD232" s="158"/>
      <c r="CE232" s="124"/>
      <c r="CF232" s="124"/>
      <c r="CG232" s="124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</row>
    <row r="233" spans="63:95" x14ac:dyDescent="0.25">
      <c r="BK233" s="126"/>
      <c r="BL233" s="125"/>
      <c r="BO233" s="124"/>
      <c r="BP233" s="124"/>
      <c r="BQ233" s="124"/>
      <c r="BR233" s="124"/>
      <c r="BS233" s="124"/>
      <c r="BT233" s="124"/>
      <c r="BU233" s="158"/>
      <c r="BV233" s="124"/>
      <c r="BW233" s="124"/>
      <c r="BX233" s="124"/>
      <c r="BY233" s="124"/>
      <c r="BZ233" s="124"/>
      <c r="CA233" s="124"/>
      <c r="CB233" s="124"/>
      <c r="CC233" s="159"/>
      <c r="CD233" s="158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</row>
    <row r="234" spans="63:95" x14ac:dyDescent="0.25">
      <c r="BK234" s="126"/>
      <c r="BL234" s="125"/>
      <c r="BO234" s="124"/>
      <c r="BP234" s="124"/>
      <c r="BQ234" s="124"/>
      <c r="BR234" s="124"/>
      <c r="BS234" s="124"/>
      <c r="BT234" s="124"/>
      <c r="BU234" s="158"/>
      <c r="BV234" s="124"/>
      <c r="BW234" s="124"/>
      <c r="BX234" s="124"/>
      <c r="BY234" s="124"/>
      <c r="BZ234" s="124"/>
      <c r="CA234" s="124"/>
      <c r="CB234" s="124"/>
      <c r="CC234" s="159"/>
      <c r="CD234" s="158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</row>
    <row r="235" spans="63:95" x14ac:dyDescent="0.25">
      <c r="BK235" s="126"/>
      <c r="BL235" s="125"/>
      <c r="BO235" s="124"/>
      <c r="BP235" s="124"/>
      <c r="BQ235" s="124"/>
      <c r="BR235" s="124"/>
      <c r="BS235" s="124"/>
      <c r="BT235" s="124"/>
      <c r="BU235" s="158"/>
      <c r="BV235" s="124"/>
      <c r="BW235" s="124"/>
      <c r="BX235" s="124"/>
      <c r="BY235" s="124"/>
      <c r="BZ235" s="124"/>
      <c r="CA235" s="124"/>
      <c r="CB235" s="124"/>
      <c r="CC235" s="159"/>
      <c r="CD235" s="158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</row>
    <row r="236" spans="63:95" x14ac:dyDescent="0.25">
      <c r="BK236" s="126"/>
      <c r="BL236" s="125"/>
      <c r="BO236" s="124"/>
      <c r="BP236" s="124"/>
      <c r="BQ236" s="124"/>
      <c r="BR236" s="124"/>
      <c r="BS236" s="124"/>
      <c r="BT236" s="124"/>
      <c r="BU236" s="158"/>
      <c r="BV236" s="124"/>
      <c r="BW236" s="124"/>
      <c r="BX236" s="124"/>
      <c r="BY236" s="124"/>
      <c r="BZ236" s="124"/>
      <c r="CA236" s="124"/>
      <c r="CB236" s="124"/>
      <c r="CC236" s="159"/>
      <c r="CD236" s="158"/>
      <c r="CE236" s="124"/>
      <c r="CF236" s="124"/>
      <c r="CG236" s="124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</row>
    <row r="237" spans="63:95" x14ac:dyDescent="0.25">
      <c r="BK237" s="126"/>
      <c r="BL237" s="125"/>
      <c r="BO237" s="124"/>
      <c r="BP237" s="124"/>
      <c r="BQ237" s="124"/>
      <c r="BR237" s="124"/>
      <c r="BS237" s="124"/>
      <c r="BT237" s="124"/>
      <c r="BU237" s="158"/>
      <c r="BV237" s="124"/>
      <c r="BW237" s="124"/>
      <c r="BX237" s="124"/>
      <c r="BY237" s="124"/>
      <c r="BZ237" s="124"/>
      <c r="CA237" s="124"/>
      <c r="CB237" s="124"/>
      <c r="CC237" s="159"/>
      <c r="CD237" s="158"/>
      <c r="CE237" s="124"/>
      <c r="CF237" s="124"/>
      <c r="CG237" s="124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</row>
    <row r="238" spans="63:95" x14ac:dyDescent="0.25">
      <c r="BK238" s="126"/>
      <c r="BL238" s="125"/>
      <c r="BO238" s="124"/>
      <c r="BP238" s="124"/>
      <c r="BQ238" s="124"/>
      <c r="BR238" s="124"/>
      <c r="BS238" s="124"/>
      <c r="BT238" s="124"/>
      <c r="BU238" s="158"/>
      <c r="BV238" s="124"/>
      <c r="BW238" s="124"/>
      <c r="BX238" s="124"/>
      <c r="BY238" s="124"/>
      <c r="BZ238" s="124"/>
      <c r="CA238" s="124"/>
      <c r="CB238" s="124"/>
      <c r="CC238" s="159"/>
      <c r="CD238" s="158"/>
      <c r="CE238" s="124"/>
      <c r="CF238" s="124"/>
      <c r="CG238" s="124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</row>
    <row r="239" spans="63:95" x14ac:dyDescent="0.25">
      <c r="BK239" s="126"/>
      <c r="BL239" s="125"/>
      <c r="BO239" s="124"/>
      <c r="BP239" s="124"/>
      <c r="BQ239" s="124"/>
      <c r="BR239" s="124"/>
      <c r="BS239" s="124"/>
      <c r="BT239" s="124"/>
      <c r="BU239" s="158"/>
      <c r="BV239" s="124"/>
      <c r="BW239" s="124"/>
      <c r="BX239" s="124"/>
      <c r="BY239" s="124"/>
      <c r="BZ239" s="124"/>
      <c r="CA239" s="124"/>
      <c r="CB239" s="124"/>
      <c r="CC239" s="159"/>
      <c r="CD239" s="158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</row>
    <row r="240" spans="63:95" x14ac:dyDescent="0.25">
      <c r="BK240" s="126"/>
      <c r="BL240" s="125"/>
      <c r="BO240" s="124"/>
      <c r="BP240" s="124"/>
      <c r="BQ240" s="124"/>
      <c r="BR240" s="124"/>
      <c r="BS240" s="124"/>
      <c r="BT240" s="124"/>
      <c r="BU240" s="158"/>
      <c r="BV240" s="124"/>
      <c r="BW240" s="124"/>
      <c r="BX240" s="124"/>
      <c r="BY240" s="124"/>
      <c r="BZ240" s="124"/>
      <c r="CA240" s="124"/>
      <c r="CB240" s="124"/>
      <c r="CC240" s="159"/>
      <c r="CD240" s="158"/>
      <c r="CE240" s="124"/>
      <c r="CF240" s="124"/>
      <c r="CG240" s="124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</row>
    <row r="241" spans="63:95" x14ac:dyDescent="0.25">
      <c r="BK241" s="126"/>
      <c r="BL241" s="125"/>
      <c r="BO241" s="124"/>
      <c r="BP241" s="124"/>
      <c r="BQ241" s="124"/>
      <c r="BR241" s="124"/>
      <c r="BS241" s="124"/>
      <c r="BT241" s="124"/>
      <c r="BU241" s="158"/>
      <c r="BV241" s="124"/>
      <c r="BW241" s="124"/>
      <c r="BX241" s="124"/>
      <c r="BY241" s="124"/>
      <c r="BZ241" s="124"/>
      <c r="CA241" s="124"/>
      <c r="CB241" s="124"/>
      <c r="CC241" s="159"/>
      <c r="CD241" s="158"/>
      <c r="CE241" s="124"/>
      <c r="CF241" s="124"/>
      <c r="CG241" s="124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</row>
    <row r="242" spans="63:95" x14ac:dyDescent="0.25">
      <c r="BK242" s="126"/>
      <c r="BL242" s="125"/>
      <c r="BO242" s="124"/>
      <c r="BP242" s="124"/>
      <c r="BQ242" s="124"/>
      <c r="BR242" s="124"/>
      <c r="BS242" s="124"/>
      <c r="BT242" s="124"/>
      <c r="BU242" s="158"/>
      <c r="BV242" s="124"/>
      <c r="BW242" s="124"/>
      <c r="BX242" s="124"/>
      <c r="BY242" s="124"/>
      <c r="BZ242" s="124"/>
      <c r="CA242" s="124"/>
      <c r="CB242" s="124"/>
      <c r="CC242" s="159"/>
      <c r="CD242" s="158"/>
      <c r="CE242" s="124"/>
      <c r="CF242" s="124"/>
      <c r="CG242" s="124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</row>
    <row r="243" spans="63:95" x14ac:dyDescent="0.25">
      <c r="BK243" s="126"/>
      <c r="BL243" s="125"/>
      <c r="BO243" s="124"/>
      <c r="BP243" s="124"/>
      <c r="BQ243" s="124"/>
      <c r="BR243" s="124"/>
      <c r="BS243" s="124"/>
      <c r="BT243" s="124"/>
      <c r="BU243" s="158"/>
      <c r="BV243" s="124"/>
      <c r="BW243" s="124"/>
      <c r="BX243" s="124"/>
      <c r="BY243" s="124"/>
      <c r="BZ243" s="124"/>
      <c r="CA243" s="124"/>
      <c r="CB243" s="124"/>
      <c r="CC243" s="159"/>
      <c r="CD243" s="158"/>
      <c r="CE243" s="124"/>
      <c r="CF243" s="124"/>
      <c r="CG243" s="124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</row>
    <row r="244" spans="63:95" x14ac:dyDescent="0.25">
      <c r="BK244" s="126"/>
      <c r="BL244" s="125"/>
      <c r="BO244" s="124"/>
      <c r="BP244" s="124"/>
      <c r="BQ244" s="124"/>
      <c r="BR244" s="124"/>
      <c r="BS244" s="124"/>
      <c r="BT244" s="124"/>
      <c r="BU244" s="158"/>
      <c r="BV244" s="124"/>
      <c r="BW244" s="124"/>
      <c r="BX244" s="124"/>
      <c r="BY244" s="124"/>
      <c r="BZ244" s="124"/>
      <c r="CA244" s="124"/>
      <c r="CB244" s="124"/>
      <c r="CC244" s="159"/>
      <c r="CD244" s="158"/>
      <c r="CE244" s="124"/>
      <c r="CF244" s="124"/>
      <c r="CG244" s="124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</row>
    <row r="245" spans="63:95" x14ac:dyDescent="0.25">
      <c r="BK245" s="126"/>
      <c r="BL245" s="125"/>
      <c r="BO245" s="124"/>
      <c r="BP245" s="124"/>
      <c r="BQ245" s="124"/>
      <c r="BR245" s="124"/>
      <c r="BS245" s="124"/>
      <c r="BT245" s="124"/>
      <c r="BU245" s="158"/>
      <c r="BV245" s="124"/>
      <c r="BW245" s="124"/>
      <c r="BX245" s="124"/>
      <c r="BY245" s="124"/>
      <c r="BZ245" s="124"/>
      <c r="CA245" s="124"/>
      <c r="CB245" s="124"/>
      <c r="CC245" s="159"/>
      <c r="CD245" s="158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</row>
    <row r="246" spans="63:95" x14ac:dyDescent="0.25">
      <c r="BK246" s="126"/>
      <c r="BL246" s="125"/>
      <c r="BO246" s="124"/>
      <c r="BP246" s="124"/>
      <c r="BQ246" s="124"/>
      <c r="BR246" s="124"/>
      <c r="BS246" s="124"/>
      <c r="BT246" s="124"/>
      <c r="BU246" s="158"/>
      <c r="BV246" s="124"/>
      <c r="BW246" s="124"/>
      <c r="BX246" s="124"/>
      <c r="BY246" s="124"/>
      <c r="BZ246" s="124"/>
      <c r="CA246" s="124"/>
      <c r="CB246" s="124"/>
      <c r="CC246" s="159"/>
      <c r="CD246" s="158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</row>
    <row r="247" spans="63:95" x14ac:dyDescent="0.25">
      <c r="BK247" s="126"/>
      <c r="BL247" s="125"/>
      <c r="BO247" s="124"/>
      <c r="BP247" s="124"/>
      <c r="BQ247" s="124"/>
      <c r="BR247" s="124"/>
      <c r="BS247" s="124"/>
      <c r="BT247" s="124"/>
      <c r="BU247" s="158"/>
      <c r="BV247" s="124"/>
      <c r="BW247" s="124"/>
      <c r="BX247" s="124"/>
      <c r="BY247" s="124"/>
      <c r="BZ247" s="124"/>
      <c r="CA247" s="124"/>
      <c r="CB247" s="124"/>
      <c r="CC247" s="159"/>
      <c r="CD247" s="158"/>
      <c r="CE247" s="124"/>
      <c r="CF247" s="124"/>
      <c r="CG247" s="124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</row>
    <row r="248" spans="63:95" x14ac:dyDescent="0.25">
      <c r="BK248" s="126"/>
      <c r="BL248" s="125"/>
      <c r="BO248" s="124"/>
      <c r="BP248" s="124"/>
      <c r="BQ248" s="124"/>
      <c r="BR248" s="124"/>
      <c r="BS248" s="124"/>
      <c r="BT248" s="124"/>
      <c r="BU248" s="158"/>
      <c r="BV248" s="124"/>
      <c r="BW248" s="124"/>
      <c r="BX248" s="124"/>
      <c r="BY248" s="124"/>
      <c r="BZ248" s="124"/>
      <c r="CA248" s="124"/>
      <c r="CB248" s="124"/>
      <c r="CC248" s="159"/>
      <c r="CD248" s="158"/>
      <c r="CE248" s="124"/>
      <c r="CF248" s="124"/>
      <c r="CG248" s="124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</row>
    <row r="249" spans="63:95" x14ac:dyDescent="0.25">
      <c r="BK249" s="126"/>
      <c r="BL249" s="125"/>
      <c r="BO249" s="124"/>
      <c r="BP249" s="124"/>
      <c r="BQ249" s="124"/>
      <c r="BR249" s="124"/>
      <c r="BS249" s="124"/>
      <c r="BT249" s="124"/>
      <c r="BU249" s="158"/>
      <c r="BV249" s="124"/>
      <c r="BW249" s="124"/>
      <c r="BX249" s="124"/>
      <c r="BY249" s="124"/>
      <c r="BZ249" s="124"/>
      <c r="CA249" s="124"/>
      <c r="CB249" s="124"/>
      <c r="CC249" s="159"/>
      <c r="CD249" s="158"/>
      <c r="CE249" s="124"/>
      <c r="CF249" s="124"/>
      <c r="CG249" s="124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</row>
    <row r="250" spans="63:95" x14ac:dyDescent="0.25">
      <c r="BK250" s="126"/>
      <c r="BL250" s="125"/>
      <c r="BO250" s="124"/>
      <c r="BP250" s="124"/>
      <c r="BQ250" s="124"/>
      <c r="BR250" s="124"/>
      <c r="BS250" s="124"/>
      <c r="BT250" s="124"/>
      <c r="BU250" s="158"/>
      <c r="BV250" s="124"/>
      <c r="BW250" s="124"/>
      <c r="BX250" s="124"/>
      <c r="BY250" s="124"/>
      <c r="BZ250" s="124"/>
      <c r="CA250" s="124"/>
      <c r="CB250" s="124"/>
      <c r="CC250" s="159"/>
      <c r="CD250" s="158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</row>
    <row r="251" spans="63:95" x14ac:dyDescent="0.25">
      <c r="BK251" s="126"/>
      <c r="BL251" s="125"/>
      <c r="BO251" s="124"/>
      <c r="BP251" s="124"/>
      <c r="BQ251" s="124"/>
      <c r="BR251" s="124"/>
      <c r="BS251" s="124"/>
      <c r="BT251" s="124"/>
      <c r="BU251" s="158"/>
      <c r="BV251" s="124"/>
      <c r="BW251" s="124"/>
      <c r="BX251" s="124"/>
      <c r="BY251" s="124"/>
      <c r="BZ251" s="124"/>
      <c r="CA251" s="124"/>
      <c r="CB251" s="124"/>
      <c r="CC251" s="159"/>
      <c r="CD251" s="158"/>
      <c r="CE251" s="124"/>
      <c r="CF251" s="124"/>
      <c r="CG251" s="124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</row>
    <row r="252" spans="63:95" x14ac:dyDescent="0.25">
      <c r="BK252" s="126"/>
      <c r="BL252" s="125"/>
      <c r="BO252" s="124"/>
      <c r="BP252" s="124"/>
      <c r="BQ252" s="124"/>
      <c r="BR252" s="124"/>
      <c r="BS252" s="124"/>
      <c r="BT252" s="124"/>
      <c r="BU252" s="158"/>
      <c r="BV252" s="124"/>
      <c r="BW252" s="124"/>
      <c r="BX252" s="124"/>
      <c r="BY252" s="124"/>
      <c r="BZ252" s="124"/>
      <c r="CA252" s="124"/>
      <c r="CB252" s="124"/>
      <c r="CC252" s="159"/>
      <c r="CD252" s="158"/>
      <c r="CE252" s="124"/>
      <c r="CF252" s="124"/>
      <c r="CG252" s="124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</row>
    <row r="253" spans="63:95" x14ac:dyDescent="0.25">
      <c r="BK253" s="126"/>
      <c r="BL253" s="125"/>
      <c r="BO253" s="124"/>
      <c r="BP253" s="124"/>
      <c r="BQ253" s="124"/>
      <c r="BR253" s="124"/>
      <c r="BS253" s="124"/>
      <c r="BT253" s="124"/>
      <c r="BU253" s="158"/>
      <c r="BV253" s="124"/>
      <c r="BW253" s="124"/>
      <c r="BX253" s="124"/>
      <c r="BY253" s="124"/>
      <c r="BZ253" s="124"/>
      <c r="CA253" s="124"/>
      <c r="CB253" s="124"/>
      <c r="CC253" s="159"/>
      <c r="CD253" s="158"/>
      <c r="CE253" s="124"/>
      <c r="CF253" s="124"/>
      <c r="CG253" s="124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</row>
    <row r="254" spans="63:95" x14ac:dyDescent="0.25">
      <c r="BK254" s="126"/>
      <c r="BL254" s="125"/>
      <c r="BO254" s="124"/>
      <c r="BP254" s="124"/>
      <c r="BQ254" s="124"/>
      <c r="BR254" s="124"/>
      <c r="BS254" s="124"/>
      <c r="BT254" s="124"/>
      <c r="BU254" s="158"/>
      <c r="BV254" s="124"/>
      <c r="BW254" s="124"/>
      <c r="BX254" s="124"/>
      <c r="BY254" s="124"/>
      <c r="BZ254" s="124"/>
      <c r="CA254" s="124"/>
      <c r="CB254" s="124"/>
      <c r="CC254" s="159"/>
      <c r="CD254" s="158"/>
      <c r="CE254" s="124"/>
      <c r="CF254" s="124"/>
      <c r="CG254" s="124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</row>
    <row r="255" spans="63:95" x14ac:dyDescent="0.25">
      <c r="BK255" s="126"/>
      <c r="BL255" s="125"/>
      <c r="BO255" s="124"/>
      <c r="BP255" s="124"/>
      <c r="BQ255" s="124"/>
      <c r="BR255" s="124"/>
      <c r="BS255" s="124"/>
      <c r="BT255" s="124"/>
      <c r="BU255" s="158"/>
      <c r="BV255" s="124"/>
      <c r="BW255" s="124"/>
      <c r="BX255" s="124"/>
      <c r="BY255" s="124"/>
      <c r="BZ255" s="124"/>
      <c r="CA255" s="124"/>
      <c r="CB255" s="124"/>
      <c r="CC255" s="159"/>
      <c r="CD255" s="158"/>
      <c r="CE255" s="124"/>
      <c r="CF255" s="124"/>
      <c r="CG255" s="124"/>
      <c r="CH255" s="124"/>
      <c r="CI255" s="124"/>
      <c r="CJ255" s="124"/>
      <c r="CK255" s="124"/>
      <c r="CL255" s="124"/>
      <c r="CM255" s="124"/>
      <c r="CN255" s="124"/>
      <c r="CO255" s="124"/>
      <c r="CP255" s="124"/>
      <c r="CQ255" s="124"/>
    </row>
    <row r="256" spans="63:95" x14ac:dyDescent="0.25">
      <c r="BK256" s="126"/>
      <c r="BL256" s="125"/>
      <c r="BO256" s="124"/>
      <c r="BP256" s="124"/>
      <c r="BQ256" s="124"/>
      <c r="BR256" s="124"/>
      <c r="BS256" s="124"/>
      <c r="BT256" s="124"/>
      <c r="BU256" s="158"/>
      <c r="BV256" s="124"/>
      <c r="BW256" s="124"/>
      <c r="BX256" s="124"/>
      <c r="BY256" s="124"/>
      <c r="BZ256" s="124"/>
      <c r="CA256" s="124"/>
      <c r="CB256" s="124"/>
      <c r="CC256" s="159"/>
      <c r="CD256" s="158"/>
      <c r="CE256" s="124"/>
      <c r="CF256" s="124"/>
      <c r="CG256" s="124"/>
      <c r="CH256" s="124"/>
      <c r="CI256" s="124"/>
      <c r="CJ256" s="124"/>
      <c r="CK256" s="124"/>
      <c r="CL256" s="124"/>
      <c r="CM256" s="124"/>
      <c r="CN256" s="124"/>
      <c r="CO256" s="124"/>
      <c r="CP256" s="124"/>
      <c r="CQ256" s="124"/>
    </row>
    <row r="257" spans="63:95" x14ac:dyDescent="0.25">
      <c r="BK257" s="126"/>
      <c r="BL257" s="125"/>
      <c r="BO257" s="124"/>
      <c r="BP257" s="124"/>
      <c r="BQ257" s="124"/>
      <c r="BR257" s="124"/>
      <c r="BS257" s="124"/>
      <c r="BT257" s="124"/>
      <c r="BU257" s="158"/>
      <c r="BV257" s="124"/>
      <c r="BW257" s="124"/>
      <c r="BX257" s="124"/>
      <c r="BY257" s="124"/>
      <c r="BZ257" s="124"/>
      <c r="CA257" s="124"/>
      <c r="CB257" s="124"/>
      <c r="CC257" s="159"/>
      <c r="CD257" s="158"/>
      <c r="CE257" s="124"/>
      <c r="CF257" s="124"/>
      <c r="CG257" s="124"/>
      <c r="CH257" s="124"/>
      <c r="CI257" s="124"/>
      <c r="CJ257" s="124"/>
      <c r="CK257" s="124"/>
      <c r="CL257" s="124"/>
      <c r="CM257" s="124"/>
      <c r="CN257" s="124"/>
      <c r="CO257" s="124"/>
      <c r="CP257" s="124"/>
      <c r="CQ257" s="124"/>
    </row>
    <row r="258" spans="63:95" x14ac:dyDescent="0.25">
      <c r="BK258" s="126"/>
      <c r="BL258" s="125"/>
      <c r="BO258" s="124"/>
      <c r="BP258" s="124"/>
      <c r="BQ258" s="124"/>
      <c r="BR258" s="124"/>
      <c r="BS258" s="124"/>
      <c r="BT258" s="124"/>
      <c r="BU258" s="158"/>
      <c r="BV258" s="124"/>
      <c r="BW258" s="124"/>
      <c r="BX258" s="124"/>
      <c r="BY258" s="124"/>
      <c r="BZ258" s="124"/>
      <c r="CA258" s="124"/>
      <c r="CB258" s="124"/>
      <c r="CC258" s="159"/>
      <c r="CD258" s="158"/>
      <c r="CE258" s="124"/>
      <c r="CF258" s="124"/>
      <c r="CG258" s="124"/>
      <c r="CH258" s="124"/>
      <c r="CI258" s="124"/>
      <c r="CJ258" s="124"/>
      <c r="CK258" s="124"/>
      <c r="CL258" s="124"/>
      <c r="CM258" s="124"/>
      <c r="CN258" s="124"/>
      <c r="CO258" s="124"/>
      <c r="CP258" s="124"/>
      <c r="CQ258" s="124"/>
    </row>
    <row r="259" spans="63:95" x14ac:dyDescent="0.25">
      <c r="BK259" s="126"/>
      <c r="BL259" s="125"/>
      <c r="BO259" s="124"/>
      <c r="BP259" s="124"/>
      <c r="BQ259" s="124"/>
      <c r="BR259" s="124"/>
      <c r="BS259" s="124"/>
      <c r="BT259" s="124"/>
      <c r="BU259" s="158"/>
      <c r="BV259" s="124"/>
      <c r="BW259" s="124"/>
      <c r="BX259" s="124"/>
      <c r="BY259" s="124"/>
      <c r="BZ259" s="124"/>
      <c r="CA259" s="124"/>
      <c r="CB259" s="124"/>
      <c r="CC259" s="159"/>
      <c r="CD259" s="158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</row>
    <row r="260" spans="63:95" x14ac:dyDescent="0.25">
      <c r="BK260" s="126"/>
      <c r="BL260" s="125"/>
      <c r="BO260" s="124"/>
      <c r="BP260" s="124"/>
      <c r="BQ260" s="124"/>
      <c r="BR260" s="124"/>
      <c r="BS260" s="124"/>
      <c r="BT260" s="124"/>
      <c r="BU260" s="158"/>
      <c r="BV260" s="124"/>
      <c r="BW260" s="124"/>
      <c r="BX260" s="124"/>
      <c r="BY260" s="124"/>
      <c r="BZ260" s="124"/>
      <c r="CA260" s="124"/>
      <c r="CB260" s="124"/>
      <c r="CC260" s="159"/>
      <c r="CD260" s="158"/>
      <c r="CE260" s="124"/>
      <c r="CF260" s="124"/>
      <c r="CG260" s="124"/>
      <c r="CH260" s="124"/>
      <c r="CI260" s="124"/>
      <c r="CJ260" s="124"/>
      <c r="CK260" s="124"/>
      <c r="CL260" s="124"/>
      <c r="CM260" s="124"/>
      <c r="CN260" s="124"/>
      <c r="CO260" s="124"/>
      <c r="CP260" s="124"/>
      <c r="CQ260" s="124"/>
    </row>
    <row r="261" spans="63:95" x14ac:dyDescent="0.25">
      <c r="BK261" s="126"/>
      <c r="BL261" s="125"/>
      <c r="BO261" s="124"/>
      <c r="BP261" s="124"/>
      <c r="BQ261" s="124"/>
      <c r="BR261" s="124"/>
      <c r="BS261" s="124"/>
      <c r="BT261" s="124"/>
      <c r="BU261" s="158"/>
      <c r="BV261" s="124"/>
      <c r="BW261" s="124"/>
      <c r="BX261" s="124"/>
      <c r="BY261" s="124"/>
      <c r="BZ261" s="124"/>
      <c r="CA261" s="124"/>
      <c r="CB261" s="124"/>
      <c r="CC261" s="159"/>
      <c r="CD261" s="158"/>
      <c r="CE261" s="124"/>
      <c r="CF261" s="124"/>
      <c r="CG261" s="124"/>
      <c r="CH261" s="124"/>
      <c r="CI261" s="124"/>
      <c r="CJ261" s="124"/>
      <c r="CK261" s="124"/>
      <c r="CL261" s="124"/>
      <c r="CM261" s="124"/>
      <c r="CN261" s="124"/>
      <c r="CO261" s="124"/>
      <c r="CP261" s="124"/>
      <c r="CQ261" s="124"/>
    </row>
    <row r="262" spans="63:95" x14ac:dyDescent="0.25">
      <c r="BK262" s="126"/>
      <c r="BL262" s="125"/>
      <c r="BO262" s="124"/>
      <c r="BP262" s="124"/>
      <c r="BQ262" s="124"/>
      <c r="BR262" s="124"/>
      <c r="BS262" s="124"/>
      <c r="BT262" s="124"/>
      <c r="BU262" s="158"/>
      <c r="BV262" s="124"/>
      <c r="BW262" s="124"/>
      <c r="BX262" s="124"/>
      <c r="BY262" s="124"/>
      <c r="BZ262" s="124"/>
      <c r="CA262" s="124"/>
      <c r="CB262" s="124"/>
      <c r="CC262" s="159"/>
      <c r="CD262" s="158"/>
      <c r="CE262" s="124"/>
      <c r="CF262" s="124"/>
      <c r="CG262" s="124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62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2" sqref="B2"/>
    </sheetView>
  </sheetViews>
  <sheetFormatPr defaultColWidth="28.140625" defaultRowHeight="15.75" x14ac:dyDescent="0.25"/>
  <cols>
    <col min="1" max="1" width="28.28515625" style="123" customWidth="1"/>
    <col min="2" max="2" width="33.85546875" style="167" customWidth="1"/>
    <col min="3" max="65" width="28.140625" style="125"/>
    <col min="66" max="66" width="28.140625" style="169"/>
    <col min="67" max="67" width="28.140625" style="170"/>
    <col min="68" max="69" width="28.140625" style="125"/>
    <col min="70" max="75" width="28.140625" style="128"/>
    <col min="76" max="76" width="28.140625" style="129"/>
    <col min="77" max="83" width="28.140625" style="128"/>
    <col min="84" max="84" width="28.140625" style="130"/>
    <col min="85" max="85" width="28.140625" style="129"/>
    <col min="86" max="98" width="28.140625" style="128"/>
    <col min="99" max="167" width="28.140625" style="124"/>
    <col min="168" max="16384" width="28.140625" style="125"/>
  </cols>
  <sheetData>
    <row r="1" spans="1:170" x14ac:dyDescent="0.25">
      <c r="B1" s="124"/>
      <c r="BN1" s="126"/>
      <c r="BO1" s="125"/>
      <c r="BR1" s="127"/>
      <c r="BS1" s="127"/>
      <c r="BX1" s="128"/>
      <c r="BZ1" s="129"/>
      <c r="CF1" s="128"/>
      <c r="CG1" s="128"/>
      <c r="CH1" s="130"/>
      <c r="CI1" s="129"/>
      <c r="FL1" s="124"/>
      <c r="FM1" s="124"/>
      <c r="FN1" s="124"/>
    </row>
    <row r="2" spans="1:170" x14ac:dyDescent="0.25">
      <c r="B2" s="124"/>
      <c r="BN2" s="126"/>
      <c r="BO2" s="125"/>
      <c r="BR2" s="127"/>
      <c r="BS2" s="127"/>
      <c r="BX2" s="128"/>
      <c r="BZ2" s="129"/>
      <c r="CF2" s="128"/>
      <c r="CG2" s="128"/>
      <c r="CH2" s="130"/>
      <c r="CI2" s="129"/>
      <c r="FL2" s="124"/>
      <c r="FM2" s="124"/>
      <c r="FN2" s="124"/>
    </row>
    <row r="3" spans="1:170" ht="18.75" x14ac:dyDescent="0.3">
      <c r="A3" s="77" t="s">
        <v>31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 t="s">
        <v>0</v>
      </c>
      <c r="AO3" s="79"/>
      <c r="AP3" s="79"/>
      <c r="AQ3" s="79"/>
      <c r="AR3" s="79"/>
      <c r="AS3" s="79"/>
      <c r="AT3" s="80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81"/>
      <c r="BO3" s="82"/>
      <c r="BP3" s="124"/>
      <c r="BQ3" s="124"/>
      <c r="BX3" s="128"/>
      <c r="BY3" s="129"/>
    </row>
    <row r="4" spans="1:170" ht="18.75" x14ac:dyDescent="0.3">
      <c r="A4" s="77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1"/>
      <c r="BO4" s="82"/>
      <c r="BP4" s="124"/>
      <c r="BQ4" s="124"/>
      <c r="BX4" s="128"/>
      <c r="BY4" s="129"/>
    </row>
    <row r="5" spans="1:170" ht="19.5" x14ac:dyDescent="0.35">
      <c r="A5" s="83"/>
      <c r="B5" s="84" t="s">
        <v>381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5"/>
      <c r="BO5" s="86"/>
      <c r="BP5" s="132"/>
      <c r="BQ5" s="132"/>
      <c r="BR5" s="133"/>
      <c r="BS5" s="134"/>
      <c r="BT5" s="134"/>
      <c r="BU5" s="134"/>
      <c r="BV5" s="134"/>
      <c r="BX5" s="128"/>
      <c r="BY5" s="129"/>
    </row>
    <row r="6" spans="1:170" s="137" customFormat="1" ht="19.5" thickBot="1" x14ac:dyDescent="0.35">
      <c r="A6" s="87" t="s">
        <v>1</v>
      </c>
      <c r="B6" s="88"/>
      <c r="C6" s="216" t="s">
        <v>392</v>
      </c>
      <c r="D6" s="216"/>
      <c r="E6" s="214"/>
      <c r="F6" s="216" t="s">
        <v>391</v>
      </c>
      <c r="G6" s="216"/>
      <c r="H6" s="89"/>
      <c r="I6" s="216" t="s">
        <v>390</v>
      </c>
      <c r="J6" s="216"/>
      <c r="K6" s="89"/>
      <c r="L6" s="216" t="s">
        <v>393</v>
      </c>
      <c r="M6" s="216"/>
      <c r="N6" s="90"/>
      <c r="O6" s="216" t="s">
        <v>394</v>
      </c>
      <c r="P6" s="216"/>
      <c r="Q6" s="214"/>
      <c r="R6" s="216" t="s">
        <v>389</v>
      </c>
      <c r="S6" s="216"/>
      <c r="T6" s="214"/>
      <c r="U6" s="216" t="s">
        <v>388</v>
      </c>
      <c r="V6" s="216"/>
      <c r="W6" s="89"/>
      <c r="X6" s="216" t="s">
        <v>395</v>
      </c>
      <c r="Y6" s="216"/>
      <c r="Z6" s="214"/>
      <c r="AA6" s="216" t="s">
        <v>396</v>
      </c>
      <c r="AB6" s="216"/>
      <c r="AC6" s="89"/>
      <c r="AD6" s="216" t="s">
        <v>387</v>
      </c>
      <c r="AE6" s="216"/>
      <c r="AF6" s="90"/>
      <c r="AG6" s="216" t="s">
        <v>386</v>
      </c>
      <c r="AH6" s="216"/>
      <c r="AI6" s="90"/>
      <c r="AJ6" s="216" t="s">
        <v>385</v>
      </c>
      <c r="AK6" s="216"/>
      <c r="AL6" s="89"/>
      <c r="AM6" s="216" t="s">
        <v>397</v>
      </c>
      <c r="AN6" s="216"/>
      <c r="AO6" s="89"/>
      <c r="AP6" s="216" t="s">
        <v>398</v>
      </c>
      <c r="AQ6" s="216"/>
      <c r="AR6" s="89"/>
      <c r="AS6" s="216" t="s">
        <v>384</v>
      </c>
      <c r="AT6" s="216"/>
      <c r="AU6" s="89"/>
      <c r="AV6" s="216" t="s">
        <v>383</v>
      </c>
      <c r="AW6" s="216"/>
      <c r="AX6" s="214"/>
      <c r="AY6" s="216" t="s">
        <v>382</v>
      </c>
      <c r="AZ6" s="216"/>
      <c r="BA6" s="89"/>
      <c r="BB6" s="216" t="s">
        <v>399</v>
      </c>
      <c r="BC6" s="216"/>
      <c r="BD6" s="89"/>
      <c r="BE6" s="216" t="s">
        <v>400</v>
      </c>
      <c r="BF6" s="216"/>
      <c r="BG6" s="214"/>
      <c r="BH6" s="216" t="s">
        <v>401</v>
      </c>
      <c r="BI6" s="216"/>
      <c r="BJ6" s="215"/>
      <c r="BK6" s="216" t="s">
        <v>402</v>
      </c>
      <c r="BL6" s="216"/>
      <c r="BM6" s="214"/>
      <c r="BN6" s="216" t="s">
        <v>2</v>
      </c>
      <c r="BO6" s="216"/>
      <c r="BP6" s="135"/>
      <c r="BQ6" s="135"/>
      <c r="BR6" s="136"/>
      <c r="BS6" s="133"/>
      <c r="BT6" s="133"/>
      <c r="BU6" s="133"/>
      <c r="BV6" s="133"/>
      <c r="BW6" s="133"/>
      <c r="BX6" s="134"/>
      <c r="BY6" s="129"/>
      <c r="BZ6" s="128"/>
      <c r="CA6" s="128"/>
      <c r="CB6" s="128"/>
      <c r="CC6" s="128"/>
      <c r="CD6" s="128"/>
      <c r="CE6" s="128"/>
      <c r="CF6" s="130"/>
      <c r="CG6" s="129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</row>
    <row r="7" spans="1:170" ht="19.5" thickTop="1" x14ac:dyDescent="0.3">
      <c r="A7" s="83"/>
      <c r="B7" s="9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92"/>
      <c r="BO7" s="93"/>
      <c r="BP7" s="138"/>
      <c r="BQ7" s="138"/>
      <c r="BR7" s="139"/>
      <c r="BS7" s="134"/>
      <c r="BT7" s="134"/>
      <c r="BU7" s="134"/>
      <c r="BV7" s="134"/>
      <c r="BW7" s="134"/>
      <c r="BX7" s="134"/>
      <c r="BY7" s="129"/>
    </row>
    <row r="8" spans="1:170" ht="18.75" x14ac:dyDescent="0.3">
      <c r="A8" s="83"/>
      <c r="B8" s="91"/>
      <c r="C8" s="93"/>
      <c r="D8" s="93" t="s">
        <v>3</v>
      </c>
      <c r="E8" s="93"/>
      <c r="F8" s="93"/>
      <c r="G8" s="93" t="s">
        <v>3</v>
      </c>
      <c r="H8" s="79"/>
      <c r="I8" s="93"/>
      <c r="J8" s="93" t="s">
        <v>3</v>
      </c>
      <c r="K8" s="79"/>
      <c r="L8" s="93"/>
      <c r="M8" s="93" t="s">
        <v>3</v>
      </c>
      <c r="N8" s="79"/>
      <c r="O8" s="93"/>
      <c r="P8" s="93" t="s">
        <v>3</v>
      </c>
      <c r="Q8" s="93"/>
      <c r="R8" s="93"/>
      <c r="S8" s="93" t="s">
        <v>3</v>
      </c>
      <c r="T8" s="93"/>
      <c r="U8" s="93"/>
      <c r="V8" s="93" t="s">
        <v>3</v>
      </c>
      <c r="W8" s="79"/>
      <c r="X8" s="93"/>
      <c r="Y8" s="93" t="s">
        <v>3</v>
      </c>
      <c r="Z8" s="93"/>
      <c r="AA8" s="93"/>
      <c r="AB8" s="93" t="s">
        <v>3</v>
      </c>
      <c r="AC8" s="79"/>
      <c r="AD8" s="93"/>
      <c r="AE8" s="93" t="s">
        <v>3</v>
      </c>
      <c r="AF8" s="79"/>
      <c r="AG8" s="93"/>
      <c r="AH8" s="93" t="s">
        <v>3</v>
      </c>
      <c r="AI8" s="79"/>
      <c r="AJ8" s="93"/>
      <c r="AK8" s="93" t="s">
        <v>3</v>
      </c>
      <c r="AL8" s="79"/>
      <c r="AM8" s="93"/>
      <c r="AN8" s="93" t="s">
        <v>3</v>
      </c>
      <c r="AO8" s="79"/>
      <c r="AP8" s="93"/>
      <c r="AQ8" s="93" t="s">
        <v>3</v>
      </c>
      <c r="AR8" s="79"/>
      <c r="AS8" s="93"/>
      <c r="AT8" s="93" t="s">
        <v>3</v>
      </c>
      <c r="AU8" s="79"/>
      <c r="AV8" s="93"/>
      <c r="AW8" s="93" t="s">
        <v>3</v>
      </c>
      <c r="AX8" s="93"/>
      <c r="AY8" s="93"/>
      <c r="AZ8" s="93" t="s">
        <v>3</v>
      </c>
      <c r="BA8" s="79"/>
      <c r="BB8" s="93"/>
      <c r="BC8" s="93" t="s">
        <v>3</v>
      </c>
      <c r="BD8" s="79"/>
      <c r="BE8" s="92"/>
      <c r="BF8" s="93" t="s">
        <v>3</v>
      </c>
      <c r="BG8" s="93"/>
      <c r="BH8" s="93"/>
      <c r="BI8" s="93" t="s">
        <v>3</v>
      </c>
      <c r="BJ8" s="93"/>
      <c r="BK8" s="93"/>
      <c r="BL8" s="93" t="s">
        <v>3</v>
      </c>
      <c r="BM8" s="93"/>
      <c r="BN8" s="92"/>
      <c r="BO8" s="93" t="s">
        <v>3</v>
      </c>
      <c r="BP8" s="138"/>
      <c r="BQ8" s="138"/>
      <c r="BR8" s="139"/>
      <c r="BS8" s="134"/>
      <c r="BT8" s="134"/>
      <c r="BU8" s="134"/>
      <c r="BV8" s="134"/>
      <c r="BW8" s="134"/>
      <c r="BX8" s="134"/>
      <c r="BY8" s="129"/>
    </row>
    <row r="9" spans="1:170" ht="18.75" x14ac:dyDescent="0.3">
      <c r="A9" s="94"/>
      <c r="B9" s="91"/>
      <c r="C9" s="93" t="s">
        <v>3</v>
      </c>
      <c r="D9" s="93" t="s">
        <v>19</v>
      </c>
      <c r="E9" s="93"/>
      <c r="F9" s="93" t="s">
        <v>3</v>
      </c>
      <c r="G9" s="93" t="s">
        <v>19</v>
      </c>
      <c r="H9" s="93"/>
      <c r="I9" s="93" t="s">
        <v>3</v>
      </c>
      <c r="J9" s="93" t="s">
        <v>19</v>
      </c>
      <c r="K9" s="93"/>
      <c r="L9" s="93" t="s">
        <v>3</v>
      </c>
      <c r="M9" s="93" t="s">
        <v>19</v>
      </c>
      <c r="N9" s="93"/>
      <c r="O9" s="93" t="s">
        <v>3</v>
      </c>
      <c r="P9" s="93" t="s">
        <v>19</v>
      </c>
      <c r="Q9" s="93"/>
      <c r="R9" s="93" t="s">
        <v>3</v>
      </c>
      <c r="S9" s="93" t="s">
        <v>19</v>
      </c>
      <c r="T9" s="93"/>
      <c r="U9" s="93" t="s">
        <v>3</v>
      </c>
      <c r="V9" s="93" t="s">
        <v>19</v>
      </c>
      <c r="W9" s="93"/>
      <c r="X9" s="93" t="s">
        <v>3</v>
      </c>
      <c r="Y9" s="93" t="s">
        <v>19</v>
      </c>
      <c r="Z9" s="93"/>
      <c r="AA9" s="93" t="s">
        <v>3</v>
      </c>
      <c r="AB9" s="93" t="s">
        <v>19</v>
      </c>
      <c r="AC9" s="93"/>
      <c r="AD9" s="93" t="s">
        <v>3</v>
      </c>
      <c r="AE9" s="93" t="s">
        <v>19</v>
      </c>
      <c r="AF9" s="93"/>
      <c r="AG9" s="93" t="s">
        <v>3</v>
      </c>
      <c r="AH9" s="93" t="s">
        <v>19</v>
      </c>
      <c r="AI9" s="93"/>
      <c r="AJ9" s="93" t="s">
        <v>3</v>
      </c>
      <c r="AK9" s="93" t="s">
        <v>19</v>
      </c>
      <c r="AL9" s="93"/>
      <c r="AM9" s="93" t="s">
        <v>3</v>
      </c>
      <c r="AN9" s="93" t="s">
        <v>19</v>
      </c>
      <c r="AO9" s="93"/>
      <c r="AP9" s="93" t="s">
        <v>3</v>
      </c>
      <c r="AQ9" s="93" t="s">
        <v>19</v>
      </c>
      <c r="AR9" s="93"/>
      <c r="AS9" s="93" t="s">
        <v>3</v>
      </c>
      <c r="AT9" s="93" t="s">
        <v>19</v>
      </c>
      <c r="AU9" s="93"/>
      <c r="AV9" s="93" t="s">
        <v>3</v>
      </c>
      <c r="AW9" s="93" t="s">
        <v>19</v>
      </c>
      <c r="AX9" s="93"/>
      <c r="AY9" s="93" t="s">
        <v>3</v>
      </c>
      <c r="AZ9" s="93" t="s">
        <v>19</v>
      </c>
      <c r="BA9" s="93"/>
      <c r="BB9" s="93" t="s">
        <v>3</v>
      </c>
      <c r="BC9" s="93" t="s">
        <v>19</v>
      </c>
      <c r="BD9" s="93"/>
      <c r="BE9" s="92" t="s">
        <v>3</v>
      </c>
      <c r="BF9" s="93" t="s">
        <v>19</v>
      </c>
      <c r="BG9" s="93"/>
      <c r="BH9" s="93" t="s">
        <v>3</v>
      </c>
      <c r="BI9" s="93" t="s">
        <v>19</v>
      </c>
      <c r="BJ9" s="93"/>
      <c r="BK9" s="93" t="s">
        <v>3</v>
      </c>
      <c r="BL9" s="93" t="s">
        <v>19</v>
      </c>
      <c r="BM9" s="93"/>
      <c r="BN9" s="92" t="s">
        <v>3</v>
      </c>
      <c r="BO9" s="93" t="s">
        <v>19</v>
      </c>
      <c r="BP9" s="138"/>
      <c r="BQ9" s="138"/>
      <c r="BR9" s="139"/>
      <c r="BS9" s="139"/>
      <c r="BT9" s="139"/>
      <c r="BU9" s="139"/>
      <c r="BV9" s="139"/>
      <c r="BW9" s="139"/>
      <c r="BX9" s="139"/>
      <c r="BY9" s="129"/>
    </row>
    <row r="10" spans="1:170" ht="18.75" x14ac:dyDescent="0.3">
      <c r="A10" s="83"/>
      <c r="B10" s="95" t="s">
        <v>20</v>
      </c>
      <c r="C10" s="93" t="s">
        <v>23</v>
      </c>
      <c r="D10" s="93" t="s">
        <v>21</v>
      </c>
      <c r="E10" s="93"/>
      <c r="F10" s="93" t="s">
        <v>23</v>
      </c>
      <c r="G10" s="93" t="s">
        <v>21</v>
      </c>
      <c r="H10" s="93"/>
      <c r="I10" s="93" t="s">
        <v>23</v>
      </c>
      <c r="J10" s="93" t="s">
        <v>21</v>
      </c>
      <c r="K10" s="93"/>
      <c r="L10" s="93" t="s">
        <v>23</v>
      </c>
      <c r="M10" s="93" t="s">
        <v>21</v>
      </c>
      <c r="N10" s="93"/>
      <c r="O10" s="93" t="s">
        <v>23</v>
      </c>
      <c r="P10" s="93" t="s">
        <v>21</v>
      </c>
      <c r="Q10" s="93"/>
      <c r="R10" s="93" t="s">
        <v>23</v>
      </c>
      <c r="S10" s="93" t="s">
        <v>21</v>
      </c>
      <c r="T10" s="93"/>
      <c r="U10" s="93" t="s">
        <v>23</v>
      </c>
      <c r="V10" s="93" t="s">
        <v>21</v>
      </c>
      <c r="W10" s="93"/>
      <c r="X10" s="93" t="s">
        <v>23</v>
      </c>
      <c r="Y10" s="93" t="s">
        <v>21</v>
      </c>
      <c r="Z10" s="93"/>
      <c r="AA10" s="93" t="s">
        <v>23</v>
      </c>
      <c r="AB10" s="93" t="s">
        <v>21</v>
      </c>
      <c r="AC10" s="93"/>
      <c r="AD10" s="93" t="s">
        <v>23</v>
      </c>
      <c r="AE10" s="93" t="s">
        <v>21</v>
      </c>
      <c r="AF10" s="93"/>
      <c r="AG10" s="93" t="s">
        <v>23</v>
      </c>
      <c r="AH10" s="93" t="s">
        <v>21</v>
      </c>
      <c r="AI10" s="93"/>
      <c r="AJ10" s="93" t="s">
        <v>23</v>
      </c>
      <c r="AK10" s="93" t="s">
        <v>21</v>
      </c>
      <c r="AL10" s="93"/>
      <c r="AM10" s="93" t="s">
        <v>23</v>
      </c>
      <c r="AN10" s="93" t="s">
        <v>21</v>
      </c>
      <c r="AO10" s="93"/>
      <c r="AP10" s="93" t="s">
        <v>23</v>
      </c>
      <c r="AQ10" s="93" t="s">
        <v>21</v>
      </c>
      <c r="AR10" s="93"/>
      <c r="AS10" s="93" t="s">
        <v>23</v>
      </c>
      <c r="AT10" s="93" t="s">
        <v>21</v>
      </c>
      <c r="AU10" s="93"/>
      <c r="AV10" s="93" t="s">
        <v>23</v>
      </c>
      <c r="AW10" s="93" t="s">
        <v>21</v>
      </c>
      <c r="AX10" s="93"/>
      <c r="AY10" s="93" t="s">
        <v>23</v>
      </c>
      <c r="AZ10" s="93" t="s">
        <v>21</v>
      </c>
      <c r="BA10" s="93"/>
      <c r="BB10" s="93" t="s">
        <v>23</v>
      </c>
      <c r="BC10" s="93" t="s">
        <v>21</v>
      </c>
      <c r="BD10" s="93"/>
      <c r="BE10" s="92" t="s">
        <v>23</v>
      </c>
      <c r="BF10" s="93" t="s">
        <v>21</v>
      </c>
      <c r="BG10" s="93"/>
      <c r="BH10" s="93" t="s">
        <v>23</v>
      </c>
      <c r="BI10" s="93" t="s">
        <v>21</v>
      </c>
      <c r="BJ10" s="93"/>
      <c r="BK10" s="93" t="s">
        <v>23</v>
      </c>
      <c r="BL10" s="93" t="s">
        <v>21</v>
      </c>
      <c r="BM10" s="93"/>
      <c r="BN10" s="92" t="s">
        <v>24</v>
      </c>
      <c r="BO10" s="93" t="s">
        <v>21</v>
      </c>
      <c r="BP10" s="138"/>
      <c r="BQ10" s="138"/>
      <c r="BR10" s="139"/>
      <c r="BS10" s="139"/>
      <c r="BT10" s="139"/>
      <c r="BU10" s="139"/>
      <c r="BV10" s="139"/>
      <c r="BW10" s="139"/>
      <c r="BX10" s="139"/>
      <c r="BY10" s="129"/>
    </row>
    <row r="11" spans="1:170" s="144" customFormat="1" ht="18.75" x14ac:dyDescent="0.3">
      <c r="A11" s="96"/>
      <c r="B11" s="97"/>
      <c r="C11" s="93"/>
      <c r="D11" s="93" t="s">
        <v>22</v>
      </c>
      <c r="E11" s="93"/>
      <c r="F11" s="93"/>
      <c r="G11" s="93" t="s">
        <v>22</v>
      </c>
      <c r="H11" s="93"/>
      <c r="I11" s="93"/>
      <c r="J11" s="93" t="s">
        <v>22</v>
      </c>
      <c r="K11" s="93"/>
      <c r="L11" s="93"/>
      <c r="M11" s="93" t="s">
        <v>22</v>
      </c>
      <c r="N11" s="93"/>
      <c r="O11" s="93"/>
      <c r="P11" s="93" t="s">
        <v>22</v>
      </c>
      <c r="Q11" s="93"/>
      <c r="R11" s="93"/>
      <c r="S11" s="93" t="s">
        <v>22</v>
      </c>
      <c r="T11" s="93"/>
      <c r="U11" s="93"/>
      <c r="V11" s="93" t="s">
        <v>22</v>
      </c>
      <c r="W11" s="93"/>
      <c r="X11" s="93"/>
      <c r="Y11" s="93" t="s">
        <v>22</v>
      </c>
      <c r="Z11" s="93"/>
      <c r="AA11" s="93"/>
      <c r="AB11" s="93" t="s">
        <v>22</v>
      </c>
      <c r="AC11" s="93"/>
      <c r="AD11" s="93"/>
      <c r="AE11" s="93" t="s">
        <v>22</v>
      </c>
      <c r="AF11" s="93"/>
      <c r="AG11" s="93"/>
      <c r="AH11" s="93" t="s">
        <v>22</v>
      </c>
      <c r="AI11" s="93"/>
      <c r="AJ11" s="93"/>
      <c r="AK11" s="93" t="s">
        <v>22</v>
      </c>
      <c r="AL11" s="93"/>
      <c r="AM11" s="93"/>
      <c r="AN11" s="93" t="s">
        <v>22</v>
      </c>
      <c r="AO11" s="93"/>
      <c r="AP11" s="93"/>
      <c r="AQ11" s="93" t="s">
        <v>22</v>
      </c>
      <c r="AR11" s="93"/>
      <c r="AS11" s="93"/>
      <c r="AT11" s="93" t="s">
        <v>22</v>
      </c>
      <c r="AU11" s="93"/>
      <c r="AV11" s="93"/>
      <c r="AW11" s="93" t="s">
        <v>22</v>
      </c>
      <c r="AX11" s="93"/>
      <c r="AY11" s="93"/>
      <c r="AZ11" s="93" t="s">
        <v>22</v>
      </c>
      <c r="BA11" s="93"/>
      <c r="BB11" s="93"/>
      <c r="BC11" s="93" t="s">
        <v>22</v>
      </c>
      <c r="BD11" s="93"/>
      <c r="BE11" s="92"/>
      <c r="BF11" s="93" t="s">
        <v>22</v>
      </c>
      <c r="BG11" s="93"/>
      <c r="BH11" s="93"/>
      <c r="BI11" s="93" t="s">
        <v>22</v>
      </c>
      <c r="BJ11" s="93"/>
      <c r="BK11" s="93"/>
      <c r="BL11" s="93" t="s">
        <v>22</v>
      </c>
      <c r="BM11" s="93"/>
      <c r="BN11" s="92"/>
      <c r="BO11" s="93" t="s">
        <v>22</v>
      </c>
      <c r="BP11" s="138"/>
      <c r="BQ11" s="138"/>
      <c r="BR11" s="139"/>
      <c r="BS11" s="139"/>
      <c r="BT11" s="139"/>
      <c r="BU11" s="139"/>
      <c r="BV11" s="139"/>
      <c r="BW11" s="139"/>
      <c r="BX11" s="139"/>
      <c r="BY11" s="140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70" ht="18.75" x14ac:dyDescent="0.3">
      <c r="A12" s="83"/>
      <c r="B12" s="91"/>
      <c r="C12" s="93"/>
      <c r="D12" s="93" t="s">
        <v>4</v>
      </c>
      <c r="E12" s="93"/>
      <c r="F12" s="93"/>
      <c r="G12" s="93" t="s">
        <v>4</v>
      </c>
      <c r="H12" s="93"/>
      <c r="I12" s="93"/>
      <c r="J12" s="93" t="s">
        <v>4</v>
      </c>
      <c r="K12" s="93"/>
      <c r="L12" s="93"/>
      <c r="M12" s="93" t="s">
        <v>4</v>
      </c>
      <c r="N12" s="79"/>
      <c r="O12" s="93"/>
      <c r="P12" s="93" t="s">
        <v>4</v>
      </c>
      <c r="Q12" s="93"/>
      <c r="R12" s="93"/>
      <c r="S12" s="93" t="s">
        <v>4</v>
      </c>
      <c r="T12" s="93"/>
      <c r="U12" s="93"/>
      <c r="V12" s="93" t="s">
        <v>4</v>
      </c>
      <c r="W12" s="93"/>
      <c r="X12" s="93"/>
      <c r="Y12" s="93" t="s">
        <v>4</v>
      </c>
      <c r="Z12" s="93"/>
      <c r="AA12" s="93"/>
      <c r="AB12" s="93" t="s">
        <v>4</v>
      </c>
      <c r="AC12" s="93"/>
      <c r="AD12" s="93"/>
      <c r="AE12" s="93" t="s">
        <v>4</v>
      </c>
      <c r="AF12" s="93"/>
      <c r="AG12" s="93"/>
      <c r="AH12" s="93" t="s">
        <v>4</v>
      </c>
      <c r="AI12" s="93"/>
      <c r="AJ12" s="93"/>
      <c r="AK12" s="93" t="s">
        <v>4</v>
      </c>
      <c r="AL12" s="93"/>
      <c r="AM12" s="93"/>
      <c r="AN12" s="93" t="s">
        <v>4</v>
      </c>
      <c r="AO12" s="93"/>
      <c r="AP12" s="93"/>
      <c r="AQ12" s="93" t="s">
        <v>4</v>
      </c>
      <c r="AR12" s="93"/>
      <c r="AS12" s="93"/>
      <c r="AT12" s="93" t="s">
        <v>4</v>
      </c>
      <c r="AU12" s="93"/>
      <c r="AV12" s="93"/>
      <c r="AW12" s="93" t="s">
        <v>4</v>
      </c>
      <c r="AX12" s="93"/>
      <c r="AY12" s="93"/>
      <c r="AZ12" s="93" t="s">
        <v>4</v>
      </c>
      <c r="BA12" s="93"/>
      <c r="BB12" s="93"/>
      <c r="BC12" s="93" t="s">
        <v>4</v>
      </c>
      <c r="BD12" s="93"/>
      <c r="BE12" s="92"/>
      <c r="BF12" s="93" t="s">
        <v>4</v>
      </c>
      <c r="BG12" s="93"/>
      <c r="BH12" s="93"/>
      <c r="BI12" s="93" t="s">
        <v>4</v>
      </c>
      <c r="BJ12" s="93"/>
      <c r="BK12" s="93"/>
      <c r="BL12" s="93" t="s">
        <v>4</v>
      </c>
      <c r="BM12" s="93"/>
      <c r="BN12" s="92"/>
      <c r="BO12" s="93" t="s">
        <v>4</v>
      </c>
      <c r="BP12" s="138"/>
      <c r="BQ12" s="138"/>
      <c r="BR12" s="139"/>
      <c r="BS12" s="134"/>
      <c r="BT12" s="139"/>
      <c r="BU12" s="139"/>
      <c r="BV12" s="139"/>
      <c r="BW12" s="139"/>
      <c r="BX12" s="139"/>
      <c r="BY12" s="145"/>
    </row>
    <row r="13" spans="1:170" s="146" customFormat="1" ht="18.75" x14ac:dyDescent="0.3">
      <c r="A13" s="98"/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1"/>
      <c r="BO13" s="102"/>
      <c r="BP13" s="138"/>
      <c r="BQ13" s="138"/>
      <c r="BR13" s="139"/>
      <c r="BS13" s="134"/>
      <c r="BT13" s="134"/>
      <c r="BU13" s="134"/>
      <c r="BV13" s="134"/>
      <c r="BW13" s="134"/>
      <c r="BX13" s="134"/>
      <c r="BY13" s="129"/>
      <c r="BZ13" s="128"/>
      <c r="CA13" s="128"/>
      <c r="CB13" s="128"/>
      <c r="CC13" s="128"/>
      <c r="CD13" s="128"/>
      <c r="CE13" s="128"/>
      <c r="CF13" s="130"/>
      <c r="CG13" s="129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70" ht="18.75" x14ac:dyDescent="0.3">
      <c r="A14" s="103" t="s">
        <v>1</v>
      </c>
      <c r="B14" s="91"/>
      <c r="C14" s="78"/>
      <c r="D14" s="79"/>
      <c r="E14" s="79"/>
      <c r="F14" s="79"/>
      <c r="G14" s="79"/>
      <c r="H14" s="79"/>
      <c r="I14" s="78"/>
      <c r="J14" s="79"/>
      <c r="K14" s="79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104"/>
      <c r="BO14" s="105"/>
      <c r="BP14" s="138"/>
      <c r="BQ14" s="138"/>
      <c r="BR14" s="139"/>
      <c r="BS14" s="134"/>
      <c r="BT14" s="134"/>
      <c r="BU14" s="134"/>
      <c r="BV14" s="134"/>
      <c r="BW14" s="134"/>
      <c r="BX14" s="134"/>
      <c r="BY14" s="129"/>
    </row>
    <row r="15" spans="1:170" ht="18.75" x14ac:dyDescent="0.3">
      <c r="A15" s="94">
        <v>1</v>
      </c>
      <c r="B15" s="106" t="s">
        <v>5</v>
      </c>
      <c r="C15" s="107">
        <v>113.44</v>
      </c>
      <c r="D15" s="108">
        <v>94.31</v>
      </c>
      <c r="E15" s="108"/>
      <c r="F15" s="107">
        <v>113.05</v>
      </c>
      <c r="G15" s="108">
        <v>94.62</v>
      </c>
      <c r="H15" s="79"/>
      <c r="I15" s="107">
        <v>113.23</v>
      </c>
      <c r="J15" s="108">
        <v>94.55</v>
      </c>
      <c r="K15" s="79"/>
      <c r="L15" s="107">
        <v>113.19</v>
      </c>
      <c r="M15" s="108">
        <v>94.5</v>
      </c>
      <c r="N15" s="79"/>
      <c r="O15" s="107">
        <v>113.58</v>
      </c>
      <c r="P15" s="108">
        <v>94.55</v>
      </c>
      <c r="Q15" s="108"/>
      <c r="R15" s="107">
        <v>113.49000000000001</v>
      </c>
      <c r="S15" s="108">
        <v>94.27</v>
      </c>
      <c r="T15" s="108"/>
      <c r="U15" s="107">
        <v>113.68</v>
      </c>
      <c r="V15" s="108">
        <v>94.41</v>
      </c>
      <c r="W15" s="79"/>
      <c r="X15" s="107">
        <v>113.66</v>
      </c>
      <c r="Y15" s="108">
        <v>94.44</v>
      </c>
      <c r="Z15" s="108"/>
      <c r="AA15" s="107">
        <v>113.56</v>
      </c>
      <c r="AB15" s="108">
        <v>94.06</v>
      </c>
      <c r="AC15" s="79"/>
      <c r="AD15" s="107">
        <v>113.75</v>
      </c>
      <c r="AE15" s="108">
        <v>94.19</v>
      </c>
      <c r="AF15" s="79"/>
      <c r="AG15" s="107">
        <v>114.15</v>
      </c>
      <c r="AH15" s="108">
        <v>93.51</v>
      </c>
      <c r="AI15" s="79"/>
      <c r="AJ15" s="107">
        <v>113.53</v>
      </c>
      <c r="AK15" s="108">
        <v>93.9</v>
      </c>
      <c r="AL15" s="79"/>
      <c r="AM15" s="107">
        <v>113.57000000000001</v>
      </c>
      <c r="AN15" s="108">
        <v>94.43</v>
      </c>
      <c r="AO15" s="79"/>
      <c r="AP15" s="107">
        <v>113.7</v>
      </c>
      <c r="AQ15" s="108">
        <v>94.05</v>
      </c>
      <c r="AR15" s="79"/>
      <c r="AS15" s="107">
        <v>114.27</v>
      </c>
      <c r="AT15" s="108">
        <v>93.45</v>
      </c>
      <c r="AU15" s="79"/>
      <c r="AV15" s="107">
        <v>114.31</v>
      </c>
      <c r="AW15" s="108">
        <v>93.16</v>
      </c>
      <c r="AX15" s="108"/>
      <c r="AY15" s="107">
        <v>114.38</v>
      </c>
      <c r="AZ15" s="108">
        <v>92.81</v>
      </c>
      <c r="BA15" s="79"/>
      <c r="BB15" s="109">
        <v>114.81</v>
      </c>
      <c r="BC15" s="110">
        <v>92.51</v>
      </c>
      <c r="BD15" s="79"/>
      <c r="BE15" s="104">
        <v>115.01</v>
      </c>
      <c r="BF15" s="108">
        <v>92.83</v>
      </c>
      <c r="BG15" s="108"/>
      <c r="BH15" s="107">
        <v>115.14</v>
      </c>
      <c r="BI15" s="108">
        <v>92.6</v>
      </c>
      <c r="BJ15" s="108"/>
      <c r="BK15" s="108">
        <v>115.09</v>
      </c>
      <c r="BL15" s="108">
        <v>92.57</v>
      </c>
      <c r="BM15" s="108"/>
      <c r="BN15" s="104">
        <f>SUM(C15+F15+I15+L15+O15+R15+U15+X15+AA15+AD15+AG15+AJ15+AM15+AP15+AS15+AV15+AY15+BB15+BE15+BH15+BK15)/21</f>
        <v>113.93285714285715</v>
      </c>
      <c r="BO15" s="105">
        <f>SUM(D15+G15+J15+M15+P15+S15+V15+Y15+AB15+AE15+AH15+AK15+AN15+AQ15+AT15+AW15+AZ15+BC15+BF15+BI15+BL15)/21</f>
        <v>93.796190476190475</v>
      </c>
      <c r="BP15" s="147"/>
      <c r="BQ15" s="147"/>
      <c r="BR15" s="148"/>
      <c r="BS15" s="149"/>
      <c r="BT15" s="150"/>
      <c r="BU15" s="134"/>
      <c r="BV15" s="151"/>
      <c r="BW15" s="151"/>
      <c r="BX15" s="134"/>
      <c r="BY15" s="129"/>
    </row>
    <row r="16" spans="1:170" s="131" customFormat="1" ht="18.75" x14ac:dyDescent="0.3">
      <c r="A16" s="94">
        <v>2</v>
      </c>
      <c r="B16" s="106" t="s">
        <v>6</v>
      </c>
      <c r="C16" s="107">
        <v>0.7517666516313336</v>
      </c>
      <c r="D16" s="108">
        <v>142.30000000000001</v>
      </c>
      <c r="E16" s="108"/>
      <c r="F16" s="107">
        <v>0.75080711765147534</v>
      </c>
      <c r="G16" s="108">
        <v>142.47</v>
      </c>
      <c r="H16" s="79"/>
      <c r="I16" s="107">
        <v>0.75335241826126254</v>
      </c>
      <c r="J16" s="108">
        <v>142.11000000000001</v>
      </c>
      <c r="K16" s="79"/>
      <c r="L16" s="107">
        <v>0.75431847325941004</v>
      </c>
      <c r="M16" s="108">
        <v>141.81</v>
      </c>
      <c r="N16" s="79"/>
      <c r="O16" s="107">
        <v>0.75477394520341157</v>
      </c>
      <c r="P16" s="108">
        <v>142.28</v>
      </c>
      <c r="Q16" s="108"/>
      <c r="R16" s="107">
        <v>0.7578053955744164</v>
      </c>
      <c r="S16" s="108">
        <v>141.18</v>
      </c>
      <c r="T16" s="108"/>
      <c r="U16" s="107">
        <v>0.75763315402682019</v>
      </c>
      <c r="V16" s="108">
        <v>141.65</v>
      </c>
      <c r="W16" s="79"/>
      <c r="X16" s="107">
        <v>0.7551159102922298</v>
      </c>
      <c r="Y16" s="108">
        <v>142.15</v>
      </c>
      <c r="Z16" s="108"/>
      <c r="AA16" s="107">
        <v>0.75528700906344404</v>
      </c>
      <c r="AB16" s="108">
        <v>141.43</v>
      </c>
      <c r="AC16" s="79"/>
      <c r="AD16" s="107">
        <v>0.75431847325941004</v>
      </c>
      <c r="AE16" s="108">
        <v>142.04</v>
      </c>
      <c r="AF16" s="79"/>
      <c r="AG16" s="107">
        <v>0.75312547070341918</v>
      </c>
      <c r="AH16" s="108">
        <v>141.72999999999999</v>
      </c>
      <c r="AI16" s="79"/>
      <c r="AJ16" s="107">
        <v>0.75261533830059457</v>
      </c>
      <c r="AK16" s="108">
        <v>141.65</v>
      </c>
      <c r="AL16" s="79"/>
      <c r="AM16" s="107">
        <v>0.75803517283201927</v>
      </c>
      <c r="AN16" s="108">
        <v>141.47</v>
      </c>
      <c r="AO16" s="79"/>
      <c r="AP16" s="107">
        <v>0.75460307878056132</v>
      </c>
      <c r="AQ16" s="108">
        <v>141.69999999999999</v>
      </c>
      <c r="AR16" s="79"/>
      <c r="AS16" s="107">
        <v>0.75165363800360796</v>
      </c>
      <c r="AT16" s="108">
        <v>142.07</v>
      </c>
      <c r="AU16" s="79"/>
      <c r="AV16" s="107">
        <v>0.74565655059279701</v>
      </c>
      <c r="AW16" s="108">
        <v>142.81</v>
      </c>
      <c r="AX16" s="108"/>
      <c r="AY16" s="107">
        <v>0.74593465612412357</v>
      </c>
      <c r="AZ16" s="108">
        <v>142.32</v>
      </c>
      <c r="BA16" s="79"/>
      <c r="BB16" s="109">
        <v>0.74388157405341071</v>
      </c>
      <c r="BC16" s="110">
        <v>142.78</v>
      </c>
      <c r="BD16" s="79"/>
      <c r="BE16" s="104">
        <v>0.74543421543048816</v>
      </c>
      <c r="BF16" s="108">
        <v>143.22</v>
      </c>
      <c r="BG16" s="108"/>
      <c r="BH16" s="107">
        <v>0.74205995844464223</v>
      </c>
      <c r="BI16" s="108">
        <v>143.68</v>
      </c>
      <c r="BJ16" s="108"/>
      <c r="BK16" s="108">
        <v>0.74013766560580274</v>
      </c>
      <c r="BL16" s="108">
        <v>143.94999999999999</v>
      </c>
      <c r="BM16" s="108"/>
      <c r="BN16" s="104">
        <f t="shared" ref="BN16:BN30" si="0">SUM(C16+F16+I16+L16+O16+R16+U16+X16+AA16+AD16+AG16+AJ16+AM16+AP16+AS16+AV16+AY16+BB16+BE16+BH16+BK16)/21</f>
        <v>0.7513483746235563</v>
      </c>
      <c r="BO16" s="105">
        <f t="shared" ref="BO16:BO30" si="1">SUM(D16+G16+J16+M16+P16+S16+V16+Y16+AB16+AE16+AH16+AK16+AN16+AQ16+AT16+AW16+AZ16+BC16+BF16+BI16+BL16)/21</f>
        <v>142.22857142857143</v>
      </c>
      <c r="BP16" s="147"/>
      <c r="BQ16" s="147"/>
      <c r="BR16" s="148"/>
      <c r="BS16" s="149"/>
      <c r="BT16" s="150"/>
      <c r="BU16" s="134"/>
      <c r="BV16" s="151"/>
      <c r="BW16" s="151"/>
      <c r="BX16" s="134"/>
      <c r="BY16" s="129"/>
      <c r="BZ16" s="128"/>
      <c r="CA16" s="128"/>
      <c r="CB16" s="128"/>
      <c r="CC16" s="128"/>
      <c r="CD16" s="128"/>
      <c r="CE16" s="128"/>
      <c r="CF16" s="130"/>
      <c r="CG16" s="129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</row>
    <row r="17" spans="1:167" ht="18.75" x14ac:dyDescent="0.3">
      <c r="A17" s="94">
        <v>3</v>
      </c>
      <c r="B17" s="106" t="s">
        <v>7</v>
      </c>
      <c r="C17" s="107">
        <v>0.91990000000000005</v>
      </c>
      <c r="D17" s="108">
        <v>116.3</v>
      </c>
      <c r="E17" s="108"/>
      <c r="F17" s="107">
        <v>0.91990000000000005</v>
      </c>
      <c r="G17" s="108">
        <v>116.28</v>
      </c>
      <c r="H17" s="79"/>
      <c r="I17" s="107">
        <v>0.91890000000000005</v>
      </c>
      <c r="J17" s="108">
        <v>116.51</v>
      </c>
      <c r="K17" s="79"/>
      <c r="L17" s="107">
        <v>0.92130000000000001</v>
      </c>
      <c r="M17" s="108">
        <v>116.11</v>
      </c>
      <c r="N17" s="79"/>
      <c r="O17" s="107">
        <v>0.92420000000000002</v>
      </c>
      <c r="P17" s="108">
        <v>116.2</v>
      </c>
      <c r="Q17" s="108"/>
      <c r="R17" s="107">
        <v>0.92190000000000005</v>
      </c>
      <c r="S17" s="108">
        <v>116.05</v>
      </c>
      <c r="T17" s="108"/>
      <c r="U17" s="107">
        <v>0.92430000000000001</v>
      </c>
      <c r="V17" s="108">
        <v>116.11</v>
      </c>
      <c r="W17" s="79"/>
      <c r="X17" s="107">
        <v>0.92410000000000003</v>
      </c>
      <c r="Y17" s="108">
        <v>116.16</v>
      </c>
      <c r="Z17" s="108"/>
      <c r="AA17" s="107">
        <v>0.9195000000000001</v>
      </c>
      <c r="AB17" s="108">
        <v>116.17</v>
      </c>
      <c r="AC17" s="79"/>
      <c r="AD17" s="107">
        <v>0.9245000000000001</v>
      </c>
      <c r="AE17" s="108">
        <v>115.89</v>
      </c>
      <c r="AF17" s="79"/>
      <c r="AG17" s="107">
        <v>0.9244</v>
      </c>
      <c r="AH17" s="108">
        <v>115.47</v>
      </c>
      <c r="AI17" s="79"/>
      <c r="AJ17" s="107">
        <v>0.91820000000000002</v>
      </c>
      <c r="AK17" s="108">
        <v>116.11</v>
      </c>
      <c r="AL17" s="79"/>
      <c r="AM17" s="107">
        <v>0.92390000000000005</v>
      </c>
      <c r="AN17" s="108">
        <v>116.07</v>
      </c>
      <c r="AO17" s="79"/>
      <c r="AP17" s="107">
        <v>0.92080000000000006</v>
      </c>
      <c r="AQ17" s="108">
        <v>116.13</v>
      </c>
      <c r="AR17" s="79"/>
      <c r="AS17" s="107">
        <v>0.92290000000000005</v>
      </c>
      <c r="AT17" s="108">
        <v>115.71</v>
      </c>
      <c r="AU17" s="79"/>
      <c r="AV17" s="107">
        <v>0.91990000000000005</v>
      </c>
      <c r="AW17" s="108">
        <v>115.76</v>
      </c>
      <c r="AX17" s="108"/>
      <c r="AY17" s="107">
        <v>0.91700000000000004</v>
      </c>
      <c r="AZ17" s="108">
        <v>115.77</v>
      </c>
      <c r="BA17" s="79"/>
      <c r="BB17" s="109">
        <v>0.91600000000000004</v>
      </c>
      <c r="BC17" s="110">
        <v>115.95</v>
      </c>
      <c r="BD17" s="79"/>
      <c r="BE17" s="104">
        <v>0.9194</v>
      </c>
      <c r="BF17" s="108">
        <v>116.12</v>
      </c>
      <c r="BG17" s="108"/>
      <c r="BH17" s="107">
        <v>0.91690000000000005</v>
      </c>
      <c r="BI17" s="108">
        <v>116.28</v>
      </c>
      <c r="BJ17" s="108"/>
      <c r="BK17" s="108">
        <v>0.91200000000000003</v>
      </c>
      <c r="BL17" s="108">
        <v>116.82</v>
      </c>
      <c r="BM17" s="108"/>
      <c r="BN17" s="104">
        <f t="shared" si="0"/>
        <v>0.92047142857142872</v>
      </c>
      <c r="BO17" s="105">
        <f t="shared" si="1"/>
        <v>116.09380952380954</v>
      </c>
      <c r="BP17" s="147"/>
      <c r="BQ17" s="147"/>
      <c r="BR17" s="148"/>
      <c r="BS17" s="149"/>
      <c r="BT17" s="150"/>
      <c r="BU17" s="134"/>
      <c r="BV17" s="151"/>
      <c r="BW17" s="151"/>
      <c r="BX17" s="134"/>
      <c r="BY17" s="129"/>
    </row>
    <row r="18" spans="1:167" ht="18.75" x14ac:dyDescent="0.3">
      <c r="A18" s="94">
        <v>4</v>
      </c>
      <c r="B18" s="106" t="s">
        <v>8</v>
      </c>
      <c r="C18" s="107">
        <v>0.88339222614840984</v>
      </c>
      <c r="D18" s="108">
        <v>121.17</v>
      </c>
      <c r="E18" s="108"/>
      <c r="F18" s="107">
        <v>0.88269044046252976</v>
      </c>
      <c r="G18" s="108">
        <v>121.18</v>
      </c>
      <c r="H18" s="79"/>
      <c r="I18" s="107">
        <v>0.88393883143286489</v>
      </c>
      <c r="J18" s="108">
        <v>121.15</v>
      </c>
      <c r="K18" s="79"/>
      <c r="L18" s="107">
        <v>0.88472087056533655</v>
      </c>
      <c r="M18" s="108">
        <v>120.92</v>
      </c>
      <c r="N18" s="79"/>
      <c r="O18" s="107">
        <v>0.88825723929650013</v>
      </c>
      <c r="P18" s="108">
        <v>120.96</v>
      </c>
      <c r="Q18" s="108"/>
      <c r="R18" s="107">
        <v>0.88401697312588401</v>
      </c>
      <c r="S18" s="108">
        <v>121.06</v>
      </c>
      <c r="T18" s="108"/>
      <c r="U18" s="107">
        <v>0.88715400993612492</v>
      </c>
      <c r="V18" s="108">
        <v>121.03</v>
      </c>
      <c r="W18" s="79"/>
      <c r="X18" s="107">
        <v>0.88770528184642694</v>
      </c>
      <c r="Y18" s="108">
        <v>120.96</v>
      </c>
      <c r="Z18" s="108"/>
      <c r="AA18" s="107">
        <v>0.88393883143286489</v>
      </c>
      <c r="AB18" s="108">
        <v>120.84</v>
      </c>
      <c r="AC18" s="79"/>
      <c r="AD18" s="107">
        <v>0.88746893858714948</v>
      </c>
      <c r="AE18" s="108">
        <v>120.78</v>
      </c>
      <c r="AF18" s="79"/>
      <c r="AG18" s="107">
        <v>0.88425148112123086</v>
      </c>
      <c r="AH18" s="108">
        <v>120.75</v>
      </c>
      <c r="AI18" s="79"/>
      <c r="AJ18" s="107">
        <v>0.88300220750551872</v>
      </c>
      <c r="AK18" s="108">
        <v>120.77</v>
      </c>
      <c r="AL18" s="79"/>
      <c r="AM18" s="107">
        <v>0.88794175102113293</v>
      </c>
      <c r="AN18" s="108">
        <v>120.78</v>
      </c>
      <c r="AO18" s="79"/>
      <c r="AP18" s="107">
        <v>0.88558271342543393</v>
      </c>
      <c r="AQ18" s="108">
        <v>120.74</v>
      </c>
      <c r="AR18" s="79"/>
      <c r="AS18" s="107">
        <v>0.88526912181303108</v>
      </c>
      <c r="AT18" s="108">
        <v>120.66</v>
      </c>
      <c r="AU18" s="79"/>
      <c r="AV18" s="107">
        <v>0.88292424509977041</v>
      </c>
      <c r="AW18" s="108">
        <v>120.6</v>
      </c>
      <c r="AX18" s="108"/>
      <c r="AY18" s="107">
        <v>0.88191198518387859</v>
      </c>
      <c r="AZ18" s="108">
        <v>120.39</v>
      </c>
      <c r="BA18" s="79"/>
      <c r="BB18" s="109">
        <v>0.88261253309796994</v>
      </c>
      <c r="BC18" s="110">
        <v>120.36</v>
      </c>
      <c r="BD18" s="79"/>
      <c r="BE18" s="104">
        <v>0.88621056362991846</v>
      </c>
      <c r="BF18" s="108">
        <v>120.48</v>
      </c>
      <c r="BG18" s="108"/>
      <c r="BH18" s="107">
        <v>0.88425148112123086</v>
      </c>
      <c r="BI18" s="108">
        <v>120.6</v>
      </c>
      <c r="BJ18" s="108"/>
      <c r="BK18" s="108">
        <v>0.88253463948459976</v>
      </c>
      <c r="BL18" s="108">
        <v>120.76</v>
      </c>
      <c r="BM18" s="108"/>
      <c r="BN18" s="104">
        <f t="shared" si="0"/>
        <v>0.88475125549227651</v>
      </c>
      <c r="BO18" s="105">
        <f t="shared" si="1"/>
        <v>120.80666666666667</v>
      </c>
      <c r="BP18" s="147"/>
      <c r="BQ18" s="147"/>
      <c r="BR18" s="152"/>
      <c r="BS18" s="149"/>
      <c r="BT18" s="150"/>
      <c r="BU18" s="134"/>
      <c r="BV18" s="151"/>
      <c r="BW18" s="151"/>
      <c r="BX18" s="134"/>
      <c r="BY18" s="129"/>
    </row>
    <row r="19" spans="1:167" ht="18.75" x14ac:dyDescent="0.3">
      <c r="A19" s="94">
        <v>5</v>
      </c>
      <c r="B19" s="106" t="s">
        <v>9</v>
      </c>
      <c r="C19" s="107">
        <v>1785.3000000000002</v>
      </c>
      <c r="D19" s="111">
        <v>190991.39</v>
      </c>
      <c r="E19" s="111"/>
      <c r="F19" s="112">
        <v>1774.3000000000002</v>
      </c>
      <c r="G19" s="111">
        <v>189796.87</v>
      </c>
      <c r="H19" s="79"/>
      <c r="I19" s="107">
        <v>1772</v>
      </c>
      <c r="J19" s="111">
        <v>189710.32</v>
      </c>
      <c r="K19" s="79"/>
      <c r="L19" s="107">
        <v>1780.3400000000001</v>
      </c>
      <c r="M19" s="111">
        <v>190442.97</v>
      </c>
      <c r="N19" s="79"/>
      <c r="O19" s="107">
        <v>1779.38</v>
      </c>
      <c r="P19" s="111">
        <v>191087.62</v>
      </c>
      <c r="Q19" s="111"/>
      <c r="R19" s="112">
        <v>1783.0800000000002</v>
      </c>
      <c r="S19" s="111">
        <v>190771.73</v>
      </c>
      <c r="T19" s="111"/>
      <c r="U19" s="112">
        <v>1770.3000000000002</v>
      </c>
      <c r="V19" s="111">
        <v>189988.6</v>
      </c>
      <c r="W19" s="79"/>
      <c r="X19" s="107">
        <v>1784.68</v>
      </c>
      <c r="Y19" s="111">
        <v>191567.55</v>
      </c>
      <c r="Z19" s="111"/>
      <c r="AA19" s="107">
        <v>1783.5500000000002</v>
      </c>
      <c r="AB19" s="111">
        <v>190518.81</v>
      </c>
      <c r="AC19" s="79"/>
      <c r="AD19" s="107">
        <v>1769.0126</v>
      </c>
      <c r="AE19" s="111">
        <v>189532.01</v>
      </c>
      <c r="AF19" s="79"/>
      <c r="AG19" s="107">
        <v>1785.5</v>
      </c>
      <c r="AH19" s="111">
        <v>190584.27</v>
      </c>
      <c r="AI19" s="79"/>
      <c r="AJ19" s="107">
        <v>1807.1354000000001</v>
      </c>
      <c r="AK19" s="111">
        <v>192658.7</v>
      </c>
      <c r="AL19" s="79"/>
      <c r="AM19" s="107">
        <v>1797.22</v>
      </c>
      <c r="AN19" s="111">
        <v>192733.87</v>
      </c>
      <c r="AO19" s="79"/>
      <c r="AP19" s="107">
        <v>1794.8000000000002</v>
      </c>
      <c r="AQ19" s="111">
        <v>191917.96</v>
      </c>
      <c r="AR19" s="79"/>
      <c r="AS19" s="107">
        <v>1790.9521</v>
      </c>
      <c r="AT19" s="111">
        <v>191255.77</v>
      </c>
      <c r="AU19" s="79"/>
      <c r="AV19" s="107">
        <v>1805.269</v>
      </c>
      <c r="AW19" s="111">
        <v>192243.1</v>
      </c>
      <c r="AX19" s="111"/>
      <c r="AY19" s="112">
        <v>1807.7642000000001</v>
      </c>
      <c r="AZ19" s="111">
        <v>191912.25</v>
      </c>
      <c r="BA19" s="79"/>
      <c r="BB19" s="109">
        <v>1815.51</v>
      </c>
      <c r="BC19" s="110">
        <v>192825.32</v>
      </c>
      <c r="BD19" s="79"/>
      <c r="BE19" s="104">
        <v>1796.8000000000002</v>
      </c>
      <c r="BF19" s="108">
        <v>191826.37</v>
      </c>
      <c r="BG19" s="108"/>
      <c r="BH19" s="107">
        <v>1799.72</v>
      </c>
      <c r="BI19" s="108">
        <v>191886.15</v>
      </c>
      <c r="BJ19" s="108"/>
      <c r="BK19" s="108">
        <v>1819.1990000000001</v>
      </c>
      <c r="BL19" s="108">
        <v>193817.46</v>
      </c>
      <c r="BM19" s="108"/>
      <c r="BN19" s="104">
        <f t="shared" si="0"/>
        <v>1790.5624904761908</v>
      </c>
      <c r="BO19" s="105">
        <f t="shared" si="1"/>
        <v>191336.62333333335</v>
      </c>
      <c r="BP19" s="147"/>
      <c r="BQ19" s="147"/>
      <c r="BR19" s="152"/>
      <c r="BS19" s="149"/>
      <c r="BT19" s="150"/>
      <c r="BU19" s="153"/>
      <c r="BV19" s="151"/>
      <c r="BW19" s="151"/>
      <c r="BX19" s="134"/>
      <c r="BY19" s="129"/>
    </row>
    <row r="20" spans="1:167" ht="18.75" x14ac:dyDescent="0.3">
      <c r="A20" s="94">
        <v>6</v>
      </c>
      <c r="B20" s="106" t="s">
        <v>10</v>
      </c>
      <c r="C20" s="107">
        <v>22.880000000000003</v>
      </c>
      <c r="D20" s="108">
        <v>2447.6999999999998</v>
      </c>
      <c r="E20" s="108"/>
      <c r="F20" s="107">
        <v>22.330000000000002</v>
      </c>
      <c r="G20" s="108">
        <v>2388.64</v>
      </c>
      <c r="H20" s="79"/>
      <c r="I20" s="107">
        <v>22.34</v>
      </c>
      <c r="J20" s="108">
        <v>2391.7199999999998</v>
      </c>
      <c r="K20" s="79"/>
      <c r="L20" s="107">
        <v>22.310000000000002</v>
      </c>
      <c r="M20" s="108">
        <v>2386.5</v>
      </c>
      <c r="N20" s="79"/>
      <c r="O20" s="107">
        <v>22.365600000000001</v>
      </c>
      <c r="P20" s="108">
        <v>2401.84</v>
      </c>
      <c r="Q20" s="108"/>
      <c r="R20" s="107">
        <v>22.310000000000002</v>
      </c>
      <c r="S20" s="108">
        <v>2386.9499999999998</v>
      </c>
      <c r="T20" s="108"/>
      <c r="U20" s="107">
        <v>21.86</v>
      </c>
      <c r="V20" s="108">
        <v>2346.02</v>
      </c>
      <c r="W20" s="79"/>
      <c r="X20" s="107">
        <v>22.18</v>
      </c>
      <c r="Y20" s="108">
        <v>2380.8000000000002</v>
      </c>
      <c r="Z20" s="108"/>
      <c r="AA20" s="107">
        <v>22.16</v>
      </c>
      <c r="AB20" s="108">
        <v>2367.13</v>
      </c>
      <c r="AC20" s="79"/>
      <c r="AD20" s="107">
        <v>21.82</v>
      </c>
      <c r="AE20" s="108">
        <v>2337.79</v>
      </c>
      <c r="AF20" s="79"/>
      <c r="AG20" s="107">
        <v>22.1919</v>
      </c>
      <c r="AH20" s="108">
        <v>2368.7600000000002</v>
      </c>
      <c r="AI20" s="79"/>
      <c r="AJ20" s="107">
        <v>22.557300000000001</v>
      </c>
      <c r="AK20" s="108">
        <v>2404.83</v>
      </c>
      <c r="AL20" s="79"/>
      <c r="AM20" s="107">
        <v>22.34</v>
      </c>
      <c r="AN20" s="108">
        <v>2395.7399999999998</v>
      </c>
      <c r="AO20" s="79"/>
      <c r="AP20" s="107">
        <v>22.64</v>
      </c>
      <c r="AQ20" s="108">
        <v>2420.9</v>
      </c>
      <c r="AR20" s="79"/>
      <c r="AS20" s="107">
        <v>22.609400000000001</v>
      </c>
      <c r="AT20" s="108">
        <v>2414.46</v>
      </c>
      <c r="AU20" s="79"/>
      <c r="AV20" s="107">
        <v>22.810000000000002</v>
      </c>
      <c r="AW20" s="108">
        <v>2429.04</v>
      </c>
      <c r="AX20" s="108"/>
      <c r="AY20" s="107">
        <v>26.150000000000002</v>
      </c>
      <c r="AZ20" s="108">
        <v>2776.08</v>
      </c>
      <c r="BA20" s="79"/>
      <c r="BB20" s="109">
        <v>23.09</v>
      </c>
      <c r="BC20" s="110">
        <v>2452.39</v>
      </c>
      <c r="BD20" s="79"/>
      <c r="BE20" s="104">
        <v>22.970000000000002</v>
      </c>
      <c r="BF20" s="108">
        <v>2452.2800000000002</v>
      </c>
      <c r="BG20" s="108"/>
      <c r="BH20" s="107">
        <v>22.672700000000003</v>
      </c>
      <c r="BI20" s="108">
        <v>2417.36</v>
      </c>
      <c r="BJ20" s="108"/>
      <c r="BK20" s="108">
        <v>23.140800000000002</v>
      </c>
      <c r="BL20" s="108">
        <v>2465.42</v>
      </c>
      <c r="BM20" s="108"/>
      <c r="BN20" s="104">
        <f t="shared" si="0"/>
        <v>22.653699999999997</v>
      </c>
      <c r="BO20" s="105">
        <f t="shared" si="1"/>
        <v>2420.5880952380953</v>
      </c>
      <c r="BP20" s="147"/>
      <c r="BQ20" s="147"/>
      <c r="BR20" s="152"/>
      <c r="BS20" s="149"/>
      <c r="BT20" s="150"/>
      <c r="BU20" s="134"/>
      <c r="BV20" s="151"/>
      <c r="BW20" s="151"/>
      <c r="BX20" s="134"/>
      <c r="BY20" s="129"/>
    </row>
    <row r="21" spans="1:167" ht="18.75" x14ac:dyDescent="0.3">
      <c r="A21" s="94">
        <v>7</v>
      </c>
      <c r="B21" s="106" t="s">
        <v>25</v>
      </c>
      <c r="C21" s="107">
        <v>1.3982102908277403</v>
      </c>
      <c r="D21" s="108">
        <v>76.510000000000005</v>
      </c>
      <c r="E21" s="108"/>
      <c r="F21" s="107">
        <v>1.4072614691809737</v>
      </c>
      <c r="G21" s="108">
        <v>76.010000000000005</v>
      </c>
      <c r="H21" s="79"/>
      <c r="I21" s="107">
        <v>1.4182385477237269</v>
      </c>
      <c r="J21" s="108">
        <v>75.489999999999995</v>
      </c>
      <c r="K21" s="79"/>
      <c r="L21" s="107">
        <v>1.4236902050113895</v>
      </c>
      <c r="M21" s="108">
        <v>75.14</v>
      </c>
      <c r="N21" s="79"/>
      <c r="O21" s="107">
        <v>1.4112334180073385</v>
      </c>
      <c r="P21" s="108">
        <v>76.099999999999994</v>
      </c>
      <c r="Q21" s="108"/>
      <c r="R21" s="107">
        <v>1.3978194017332959</v>
      </c>
      <c r="S21" s="108">
        <v>76.540000000000006</v>
      </c>
      <c r="T21" s="108"/>
      <c r="U21" s="107">
        <v>1.3989927252378287</v>
      </c>
      <c r="V21" s="108">
        <v>76.709999999999994</v>
      </c>
      <c r="W21" s="79"/>
      <c r="X21" s="107">
        <v>1.4027212792818065</v>
      </c>
      <c r="Y21" s="108">
        <v>76.52</v>
      </c>
      <c r="Z21" s="108"/>
      <c r="AA21" s="107">
        <v>1.4040999719180005</v>
      </c>
      <c r="AB21" s="108">
        <v>76.08</v>
      </c>
      <c r="AC21" s="79"/>
      <c r="AD21" s="107">
        <v>1.4027212792818065</v>
      </c>
      <c r="AE21" s="108">
        <v>76.38</v>
      </c>
      <c r="AF21" s="79"/>
      <c r="AG21" s="107">
        <v>1.3892747985551541</v>
      </c>
      <c r="AH21" s="108">
        <v>76.83</v>
      </c>
      <c r="AI21" s="79"/>
      <c r="AJ21" s="107">
        <v>1.396843134515994</v>
      </c>
      <c r="AK21" s="108">
        <v>76.319999999999993</v>
      </c>
      <c r="AL21" s="79"/>
      <c r="AM21" s="107">
        <v>1.4076576576576576</v>
      </c>
      <c r="AN21" s="108">
        <v>76.180000000000007</v>
      </c>
      <c r="AO21" s="79"/>
      <c r="AP21" s="107">
        <v>1.4021312394840155</v>
      </c>
      <c r="AQ21" s="108">
        <v>76.260000000000005</v>
      </c>
      <c r="AR21" s="79"/>
      <c r="AS21" s="107">
        <v>1.3962580284836636</v>
      </c>
      <c r="AT21" s="108">
        <v>76.48</v>
      </c>
      <c r="AU21" s="79"/>
      <c r="AV21" s="107">
        <v>1.3815971262779774</v>
      </c>
      <c r="AW21" s="108">
        <v>77.08</v>
      </c>
      <c r="AX21" s="108"/>
      <c r="AY21" s="107">
        <v>1.3812154696132595</v>
      </c>
      <c r="AZ21" s="108">
        <v>76.86</v>
      </c>
      <c r="BA21" s="79"/>
      <c r="BB21" s="109">
        <v>1.3800717637317139</v>
      </c>
      <c r="BC21" s="110">
        <v>76.959999999999994</v>
      </c>
      <c r="BD21" s="79"/>
      <c r="BE21" s="104">
        <v>1.3856172925038104</v>
      </c>
      <c r="BF21" s="108">
        <v>77.05</v>
      </c>
      <c r="BG21" s="108"/>
      <c r="BH21" s="107">
        <v>1.3777900248002204</v>
      </c>
      <c r="BI21" s="108">
        <v>77.38</v>
      </c>
      <c r="BJ21" s="108"/>
      <c r="BK21" s="108">
        <v>1.3753266400770181</v>
      </c>
      <c r="BL21" s="108">
        <v>77.47</v>
      </c>
      <c r="BM21" s="108"/>
      <c r="BN21" s="104">
        <f t="shared" si="0"/>
        <v>1.3970843697097328</v>
      </c>
      <c r="BO21" s="105">
        <f t="shared" si="1"/>
        <v>76.492857142857147</v>
      </c>
      <c r="BP21" s="147"/>
      <c r="BQ21" s="147"/>
      <c r="BR21" s="152"/>
      <c r="BS21" s="149"/>
      <c r="BT21" s="150"/>
      <c r="BU21" s="134"/>
      <c r="BV21" s="151"/>
      <c r="BW21" s="151"/>
      <c r="BX21" s="134"/>
      <c r="BY21" s="129"/>
    </row>
    <row r="22" spans="1:167" ht="18.75" x14ac:dyDescent="0.3">
      <c r="A22" s="94">
        <v>8</v>
      </c>
      <c r="B22" s="106" t="s">
        <v>26</v>
      </c>
      <c r="C22" s="107">
        <v>1.2754000000000001</v>
      </c>
      <c r="D22" s="108">
        <v>83.88</v>
      </c>
      <c r="E22" s="108"/>
      <c r="F22" s="107">
        <v>1.2791000000000001</v>
      </c>
      <c r="G22" s="108">
        <v>83.63</v>
      </c>
      <c r="H22" s="79"/>
      <c r="I22" s="107">
        <v>1.284</v>
      </c>
      <c r="J22" s="108">
        <v>83.38</v>
      </c>
      <c r="K22" s="79"/>
      <c r="L22" s="107">
        <v>1.2805</v>
      </c>
      <c r="M22" s="108">
        <v>83.54</v>
      </c>
      <c r="N22" s="79"/>
      <c r="O22" s="107">
        <v>1.2697000000000001</v>
      </c>
      <c r="P22" s="108">
        <v>84.58</v>
      </c>
      <c r="Q22" s="108"/>
      <c r="R22" s="107">
        <v>1.2674000000000001</v>
      </c>
      <c r="S22" s="108">
        <v>84.42</v>
      </c>
      <c r="T22" s="108"/>
      <c r="U22" s="107">
        <v>1.2718</v>
      </c>
      <c r="V22" s="108">
        <v>84.38</v>
      </c>
      <c r="W22" s="79"/>
      <c r="X22" s="107">
        <v>1.2753000000000001</v>
      </c>
      <c r="Y22" s="108">
        <v>84.17</v>
      </c>
      <c r="Z22" s="108"/>
      <c r="AA22" s="107">
        <v>1.2809000000000001</v>
      </c>
      <c r="AB22" s="108">
        <v>83.39</v>
      </c>
      <c r="AC22" s="79"/>
      <c r="AD22" s="107">
        <v>1.2869000000000002</v>
      </c>
      <c r="AE22" s="108">
        <v>83.25</v>
      </c>
      <c r="AF22" s="79"/>
      <c r="AG22" s="107">
        <v>1.2789000000000001</v>
      </c>
      <c r="AH22" s="108">
        <v>83.46</v>
      </c>
      <c r="AI22" s="79"/>
      <c r="AJ22" s="107">
        <v>1.2806</v>
      </c>
      <c r="AK22" s="108">
        <v>83.25</v>
      </c>
      <c r="AL22" s="79"/>
      <c r="AM22" s="107">
        <v>1.2916000000000001</v>
      </c>
      <c r="AN22" s="108">
        <v>83.03</v>
      </c>
      <c r="AO22" s="79"/>
      <c r="AP22" s="107">
        <v>1.2932000000000001</v>
      </c>
      <c r="AQ22" s="108">
        <v>82.69</v>
      </c>
      <c r="AR22" s="79"/>
      <c r="AS22" s="107">
        <v>1.2904</v>
      </c>
      <c r="AT22" s="108">
        <v>82.76</v>
      </c>
      <c r="AU22" s="79"/>
      <c r="AV22" s="107">
        <v>1.2821</v>
      </c>
      <c r="AW22" s="108">
        <v>83.06</v>
      </c>
      <c r="AX22" s="108"/>
      <c r="AY22" s="107">
        <v>1.2803</v>
      </c>
      <c r="AZ22" s="108">
        <v>82.92</v>
      </c>
      <c r="BA22" s="79"/>
      <c r="BB22" s="109">
        <v>1.2796000000000001</v>
      </c>
      <c r="BC22" s="110">
        <v>83</v>
      </c>
      <c r="BD22" s="79"/>
      <c r="BE22" s="104">
        <v>1.2823</v>
      </c>
      <c r="BF22" s="108">
        <v>83.26</v>
      </c>
      <c r="BG22" s="108"/>
      <c r="BH22" s="107">
        <v>1.2797000000000001</v>
      </c>
      <c r="BI22" s="108">
        <v>83.32</v>
      </c>
      <c r="BJ22" s="108"/>
      <c r="BK22" s="108">
        <v>1.2716000000000001</v>
      </c>
      <c r="BL22" s="108">
        <v>83.78</v>
      </c>
      <c r="BM22" s="108"/>
      <c r="BN22" s="104">
        <f t="shared" si="0"/>
        <v>1.2800619047619046</v>
      </c>
      <c r="BO22" s="105">
        <f t="shared" si="1"/>
        <v>83.48333333333332</v>
      </c>
      <c r="BP22" s="147"/>
      <c r="BQ22" s="147"/>
      <c r="BR22" s="152"/>
      <c r="BS22" s="149"/>
      <c r="BT22" s="150"/>
      <c r="BU22" s="134"/>
      <c r="BV22" s="151"/>
      <c r="BW22" s="151"/>
      <c r="BX22" s="134"/>
      <c r="BY22" s="129"/>
    </row>
    <row r="23" spans="1:167" ht="18.75" x14ac:dyDescent="0.3">
      <c r="A23" s="94">
        <v>9</v>
      </c>
      <c r="B23" s="106" t="s">
        <v>13</v>
      </c>
      <c r="C23" s="107">
        <v>9.025500000000001</v>
      </c>
      <c r="D23" s="108">
        <v>11.85</v>
      </c>
      <c r="E23" s="108"/>
      <c r="F23" s="107">
        <v>9.0691000000000006</v>
      </c>
      <c r="G23" s="108">
        <v>11.79</v>
      </c>
      <c r="H23" s="79"/>
      <c r="I23" s="107">
        <v>9.0967000000000002</v>
      </c>
      <c r="J23" s="108">
        <v>11.77</v>
      </c>
      <c r="K23" s="79"/>
      <c r="L23" s="107">
        <v>9.0993000000000013</v>
      </c>
      <c r="M23" s="108">
        <v>11.76</v>
      </c>
      <c r="N23" s="79"/>
      <c r="O23" s="107">
        <v>9.0983999999999998</v>
      </c>
      <c r="P23" s="108">
        <v>11.8</v>
      </c>
      <c r="Q23" s="108"/>
      <c r="R23" s="107">
        <v>9.0599000000000007</v>
      </c>
      <c r="S23" s="108">
        <v>11.81</v>
      </c>
      <c r="T23" s="108"/>
      <c r="U23" s="107">
        <v>9.0797000000000008</v>
      </c>
      <c r="V23" s="108">
        <v>11.82</v>
      </c>
      <c r="W23" s="79"/>
      <c r="X23" s="107">
        <v>9.0873000000000008</v>
      </c>
      <c r="Y23" s="108">
        <v>11.81</v>
      </c>
      <c r="Z23" s="108"/>
      <c r="AA23" s="107">
        <v>9.0808999999999997</v>
      </c>
      <c r="AB23" s="108">
        <v>11.76</v>
      </c>
      <c r="AC23" s="79"/>
      <c r="AD23" s="107">
        <v>9.1227999999999998</v>
      </c>
      <c r="AE23" s="108">
        <v>11.74</v>
      </c>
      <c r="AF23" s="79"/>
      <c r="AG23" s="107">
        <v>9.0586000000000002</v>
      </c>
      <c r="AH23" s="108">
        <v>11.78</v>
      </c>
      <c r="AI23" s="79"/>
      <c r="AJ23" s="107">
        <v>9.0440000000000005</v>
      </c>
      <c r="AK23" s="108">
        <v>11.79</v>
      </c>
      <c r="AL23" s="79"/>
      <c r="AM23" s="107">
        <v>9.1280999999999999</v>
      </c>
      <c r="AN23" s="108">
        <v>11.75</v>
      </c>
      <c r="AO23" s="79"/>
      <c r="AP23" s="107">
        <v>9.1293000000000006</v>
      </c>
      <c r="AQ23" s="108">
        <v>11.71</v>
      </c>
      <c r="AR23" s="79"/>
      <c r="AS23" s="107">
        <v>9.1207000000000011</v>
      </c>
      <c r="AT23" s="108">
        <v>11.71</v>
      </c>
      <c r="AU23" s="79"/>
      <c r="AV23" s="107">
        <v>9.1124000000000009</v>
      </c>
      <c r="AW23" s="108">
        <v>11.69</v>
      </c>
      <c r="AX23" s="108"/>
      <c r="AY23" s="107">
        <v>9.0765000000000011</v>
      </c>
      <c r="AZ23" s="108">
        <v>11.7</v>
      </c>
      <c r="BA23" s="79"/>
      <c r="BB23" s="109">
        <v>9.0587</v>
      </c>
      <c r="BC23" s="110">
        <v>11.72</v>
      </c>
      <c r="BD23" s="79"/>
      <c r="BE23" s="104">
        <v>9.0781000000000009</v>
      </c>
      <c r="BF23" s="108">
        <v>11.76</v>
      </c>
      <c r="BG23" s="108"/>
      <c r="BH23" s="107">
        <v>9.0666000000000011</v>
      </c>
      <c r="BI23" s="108">
        <v>11.76</v>
      </c>
      <c r="BJ23" s="108"/>
      <c r="BK23" s="108">
        <v>9.0422000000000011</v>
      </c>
      <c r="BL23" s="108">
        <v>11.78</v>
      </c>
      <c r="BM23" s="108"/>
      <c r="BN23" s="104">
        <f t="shared" si="0"/>
        <v>9.0826095238095235</v>
      </c>
      <c r="BO23" s="105">
        <f t="shared" si="1"/>
        <v>11.764761904761903</v>
      </c>
      <c r="BP23" s="147"/>
      <c r="BQ23" s="147"/>
      <c r="BR23" s="152"/>
      <c r="BS23" s="149"/>
      <c r="BT23" s="150"/>
      <c r="BU23" s="134"/>
      <c r="BV23" s="151"/>
      <c r="BW23" s="151"/>
      <c r="BX23" s="134"/>
      <c r="BY23" s="129"/>
    </row>
    <row r="24" spans="1:167" ht="18.75" x14ac:dyDescent="0.3">
      <c r="A24" s="94">
        <v>10</v>
      </c>
      <c r="B24" s="106" t="s">
        <v>14</v>
      </c>
      <c r="C24" s="107">
        <v>9.0433000000000003</v>
      </c>
      <c r="D24" s="108">
        <v>11.83</v>
      </c>
      <c r="E24" s="108"/>
      <c r="F24" s="107">
        <v>9.065100000000001</v>
      </c>
      <c r="G24" s="108">
        <v>11.8</v>
      </c>
      <c r="H24" s="79"/>
      <c r="I24" s="107">
        <v>9.1083999999999996</v>
      </c>
      <c r="J24" s="108">
        <v>11.75</v>
      </c>
      <c r="K24" s="79"/>
      <c r="L24" s="107">
        <v>9.1357999999999997</v>
      </c>
      <c r="M24" s="108">
        <v>11.71</v>
      </c>
      <c r="N24" s="79"/>
      <c r="O24" s="107">
        <v>9.0553000000000008</v>
      </c>
      <c r="P24" s="108">
        <v>11.86</v>
      </c>
      <c r="Q24" s="108"/>
      <c r="R24" s="107">
        <v>8.9497</v>
      </c>
      <c r="S24" s="108">
        <v>11.95</v>
      </c>
      <c r="T24" s="108"/>
      <c r="U24" s="107">
        <v>8.9874000000000009</v>
      </c>
      <c r="V24" s="108">
        <v>11.94</v>
      </c>
      <c r="W24" s="79"/>
      <c r="X24" s="107">
        <v>8.9968000000000004</v>
      </c>
      <c r="Y24" s="108">
        <v>11.93</v>
      </c>
      <c r="Z24" s="108"/>
      <c r="AA24" s="107">
        <v>9.0716999999999999</v>
      </c>
      <c r="AB24" s="108">
        <v>11.78</v>
      </c>
      <c r="AC24" s="79"/>
      <c r="AD24" s="107">
        <v>9.0975999999999999</v>
      </c>
      <c r="AE24" s="108">
        <v>11.78</v>
      </c>
      <c r="AF24" s="79"/>
      <c r="AG24" s="107">
        <v>8.9665999999999997</v>
      </c>
      <c r="AH24" s="108">
        <v>11.9</v>
      </c>
      <c r="AI24" s="79"/>
      <c r="AJ24" s="107">
        <v>8.9969999999999999</v>
      </c>
      <c r="AK24" s="108">
        <v>11.85</v>
      </c>
      <c r="AL24" s="79"/>
      <c r="AM24" s="107">
        <v>9.0754000000000001</v>
      </c>
      <c r="AN24" s="108">
        <v>11.82</v>
      </c>
      <c r="AO24" s="79"/>
      <c r="AP24" s="107">
        <v>8.9962999999999997</v>
      </c>
      <c r="AQ24" s="108">
        <v>11.89</v>
      </c>
      <c r="AR24" s="79"/>
      <c r="AS24" s="107">
        <v>8.8990000000000009</v>
      </c>
      <c r="AT24" s="108">
        <v>12</v>
      </c>
      <c r="AU24" s="79"/>
      <c r="AV24" s="107">
        <v>8.8536999999999999</v>
      </c>
      <c r="AW24" s="108">
        <v>12.03</v>
      </c>
      <c r="AX24" s="108"/>
      <c r="AY24" s="107">
        <v>8.8324999999999996</v>
      </c>
      <c r="AZ24" s="108">
        <v>12.02</v>
      </c>
      <c r="BA24" s="79"/>
      <c r="BB24" s="109">
        <v>8.8177000000000003</v>
      </c>
      <c r="BC24" s="110">
        <v>12.05</v>
      </c>
      <c r="BD24" s="79"/>
      <c r="BE24" s="104">
        <v>8.8413000000000004</v>
      </c>
      <c r="BF24" s="108">
        <v>12.08</v>
      </c>
      <c r="BG24" s="108"/>
      <c r="BH24" s="107">
        <v>8.8360000000000003</v>
      </c>
      <c r="BI24" s="108">
        <v>12.07</v>
      </c>
      <c r="BJ24" s="108"/>
      <c r="BK24" s="108">
        <v>8.8049999999999997</v>
      </c>
      <c r="BL24" s="108">
        <v>12.1</v>
      </c>
      <c r="BM24" s="108"/>
      <c r="BN24" s="104">
        <f t="shared" si="0"/>
        <v>8.9729333333333354</v>
      </c>
      <c r="BO24" s="105">
        <f t="shared" si="1"/>
        <v>11.911428571428573</v>
      </c>
      <c r="BP24" s="147"/>
      <c r="BQ24" s="147"/>
      <c r="BR24" s="152"/>
      <c r="BS24" s="149"/>
      <c r="BT24" s="150"/>
      <c r="BU24" s="134"/>
      <c r="BV24" s="151"/>
      <c r="BW24" s="151"/>
      <c r="BX24" s="134"/>
      <c r="BY24" s="129"/>
    </row>
    <row r="25" spans="1:167" ht="18.75" x14ac:dyDescent="0.3">
      <c r="A25" s="94">
        <v>11</v>
      </c>
      <c r="B25" s="106" t="s">
        <v>15</v>
      </c>
      <c r="C25" s="107">
        <v>6.5677000000000003</v>
      </c>
      <c r="D25" s="108">
        <v>16.29</v>
      </c>
      <c r="E25" s="108"/>
      <c r="F25" s="107">
        <v>6.5625</v>
      </c>
      <c r="G25" s="108">
        <v>16.3</v>
      </c>
      <c r="H25" s="79"/>
      <c r="I25" s="107">
        <v>6.5719000000000003</v>
      </c>
      <c r="J25" s="108">
        <v>16.29</v>
      </c>
      <c r="K25" s="79"/>
      <c r="L25" s="107">
        <v>6.5773000000000001</v>
      </c>
      <c r="M25" s="108">
        <v>16.260000000000002</v>
      </c>
      <c r="N25" s="79"/>
      <c r="O25" s="107">
        <v>6.6038000000000006</v>
      </c>
      <c r="P25" s="108">
        <v>16.260000000000002</v>
      </c>
      <c r="Q25" s="108"/>
      <c r="R25" s="107">
        <v>6.5722000000000005</v>
      </c>
      <c r="S25" s="108">
        <v>16.28</v>
      </c>
      <c r="T25" s="108"/>
      <c r="U25" s="107">
        <v>6.5956000000000001</v>
      </c>
      <c r="V25" s="108">
        <v>16.27</v>
      </c>
      <c r="W25" s="79"/>
      <c r="X25" s="107">
        <v>6.5991</v>
      </c>
      <c r="Y25" s="108">
        <v>16.27</v>
      </c>
      <c r="Z25" s="108"/>
      <c r="AA25" s="107">
        <v>6.5714000000000006</v>
      </c>
      <c r="AB25" s="108">
        <v>16.260000000000002</v>
      </c>
      <c r="AC25" s="79"/>
      <c r="AD25" s="107">
        <v>6.5978000000000003</v>
      </c>
      <c r="AE25" s="108">
        <v>16.239999999999998</v>
      </c>
      <c r="AF25" s="79"/>
      <c r="AG25" s="107">
        <v>6.5744000000000007</v>
      </c>
      <c r="AH25" s="108">
        <v>16.239999999999998</v>
      </c>
      <c r="AI25" s="79"/>
      <c r="AJ25" s="107">
        <v>6.5649000000000006</v>
      </c>
      <c r="AK25" s="108">
        <v>16.239999999999998</v>
      </c>
      <c r="AL25" s="79"/>
      <c r="AM25" s="107">
        <v>6.6030000000000006</v>
      </c>
      <c r="AN25" s="108">
        <v>16.239999999999998</v>
      </c>
      <c r="AO25" s="79"/>
      <c r="AP25" s="107">
        <v>6.5844000000000005</v>
      </c>
      <c r="AQ25" s="108">
        <v>16.239999999999998</v>
      </c>
      <c r="AR25" s="79"/>
      <c r="AS25" s="107">
        <v>6.5814000000000004</v>
      </c>
      <c r="AT25" s="108">
        <v>16.23</v>
      </c>
      <c r="AU25" s="79"/>
      <c r="AV25" s="107">
        <v>6.5651000000000002</v>
      </c>
      <c r="AW25" s="108">
        <v>16.22</v>
      </c>
      <c r="AX25" s="108"/>
      <c r="AY25" s="107">
        <v>6.5571000000000002</v>
      </c>
      <c r="AZ25" s="108">
        <v>16.190000000000001</v>
      </c>
      <c r="BA25" s="79"/>
      <c r="BB25" s="109">
        <v>6.5621</v>
      </c>
      <c r="BC25" s="110">
        <v>16.190000000000001</v>
      </c>
      <c r="BD25" s="79"/>
      <c r="BE25" s="104">
        <v>6.5881000000000007</v>
      </c>
      <c r="BF25" s="108">
        <v>16.2</v>
      </c>
      <c r="BG25" s="108"/>
      <c r="BH25" s="107">
        <v>6.5741000000000005</v>
      </c>
      <c r="BI25" s="108">
        <v>16.22</v>
      </c>
      <c r="BJ25" s="108"/>
      <c r="BK25" s="108">
        <v>6.5616000000000003</v>
      </c>
      <c r="BL25" s="108">
        <v>16.239999999999998</v>
      </c>
      <c r="BM25" s="108"/>
      <c r="BN25" s="104">
        <f t="shared" si="0"/>
        <v>6.5778809523809532</v>
      </c>
      <c r="BO25" s="105">
        <f t="shared" si="1"/>
        <v>16.246190476190474</v>
      </c>
      <c r="BP25" s="147"/>
      <c r="BQ25" s="147"/>
      <c r="BR25" s="152"/>
      <c r="BS25" s="149"/>
      <c r="BT25" s="150"/>
      <c r="BU25" s="134"/>
      <c r="BV25" s="151"/>
      <c r="BW25" s="151"/>
      <c r="BX25" s="134"/>
      <c r="BY25" s="129"/>
    </row>
    <row r="26" spans="1:167" ht="18.75" x14ac:dyDescent="0.3">
      <c r="A26" s="94">
        <v>12</v>
      </c>
      <c r="B26" s="106" t="s">
        <v>34</v>
      </c>
      <c r="C26" s="107">
        <v>13.221</v>
      </c>
      <c r="D26" s="108">
        <v>8.09</v>
      </c>
      <c r="E26" s="108"/>
      <c r="F26" s="107">
        <v>13.374000000000001</v>
      </c>
      <c r="G26" s="108">
        <v>8</v>
      </c>
      <c r="H26" s="79"/>
      <c r="I26" s="107">
        <v>13.619300000000001</v>
      </c>
      <c r="J26" s="108">
        <v>7.86</v>
      </c>
      <c r="K26" s="79"/>
      <c r="L26" s="107">
        <v>13.741200000000001</v>
      </c>
      <c r="M26" s="108">
        <v>7.78</v>
      </c>
      <c r="N26" s="79"/>
      <c r="O26" s="107">
        <v>13.7117</v>
      </c>
      <c r="P26" s="108">
        <v>7.83</v>
      </c>
      <c r="Q26" s="108"/>
      <c r="R26" s="107">
        <v>13.7409</v>
      </c>
      <c r="S26" s="108">
        <v>7.79</v>
      </c>
      <c r="T26" s="108"/>
      <c r="U26" s="107">
        <v>13.9213</v>
      </c>
      <c r="V26" s="108">
        <v>7.71</v>
      </c>
      <c r="W26" s="79"/>
      <c r="X26" s="107">
        <v>14.3696</v>
      </c>
      <c r="Y26" s="108">
        <v>7.47</v>
      </c>
      <c r="Z26" s="108"/>
      <c r="AA26" s="107">
        <v>14.3255</v>
      </c>
      <c r="AB26" s="108">
        <v>7.46</v>
      </c>
      <c r="AC26" s="79"/>
      <c r="AD26" s="107">
        <v>14.673</v>
      </c>
      <c r="AE26" s="108">
        <v>7.3</v>
      </c>
      <c r="AF26" s="79"/>
      <c r="AG26" s="107">
        <v>15.100000000000001</v>
      </c>
      <c r="AH26" s="108">
        <v>7.07</v>
      </c>
      <c r="AI26" s="79"/>
      <c r="AJ26" s="107">
        <v>16.5</v>
      </c>
      <c r="AK26" s="108">
        <v>6.46</v>
      </c>
      <c r="AL26" s="79"/>
      <c r="AM26" s="107">
        <v>17.43</v>
      </c>
      <c r="AN26" s="108">
        <v>6.15</v>
      </c>
      <c r="AO26" s="79"/>
      <c r="AP26" s="107">
        <v>12.457000000000001</v>
      </c>
      <c r="AQ26" s="108">
        <v>8.58</v>
      </c>
      <c r="AR26" s="79"/>
      <c r="AS26" s="107">
        <v>12.5616</v>
      </c>
      <c r="AT26" s="108">
        <v>8.5</v>
      </c>
      <c r="AU26" s="79"/>
      <c r="AV26" s="107">
        <v>11.450000000000001</v>
      </c>
      <c r="AW26" s="108">
        <v>9.3000000000000007</v>
      </c>
      <c r="AX26" s="108"/>
      <c r="AY26" s="107">
        <v>11.752600000000001</v>
      </c>
      <c r="AZ26" s="108">
        <v>9.0299999999999994</v>
      </c>
      <c r="BA26" s="79"/>
      <c r="BB26" s="109">
        <v>11.845700000000001</v>
      </c>
      <c r="BC26" s="110">
        <v>8.9700000000000006</v>
      </c>
      <c r="BD26" s="79"/>
      <c r="BE26" s="104">
        <v>12.232800000000001</v>
      </c>
      <c r="BF26" s="108">
        <v>8.73</v>
      </c>
      <c r="BG26" s="108"/>
      <c r="BH26" s="107">
        <v>13.1235</v>
      </c>
      <c r="BI26" s="108">
        <v>8.1199999999999992</v>
      </c>
      <c r="BJ26" s="108"/>
      <c r="BK26" s="108">
        <v>13.3187</v>
      </c>
      <c r="BL26" s="108">
        <v>8</v>
      </c>
      <c r="BM26" s="108"/>
      <c r="BN26" s="104">
        <f t="shared" si="0"/>
        <v>13.641399999999997</v>
      </c>
      <c r="BO26" s="105">
        <f t="shared" si="1"/>
        <v>7.9142857142857128</v>
      </c>
      <c r="BP26" s="147"/>
      <c r="BQ26" s="147"/>
      <c r="BR26" s="152"/>
      <c r="BS26" s="149"/>
      <c r="BT26" s="150"/>
      <c r="BU26" s="134"/>
      <c r="BV26" s="151"/>
      <c r="BW26" s="151"/>
      <c r="BX26" s="134"/>
      <c r="BY26" s="129"/>
    </row>
    <row r="27" spans="1:167" ht="18.75" x14ac:dyDescent="0.3">
      <c r="A27" s="94">
        <v>13</v>
      </c>
      <c r="B27" s="106" t="s">
        <v>17</v>
      </c>
      <c r="C27" s="107">
        <v>1</v>
      </c>
      <c r="D27" s="108">
        <v>106.98</v>
      </c>
      <c r="E27" s="108"/>
      <c r="F27" s="107">
        <v>1</v>
      </c>
      <c r="G27" s="108">
        <v>106.97</v>
      </c>
      <c r="H27" s="108"/>
      <c r="I27" s="107">
        <v>1</v>
      </c>
      <c r="J27" s="108">
        <v>107.06</v>
      </c>
      <c r="K27" s="108"/>
      <c r="L27" s="107">
        <v>1</v>
      </c>
      <c r="M27" s="108">
        <v>106.97</v>
      </c>
      <c r="N27" s="108"/>
      <c r="O27" s="107">
        <v>1</v>
      </c>
      <c r="P27" s="108">
        <v>107.39</v>
      </c>
      <c r="Q27" s="108"/>
      <c r="R27" s="107">
        <v>1</v>
      </c>
      <c r="S27" s="108">
        <v>106.99</v>
      </c>
      <c r="T27" s="108"/>
      <c r="U27" s="107">
        <v>1</v>
      </c>
      <c r="V27" s="108">
        <v>107.32</v>
      </c>
      <c r="W27" s="108"/>
      <c r="X27" s="107">
        <v>1</v>
      </c>
      <c r="Y27" s="108">
        <v>107.34</v>
      </c>
      <c r="Z27" s="108"/>
      <c r="AA27" s="107">
        <v>1</v>
      </c>
      <c r="AB27" s="108">
        <v>106.82</v>
      </c>
      <c r="AC27" s="108"/>
      <c r="AD27" s="107">
        <v>1</v>
      </c>
      <c r="AE27" s="108">
        <v>107.14</v>
      </c>
      <c r="AF27" s="108"/>
      <c r="AG27" s="107">
        <v>1</v>
      </c>
      <c r="AH27" s="108">
        <v>106.74</v>
      </c>
      <c r="AI27" s="108"/>
      <c r="AJ27" s="107">
        <v>1</v>
      </c>
      <c r="AK27" s="108">
        <v>106.61</v>
      </c>
      <c r="AL27" s="108"/>
      <c r="AM27" s="107">
        <v>1</v>
      </c>
      <c r="AN27" s="108">
        <v>107.24</v>
      </c>
      <c r="AO27" s="108"/>
      <c r="AP27" s="107">
        <v>1</v>
      </c>
      <c r="AQ27" s="108">
        <v>106.93</v>
      </c>
      <c r="AR27" s="108"/>
      <c r="AS27" s="107">
        <v>1</v>
      </c>
      <c r="AT27" s="108">
        <v>106.79</v>
      </c>
      <c r="AU27" s="108"/>
      <c r="AV27" s="107">
        <v>1</v>
      </c>
      <c r="AW27" s="108">
        <v>106.49</v>
      </c>
      <c r="AX27" s="108"/>
      <c r="AY27" s="107">
        <v>1</v>
      </c>
      <c r="AZ27" s="108">
        <v>106.16</v>
      </c>
      <c r="BA27" s="108"/>
      <c r="BB27" s="104">
        <v>1</v>
      </c>
      <c r="BC27" s="113">
        <v>106.21</v>
      </c>
      <c r="BD27" s="108"/>
      <c r="BE27" s="104">
        <v>1</v>
      </c>
      <c r="BF27" s="108">
        <v>106.76</v>
      </c>
      <c r="BG27" s="108"/>
      <c r="BH27" s="107">
        <v>1</v>
      </c>
      <c r="BI27" s="108">
        <v>106.62</v>
      </c>
      <c r="BJ27" s="108"/>
      <c r="BK27" s="108">
        <v>1</v>
      </c>
      <c r="BL27" s="108">
        <v>106.54</v>
      </c>
      <c r="BM27" s="108"/>
      <c r="BN27" s="104">
        <f t="shared" si="0"/>
        <v>1</v>
      </c>
      <c r="BO27" s="105">
        <f t="shared" si="1"/>
        <v>106.86047619047619</v>
      </c>
      <c r="BP27" s="147"/>
      <c r="BQ27" s="147"/>
      <c r="BR27" s="152"/>
      <c r="BS27" s="149"/>
      <c r="BT27" s="150"/>
      <c r="BU27" s="134"/>
      <c r="BV27" s="151"/>
      <c r="BW27" s="151"/>
      <c r="BX27" s="134"/>
      <c r="BY27" s="129"/>
    </row>
    <row r="28" spans="1:167" ht="18.75" x14ac:dyDescent="0.3">
      <c r="A28" s="94">
        <v>14</v>
      </c>
      <c r="B28" s="106" t="s">
        <v>27</v>
      </c>
      <c r="C28" s="107">
        <v>0.71387778412335801</v>
      </c>
      <c r="D28" s="108">
        <v>149.86000000000001</v>
      </c>
      <c r="E28" s="108"/>
      <c r="F28" s="107">
        <v>0.71454090746695254</v>
      </c>
      <c r="G28" s="108">
        <v>149.69999999999999</v>
      </c>
      <c r="H28" s="108"/>
      <c r="I28" s="107">
        <v>0.71402560495819389</v>
      </c>
      <c r="J28" s="108">
        <v>149.94</v>
      </c>
      <c r="K28" s="79"/>
      <c r="L28" s="107">
        <v>0.71501093966737694</v>
      </c>
      <c r="M28" s="108">
        <v>149.61000000000001</v>
      </c>
      <c r="N28" s="79"/>
      <c r="O28" s="107">
        <v>0.71531269894634453</v>
      </c>
      <c r="P28" s="108">
        <v>150.13</v>
      </c>
      <c r="Q28" s="108"/>
      <c r="R28" s="107">
        <v>0.71573251644395453</v>
      </c>
      <c r="S28" s="108">
        <v>149.47999999999999</v>
      </c>
      <c r="T28" s="108"/>
      <c r="U28" s="107">
        <v>0.71540992988982688</v>
      </c>
      <c r="V28" s="108">
        <v>150.01</v>
      </c>
      <c r="W28" s="79"/>
      <c r="X28" s="107">
        <v>0.716358035746266</v>
      </c>
      <c r="Y28" s="108">
        <v>149.84</v>
      </c>
      <c r="Z28" s="108"/>
      <c r="AA28" s="107">
        <v>0.71586573222326422</v>
      </c>
      <c r="AB28" s="108">
        <v>149.22</v>
      </c>
      <c r="AC28" s="79"/>
      <c r="AD28" s="107">
        <v>0.71495981925815777</v>
      </c>
      <c r="AE28" s="108">
        <v>149.85</v>
      </c>
      <c r="AF28" s="108"/>
      <c r="AG28" s="107">
        <v>0.7160553940452834</v>
      </c>
      <c r="AH28" s="108">
        <v>149.07</v>
      </c>
      <c r="AI28" s="79"/>
      <c r="AJ28" s="107">
        <v>0.71540481181276427</v>
      </c>
      <c r="AK28" s="108">
        <v>149.02000000000001</v>
      </c>
      <c r="AL28" s="79"/>
      <c r="AM28" s="107">
        <v>0.71505184125849131</v>
      </c>
      <c r="AN28" s="108">
        <v>149.97999999999999</v>
      </c>
      <c r="AO28" s="79"/>
      <c r="AP28" s="107">
        <v>0.71644015217188839</v>
      </c>
      <c r="AQ28" s="108">
        <v>149.25</v>
      </c>
      <c r="AR28" s="79"/>
      <c r="AS28" s="107">
        <v>0.71590673167099794</v>
      </c>
      <c r="AT28" s="108">
        <v>149.16999999999999</v>
      </c>
      <c r="AU28" s="79"/>
      <c r="AV28" s="107">
        <v>0.71548670983436491</v>
      </c>
      <c r="AW28" s="108">
        <v>148.84</v>
      </c>
      <c r="AX28" s="108"/>
      <c r="AY28" s="107">
        <v>0.71449495923806261</v>
      </c>
      <c r="AZ28" s="108">
        <v>148.58000000000001</v>
      </c>
      <c r="BA28" s="79"/>
      <c r="BB28" s="109">
        <v>0.71450006430500579</v>
      </c>
      <c r="BC28" s="110">
        <v>148.65</v>
      </c>
      <c r="BD28" s="79"/>
      <c r="BE28" s="104">
        <v>0.71450006430500579</v>
      </c>
      <c r="BF28" s="108">
        <v>149.41999999999999</v>
      </c>
      <c r="BG28" s="108"/>
      <c r="BH28" s="107">
        <v>0.71450006430500579</v>
      </c>
      <c r="BI28" s="108">
        <v>149.22</v>
      </c>
      <c r="BJ28" s="108"/>
      <c r="BK28" s="108">
        <v>0.71450006430500579</v>
      </c>
      <c r="BL28" s="108">
        <v>149.11000000000001</v>
      </c>
      <c r="BM28" s="108"/>
      <c r="BN28" s="104">
        <f t="shared" si="0"/>
        <v>0.71513975361788429</v>
      </c>
      <c r="BO28" s="105">
        <f t="shared" si="1"/>
        <v>149.4261904761905</v>
      </c>
      <c r="BP28" s="147"/>
      <c r="BQ28" s="147"/>
      <c r="BR28" s="152"/>
      <c r="BS28" s="149"/>
      <c r="BT28" s="150"/>
      <c r="BU28" s="134"/>
      <c r="BV28" s="151"/>
      <c r="BW28" s="151"/>
      <c r="BX28" s="134"/>
      <c r="BY28" s="129"/>
    </row>
    <row r="29" spans="1:167" ht="18.75" x14ac:dyDescent="0.3">
      <c r="A29" s="94">
        <v>15</v>
      </c>
      <c r="B29" s="106" t="s">
        <v>32</v>
      </c>
      <c r="C29" s="107">
        <v>6.3706000000000005</v>
      </c>
      <c r="D29" s="108">
        <v>16.79</v>
      </c>
      <c r="E29" s="108"/>
      <c r="F29" s="107">
        <v>6.3744000000000005</v>
      </c>
      <c r="G29" s="108">
        <v>16.78</v>
      </c>
      <c r="H29" s="108"/>
      <c r="I29" s="107">
        <v>6.3707000000000003</v>
      </c>
      <c r="J29" s="108">
        <v>16.809999999999999</v>
      </c>
      <c r="K29" s="79"/>
      <c r="L29" s="107">
        <v>6.3755000000000006</v>
      </c>
      <c r="M29" s="108">
        <v>16.78</v>
      </c>
      <c r="N29" s="79"/>
      <c r="O29" s="107">
        <v>6.3671000000000006</v>
      </c>
      <c r="P29" s="108">
        <v>16.87</v>
      </c>
      <c r="Q29" s="108"/>
      <c r="R29" s="107">
        <v>6.3475000000000001</v>
      </c>
      <c r="S29" s="108">
        <v>16.86</v>
      </c>
      <c r="T29" s="108"/>
      <c r="U29" s="107">
        <v>6.3676000000000004</v>
      </c>
      <c r="V29" s="108">
        <v>16.850000000000001</v>
      </c>
      <c r="W29" s="79"/>
      <c r="X29" s="107">
        <v>6.3626000000000005</v>
      </c>
      <c r="Y29" s="108">
        <v>16.87</v>
      </c>
      <c r="Z29" s="108"/>
      <c r="AA29" s="107">
        <v>6.3620999999999999</v>
      </c>
      <c r="AB29" s="108">
        <v>16.79</v>
      </c>
      <c r="AC29" s="79"/>
      <c r="AD29" s="107">
        <v>6.3650000000000002</v>
      </c>
      <c r="AE29" s="108">
        <v>16.829999999999998</v>
      </c>
      <c r="AF29" s="108"/>
      <c r="AG29" s="107">
        <v>6.3677999999999999</v>
      </c>
      <c r="AH29" s="108">
        <v>16.760000000000002</v>
      </c>
      <c r="AI29" s="79"/>
      <c r="AJ29" s="107">
        <v>6.3818999999999999</v>
      </c>
      <c r="AK29" s="108">
        <v>16.71</v>
      </c>
      <c r="AL29" s="79"/>
      <c r="AM29" s="107">
        <v>6.3757999999999999</v>
      </c>
      <c r="AN29" s="108">
        <v>16.82</v>
      </c>
      <c r="AO29" s="79"/>
      <c r="AP29" s="107">
        <v>6.3703000000000003</v>
      </c>
      <c r="AQ29" s="108">
        <v>16.79</v>
      </c>
      <c r="AR29" s="79"/>
      <c r="AS29" s="107">
        <v>6.3714000000000004</v>
      </c>
      <c r="AT29" s="108">
        <v>16.760000000000002</v>
      </c>
      <c r="AU29" s="79"/>
      <c r="AV29" s="107">
        <v>6.3692000000000002</v>
      </c>
      <c r="AW29" s="108">
        <v>16.72</v>
      </c>
      <c r="AX29" s="108"/>
      <c r="AY29" s="107">
        <v>6.3679000000000006</v>
      </c>
      <c r="AZ29" s="108">
        <v>16.670000000000002</v>
      </c>
      <c r="BA29" s="79"/>
      <c r="BB29" s="109">
        <v>6.3656000000000006</v>
      </c>
      <c r="BC29" s="110">
        <v>16.68</v>
      </c>
      <c r="BD29" s="79"/>
      <c r="BE29" s="104">
        <v>6.3643000000000001</v>
      </c>
      <c r="BF29" s="108">
        <v>16.77</v>
      </c>
      <c r="BG29" s="108"/>
      <c r="BH29" s="107">
        <v>6.3707000000000003</v>
      </c>
      <c r="BI29" s="108">
        <v>16.739999999999998</v>
      </c>
      <c r="BJ29" s="108"/>
      <c r="BK29" s="108">
        <v>6.3364000000000003</v>
      </c>
      <c r="BL29" s="108">
        <v>16.809999999999999</v>
      </c>
      <c r="BM29" s="108"/>
      <c r="BN29" s="104">
        <f t="shared" si="0"/>
        <v>6.3668761904761917</v>
      </c>
      <c r="BO29" s="105">
        <f t="shared" si="1"/>
        <v>16.783809523809524</v>
      </c>
      <c r="BP29" s="147"/>
      <c r="BQ29" s="147"/>
      <c r="BR29" s="152"/>
      <c r="BS29" s="149"/>
      <c r="BT29" s="150"/>
      <c r="BU29" s="134"/>
      <c r="BV29" s="151"/>
      <c r="BW29" s="151"/>
      <c r="BX29" s="134"/>
      <c r="BY29" s="129"/>
    </row>
    <row r="30" spans="1:167" s="137" customFormat="1" ht="19.5" thickBot="1" x14ac:dyDescent="0.35">
      <c r="A30" s="114">
        <v>16</v>
      </c>
      <c r="B30" s="115" t="s">
        <v>33</v>
      </c>
      <c r="C30" s="116">
        <v>6.3719999999999999</v>
      </c>
      <c r="D30" s="117">
        <v>16.79</v>
      </c>
      <c r="E30" s="117"/>
      <c r="F30" s="116">
        <v>6.3749000000000002</v>
      </c>
      <c r="G30" s="117">
        <v>16.78</v>
      </c>
      <c r="H30" s="117"/>
      <c r="I30" s="116">
        <v>6.3699000000000003</v>
      </c>
      <c r="J30" s="117">
        <v>16.809999999999999</v>
      </c>
      <c r="K30" s="88"/>
      <c r="L30" s="116">
        <v>6.3764000000000003</v>
      </c>
      <c r="M30" s="117">
        <v>16.78</v>
      </c>
      <c r="N30" s="88"/>
      <c r="O30" s="116">
        <v>6.3685</v>
      </c>
      <c r="P30" s="117">
        <v>16.86</v>
      </c>
      <c r="Q30" s="117"/>
      <c r="R30" s="116">
        <v>6.3475000000000001</v>
      </c>
      <c r="S30" s="117">
        <v>16.86</v>
      </c>
      <c r="T30" s="117"/>
      <c r="U30" s="116">
        <v>6.3740000000000006</v>
      </c>
      <c r="V30" s="117">
        <v>16.84</v>
      </c>
      <c r="W30" s="88"/>
      <c r="X30" s="116">
        <v>6.3677999999999999</v>
      </c>
      <c r="Y30" s="117">
        <v>16.86</v>
      </c>
      <c r="Z30" s="117"/>
      <c r="AA30" s="116">
        <v>6.3679000000000006</v>
      </c>
      <c r="AB30" s="117">
        <v>16.77</v>
      </c>
      <c r="AC30" s="88"/>
      <c r="AD30" s="116">
        <v>6.3715000000000002</v>
      </c>
      <c r="AE30" s="117">
        <v>16.82</v>
      </c>
      <c r="AF30" s="117"/>
      <c r="AG30" s="116">
        <v>6.3761999999999999</v>
      </c>
      <c r="AH30" s="117">
        <v>16.739999999999998</v>
      </c>
      <c r="AI30" s="88"/>
      <c r="AJ30" s="116">
        <v>6.3921000000000001</v>
      </c>
      <c r="AK30" s="117">
        <v>16.68</v>
      </c>
      <c r="AL30" s="88"/>
      <c r="AM30" s="116">
        <v>6.3868</v>
      </c>
      <c r="AN30" s="117">
        <v>16.79</v>
      </c>
      <c r="AO30" s="88"/>
      <c r="AP30" s="116">
        <v>6.3799000000000001</v>
      </c>
      <c r="AQ30" s="117">
        <v>16.760000000000002</v>
      </c>
      <c r="AR30" s="88"/>
      <c r="AS30" s="116">
        <v>6.3799000000000001</v>
      </c>
      <c r="AT30" s="117">
        <v>16.739999999999998</v>
      </c>
      <c r="AU30" s="88"/>
      <c r="AV30" s="116">
        <v>6.3738999999999999</v>
      </c>
      <c r="AW30" s="117">
        <v>16.71</v>
      </c>
      <c r="AX30" s="117"/>
      <c r="AY30" s="116">
        <v>6.3714000000000004</v>
      </c>
      <c r="AZ30" s="117">
        <v>16.66</v>
      </c>
      <c r="BA30" s="88"/>
      <c r="BB30" s="118">
        <v>6.3728000000000007</v>
      </c>
      <c r="BC30" s="119">
        <v>16.670000000000002</v>
      </c>
      <c r="BD30" s="88"/>
      <c r="BE30" s="118">
        <v>6.3696000000000002</v>
      </c>
      <c r="BF30" s="117">
        <v>16.760000000000002</v>
      </c>
      <c r="BG30" s="117"/>
      <c r="BH30" s="116">
        <v>6.3755000000000006</v>
      </c>
      <c r="BI30" s="117">
        <v>16.72</v>
      </c>
      <c r="BJ30" s="117"/>
      <c r="BK30" s="117">
        <v>6.3398000000000003</v>
      </c>
      <c r="BL30" s="117">
        <v>16.8</v>
      </c>
      <c r="BM30" s="117"/>
      <c r="BN30" s="118">
        <f t="shared" si="0"/>
        <v>6.3718238095238107</v>
      </c>
      <c r="BO30" s="120">
        <f t="shared" si="1"/>
        <v>16.771428571428572</v>
      </c>
      <c r="BP30" s="147"/>
      <c r="BQ30" s="147"/>
      <c r="BR30" s="152"/>
      <c r="BS30" s="149"/>
      <c r="BT30" s="149"/>
      <c r="BU30" s="154"/>
      <c r="BV30" s="151"/>
      <c r="BW30" s="151"/>
      <c r="BX30" s="134"/>
      <c r="BY30" s="129"/>
      <c r="BZ30" s="128"/>
      <c r="CA30" s="128"/>
      <c r="CB30" s="128"/>
      <c r="CC30" s="128"/>
      <c r="CD30" s="128"/>
      <c r="CE30" s="128"/>
      <c r="CF30" s="130"/>
      <c r="CG30" s="129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4"/>
      <c r="BQ31" s="154"/>
      <c r="BR31" s="149"/>
      <c r="BS31" s="124"/>
      <c r="BT31" s="154"/>
      <c r="BU31" s="154"/>
      <c r="BV31" s="157"/>
      <c r="BW31" s="157"/>
      <c r="BX31" s="154"/>
      <c r="BY31" s="158"/>
      <c r="BZ31" s="124"/>
      <c r="CA31" s="124"/>
      <c r="CB31" s="124"/>
      <c r="CC31" s="124"/>
      <c r="CD31" s="124"/>
      <c r="CE31" s="124"/>
      <c r="CF31" s="159"/>
      <c r="CG31" s="158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</row>
    <row r="32" spans="1:167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34"/>
      <c r="BQ32" s="134"/>
      <c r="BR32" s="150"/>
      <c r="BT32" s="134"/>
      <c r="BU32" s="134"/>
      <c r="BV32" s="151"/>
      <c r="BW32" s="151"/>
      <c r="BX32" s="134"/>
      <c r="BY32" s="129"/>
      <c r="CU32" s="128"/>
      <c r="CV32" s="128"/>
    </row>
    <row r="33" spans="1:167" s="127" customFormat="1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4"/>
      <c r="BR33" s="150"/>
      <c r="BS33" s="128"/>
      <c r="BT33" s="172" t="s">
        <v>28</v>
      </c>
      <c r="BU33" s="172"/>
      <c r="BV33" s="172"/>
      <c r="BW33" s="172"/>
      <c r="BX33" s="172"/>
      <c r="BY33" s="172"/>
      <c r="BZ33" s="173"/>
      <c r="CA33" s="173"/>
      <c r="CB33" s="173"/>
      <c r="CC33" s="173"/>
      <c r="CD33" s="173"/>
      <c r="CE33" s="173"/>
      <c r="CF33" s="175"/>
      <c r="CG33" s="176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9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</row>
    <row r="34" spans="1:167" s="127" customFormat="1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4"/>
      <c r="BR34" s="150"/>
      <c r="BS34" s="128"/>
      <c r="BT34" s="172"/>
      <c r="BU34" s="172"/>
      <c r="BV34" s="172"/>
      <c r="BW34" s="172"/>
      <c r="BX34" s="172"/>
      <c r="BY34" s="172"/>
      <c r="BZ34" s="173"/>
      <c r="CA34" s="173"/>
      <c r="CB34" s="173"/>
      <c r="CC34" s="173"/>
      <c r="CD34" s="173"/>
      <c r="CE34" s="173"/>
      <c r="CF34" s="175"/>
      <c r="CG34" s="176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9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</row>
    <row r="35" spans="1:167" s="127" customFormat="1" ht="47.25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4"/>
      <c r="BO35" s="173"/>
      <c r="BP35" s="173"/>
      <c r="BQ35" s="173"/>
      <c r="BR35" s="150"/>
      <c r="BS35" s="128"/>
      <c r="BT35" s="172"/>
      <c r="BU35" s="134" t="s">
        <v>5</v>
      </c>
      <c r="BV35" s="134" t="s">
        <v>6</v>
      </c>
      <c r="BW35" s="134" t="s">
        <v>7</v>
      </c>
      <c r="BX35" s="134" t="s">
        <v>8</v>
      </c>
      <c r="BY35" s="129" t="s">
        <v>9</v>
      </c>
      <c r="BZ35" s="128" t="s">
        <v>10</v>
      </c>
      <c r="CA35" s="128" t="s">
        <v>25</v>
      </c>
      <c r="CB35" s="128" t="s">
        <v>26</v>
      </c>
      <c r="CC35" s="128" t="s">
        <v>13</v>
      </c>
      <c r="CD35" s="128" t="s">
        <v>14</v>
      </c>
      <c r="CE35" s="128" t="s">
        <v>15</v>
      </c>
      <c r="CF35" s="127" t="s">
        <v>34</v>
      </c>
      <c r="CG35" s="130" t="s">
        <v>27</v>
      </c>
      <c r="CH35" s="129" t="s">
        <v>17</v>
      </c>
      <c r="CI35" s="177" t="s">
        <v>32</v>
      </c>
      <c r="CJ35" s="177" t="s">
        <v>33</v>
      </c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9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spans="1:167" s="185" customFormat="1" x14ac:dyDescent="0.25">
      <c r="A36" s="178">
        <v>1</v>
      </c>
      <c r="B36" s="179" t="s">
        <v>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1"/>
      <c r="BO36" s="180"/>
      <c r="BP36" s="180"/>
      <c r="BQ36" s="174"/>
      <c r="BR36" s="150"/>
      <c r="BS36" s="171">
        <v>1</v>
      </c>
      <c r="BT36" s="182" t="s">
        <v>294</v>
      </c>
      <c r="BU36" s="145">
        <v>93.37</v>
      </c>
      <c r="BV36" s="145">
        <v>142.46</v>
      </c>
      <c r="BW36" s="145">
        <v>113.1</v>
      </c>
      <c r="BX36" s="145">
        <v>121.66</v>
      </c>
      <c r="BY36" s="183">
        <v>185047.75</v>
      </c>
      <c r="BZ36" s="145">
        <v>2601.48</v>
      </c>
      <c r="CA36" s="145">
        <v>75.319999999999993</v>
      </c>
      <c r="CB36" s="145">
        <v>82.15</v>
      </c>
      <c r="CC36" s="145">
        <v>11.92</v>
      </c>
      <c r="CD36" s="145">
        <v>11.62</v>
      </c>
      <c r="CE36" s="145">
        <v>16.36</v>
      </c>
      <c r="CF36" s="145">
        <v>12.21</v>
      </c>
      <c r="CG36" s="145">
        <v>102.38</v>
      </c>
      <c r="CH36" s="145">
        <v>146.28</v>
      </c>
      <c r="CI36" s="145">
        <v>15.84</v>
      </c>
      <c r="CJ36" s="145">
        <v>15.84</v>
      </c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</row>
    <row r="37" spans="1:167" s="185" customFormat="1" x14ac:dyDescent="0.25">
      <c r="A37" s="186">
        <v>2</v>
      </c>
      <c r="B37" s="184" t="s">
        <v>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1"/>
      <c r="BO37" s="180"/>
      <c r="BP37" s="180"/>
      <c r="BQ37" s="187"/>
      <c r="BR37" s="180"/>
      <c r="BS37" s="171">
        <v>2</v>
      </c>
      <c r="BT37" s="182" t="s">
        <v>295</v>
      </c>
      <c r="BU37" s="145">
        <v>93.64</v>
      </c>
      <c r="BV37" s="145">
        <v>142.25</v>
      </c>
      <c r="BW37" s="145">
        <v>113.13</v>
      </c>
      <c r="BX37" s="145">
        <v>121.5</v>
      </c>
      <c r="BY37" s="183">
        <v>185061.56</v>
      </c>
      <c r="BZ37" s="145">
        <v>2601.2199999999998</v>
      </c>
      <c r="CA37" s="145">
        <v>75.58</v>
      </c>
      <c r="CB37" s="145">
        <v>81.709999999999994</v>
      </c>
      <c r="CC37" s="145">
        <v>11.92</v>
      </c>
      <c r="CD37" s="145">
        <v>11.66</v>
      </c>
      <c r="CE37" s="145">
        <v>16.34</v>
      </c>
      <c r="CF37" s="145">
        <v>12.29</v>
      </c>
      <c r="CG37" s="145">
        <v>102.24</v>
      </c>
      <c r="CH37" s="145">
        <v>145.99</v>
      </c>
      <c r="CI37" s="145">
        <v>15.82</v>
      </c>
      <c r="CJ37" s="145">
        <v>15.82</v>
      </c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</row>
    <row r="38" spans="1:167" s="185" customFormat="1" x14ac:dyDescent="0.25">
      <c r="A38" s="188">
        <v>3</v>
      </c>
      <c r="B38" s="184" t="s">
        <v>7</v>
      </c>
      <c r="C38" s="184"/>
      <c r="BN38" s="174"/>
      <c r="BQ38" s="187"/>
      <c r="BR38" s="184"/>
      <c r="BS38" s="171">
        <v>3</v>
      </c>
      <c r="BT38" s="182" t="s">
        <v>296</v>
      </c>
      <c r="BU38" s="145">
        <v>93.84</v>
      </c>
      <c r="BV38" s="145">
        <v>142.66</v>
      </c>
      <c r="BW38" s="145">
        <v>113.27</v>
      </c>
      <c r="BX38" s="145">
        <v>121.47</v>
      </c>
      <c r="BY38" s="183">
        <v>185665.2</v>
      </c>
      <c r="BZ38" s="145">
        <v>2627.1</v>
      </c>
      <c r="CA38" s="145">
        <v>75.97</v>
      </c>
      <c r="CB38" s="145">
        <v>81.72</v>
      </c>
      <c r="CC38" s="145">
        <v>11.91</v>
      </c>
      <c r="CD38" s="145">
        <v>11.63</v>
      </c>
      <c r="CE38" s="145">
        <v>16.34</v>
      </c>
      <c r="CF38" s="145">
        <v>12.13</v>
      </c>
      <c r="CG38" s="145">
        <v>102.45</v>
      </c>
      <c r="CH38" s="145">
        <v>146.34</v>
      </c>
      <c r="CI38" s="145">
        <v>15.85</v>
      </c>
      <c r="CJ38" s="145">
        <v>15.87</v>
      </c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</row>
    <row r="39" spans="1:167" s="185" customFormat="1" x14ac:dyDescent="0.25">
      <c r="A39" s="188">
        <v>4</v>
      </c>
      <c r="B39" s="184" t="s">
        <v>8</v>
      </c>
      <c r="C39" s="184"/>
      <c r="BN39" s="174"/>
      <c r="BQ39" s="187"/>
      <c r="BR39" s="184"/>
      <c r="BS39" s="171">
        <v>4</v>
      </c>
      <c r="BT39" s="182" t="s">
        <v>297</v>
      </c>
      <c r="BU39" s="145">
        <v>93.68</v>
      </c>
      <c r="BV39" s="145">
        <v>142.88999999999999</v>
      </c>
      <c r="BW39" s="145">
        <v>113.22</v>
      </c>
      <c r="BX39" s="145">
        <v>121.49</v>
      </c>
      <c r="BY39" s="183">
        <v>185804.99</v>
      </c>
      <c r="BZ39" s="145">
        <v>2605</v>
      </c>
      <c r="CA39" s="145">
        <v>76.05</v>
      </c>
      <c r="CB39" s="145">
        <v>82.09</v>
      </c>
      <c r="CC39" s="145">
        <v>11.93</v>
      </c>
      <c r="CD39" s="145">
        <v>11.64</v>
      </c>
      <c r="CE39" s="145">
        <v>16.34</v>
      </c>
      <c r="CF39" s="145">
        <v>12.03</v>
      </c>
      <c r="CG39" s="145">
        <v>102.69</v>
      </c>
      <c r="CH39" s="145">
        <v>146.57</v>
      </c>
      <c r="CI39" s="145">
        <v>15.89</v>
      </c>
      <c r="CJ39" s="145">
        <v>15.9</v>
      </c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</row>
    <row r="40" spans="1:167" s="185" customFormat="1" x14ac:dyDescent="0.25">
      <c r="A40" s="188">
        <v>5</v>
      </c>
      <c r="B40" s="184" t="s">
        <v>9</v>
      </c>
      <c r="C40" s="184"/>
      <c r="BN40" s="174"/>
      <c r="BQ40" s="187"/>
      <c r="BR40" s="184"/>
      <c r="BS40" s="171">
        <v>5</v>
      </c>
      <c r="BT40" s="182" t="s">
        <v>298</v>
      </c>
      <c r="BU40" s="145">
        <v>93.64</v>
      </c>
      <c r="BV40" s="145">
        <v>143.08000000000001</v>
      </c>
      <c r="BW40" s="145">
        <v>113.24</v>
      </c>
      <c r="BX40" s="145">
        <v>121.45</v>
      </c>
      <c r="BY40" s="183">
        <v>184960.32</v>
      </c>
      <c r="BZ40" s="145">
        <v>2580</v>
      </c>
      <c r="CA40" s="145">
        <v>76</v>
      </c>
      <c r="CB40" s="145">
        <v>82.2</v>
      </c>
      <c r="CC40" s="145">
        <v>11.93</v>
      </c>
      <c r="CD40" s="145">
        <v>11.64</v>
      </c>
      <c r="CE40" s="145">
        <v>16.329999999999998</v>
      </c>
      <c r="CF40" s="145">
        <v>11.98</v>
      </c>
      <c r="CG40" s="145">
        <v>102.83</v>
      </c>
      <c r="CH40" s="145">
        <v>146.69</v>
      </c>
      <c r="CI40" s="145">
        <v>15.9</v>
      </c>
      <c r="CJ40" s="145">
        <v>15.9</v>
      </c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</row>
    <row r="41" spans="1:167" s="185" customFormat="1" x14ac:dyDescent="0.25">
      <c r="A41" s="188">
        <v>6</v>
      </c>
      <c r="B41" s="184" t="s">
        <v>10</v>
      </c>
      <c r="C41" s="184"/>
      <c r="BN41" s="174"/>
      <c r="BQ41" s="187"/>
      <c r="BR41" s="184"/>
      <c r="BS41" s="171">
        <v>6</v>
      </c>
      <c r="BT41" s="182" t="s">
        <v>299</v>
      </c>
      <c r="BU41" s="145">
        <v>93.67</v>
      </c>
      <c r="BV41" s="145">
        <v>143.29</v>
      </c>
      <c r="BW41" s="145">
        <v>112.57</v>
      </c>
      <c r="BX41" s="145">
        <v>121.29</v>
      </c>
      <c r="BY41" s="183">
        <v>179600.31</v>
      </c>
      <c r="BZ41" s="145">
        <v>2457.13</v>
      </c>
      <c r="CA41" s="145">
        <v>75.75</v>
      </c>
      <c r="CB41" s="145">
        <v>82.25</v>
      </c>
      <c r="CC41" s="145">
        <v>11.88</v>
      </c>
      <c r="CD41" s="145">
        <v>11.58</v>
      </c>
      <c r="CE41" s="145">
        <v>16.309999999999999</v>
      </c>
      <c r="CF41" s="145">
        <v>11.92</v>
      </c>
      <c r="CG41" s="145">
        <v>103.16</v>
      </c>
      <c r="CH41" s="145">
        <v>146.93</v>
      </c>
      <c r="CI41" s="145">
        <v>15.93</v>
      </c>
      <c r="CJ41" s="145">
        <v>15.93</v>
      </c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</row>
    <row r="42" spans="1:167" s="185" customFormat="1" x14ac:dyDescent="0.25">
      <c r="A42" s="188">
        <v>7</v>
      </c>
      <c r="B42" s="184" t="s">
        <v>25</v>
      </c>
      <c r="C42" s="184"/>
      <c r="BN42" s="174"/>
      <c r="BQ42" s="187"/>
      <c r="BR42" s="184"/>
      <c r="BS42" s="171">
        <v>7</v>
      </c>
      <c r="BT42" s="182" t="s">
        <v>300</v>
      </c>
      <c r="BU42" s="145">
        <v>93.58</v>
      </c>
      <c r="BV42" s="145">
        <v>143.24</v>
      </c>
      <c r="BW42" s="145">
        <v>112.23</v>
      </c>
      <c r="BX42" s="145">
        <v>121.23</v>
      </c>
      <c r="BY42" s="183">
        <v>178788.19</v>
      </c>
      <c r="BZ42" s="145">
        <v>2425.5300000000002</v>
      </c>
      <c r="CA42" s="145">
        <v>75.8</v>
      </c>
      <c r="CB42" s="145">
        <v>82.21</v>
      </c>
      <c r="CC42" s="145">
        <v>11.87</v>
      </c>
      <c r="CD42" s="145">
        <v>11.56</v>
      </c>
      <c r="CE42" s="145">
        <v>16.3</v>
      </c>
      <c r="CF42" s="145">
        <v>11.97</v>
      </c>
      <c r="CG42" s="145">
        <v>103.39</v>
      </c>
      <c r="CH42" s="145">
        <v>146.97</v>
      </c>
      <c r="CI42" s="145">
        <v>15.95</v>
      </c>
      <c r="CJ42" s="145">
        <v>15.94</v>
      </c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</row>
    <row r="43" spans="1:167" s="185" customFormat="1" x14ac:dyDescent="0.25">
      <c r="A43" s="188">
        <v>8</v>
      </c>
      <c r="B43" s="184" t="s">
        <v>26</v>
      </c>
      <c r="C43" s="184"/>
      <c r="BN43" s="174"/>
      <c r="BQ43" s="187"/>
      <c r="BR43" s="184"/>
      <c r="BS43" s="171">
        <v>8</v>
      </c>
      <c r="BT43" s="182" t="s">
        <v>301</v>
      </c>
      <c r="BU43" s="145">
        <v>93.41</v>
      </c>
      <c r="BV43" s="145">
        <v>142.91</v>
      </c>
      <c r="BW43" s="145">
        <v>112.04</v>
      </c>
      <c r="BX43" s="145">
        <v>121.18</v>
      </c>
      <c r="BY43" s="183">
        <v>179313.51</v>
      </c>
      <c r="BZ43" s="145">
        <v>2411.89</v>
      </c>
      <c r="CA43" s="145">
        <v>75.819999999999993</v>
      </c>
      <c r="CB43" s="145">
        <v>82.54</v>
      </c>
      <c r="CC43" s="145">
        <v>11.86</v>
      </c>
      <c r="CD43" s="145">
        <v>11.61</v>
      </c>
      <c r="CE43" s="145">
        <v>16.29</v>
      </c>
      <c r="CF43" s="145">
        <v>11.98</v>
      </c>
      <c r="CG43" s="145">
        <v>103.47</v>
      </c>
      <c r="CH43" s="145">
        <v>146.9</v>
      </c>
      <c r="CI43" s="145">
        <v>15.95</v>
      </c>
      <c r="CJ43" s="145">
        <v>15.94</v>
      </c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</row>
    <row r="44" spans="1:167" s="185" customFormat="1" x14ac:dyDescent="0.25">
      <c r="A44" s="188">
        <v>9</v>
      </c>
      <c r="B44" s="184" t="s">
        <v>13</v>
      </c>
      <c r="C44" s="184"/>
      <c r="BN44" s="174"/>
      <c r="BQ44" s="187"/>
      <c r="BR44" s="184"/>
      <c r="BS44" s="171">
        <v>9</v>
      </c>
      <c r="BT44" s="182" t="s">
        <v>302</v>
      </c>
      <c r="BU44" s="145">
        <v>93.56</v>
      </c>
      <c r="BV44" s="145">
        <v>143.16999999999999</v>
      </c>
      <c r="BW44" s="145">
        <v>112.09</v>
      </c>
      <c r="BX44" s="145">
        <v>121.32</v>
      </c>
      <c r="BY44" s="183">
        <v>181232.63</v>
      </c>
      <c r="BZ44" s="145">
        <v>2423.1799999999998</v>
      </c>
      <c r="CA44" s="145">
        <v>76.06</v>
      </c>
      <c r="CB44" s="145">
        <v>82.61</v>
      </c>
      <c r="CC44" s="145">
        <v>11.93</v>
      </c>
      <c r="CD44" s="145">
        <v>11.71</v>
      </c>
      <c r="CE44" s="145">
        <v>16.32</v>
      </c>
      <c r="CF44" s="145">
        <v>12.04</v>
      </c>
      <c r="CG44" s="145">
        <v>103.29</v>
      </c>
      <c r="CH44" s="145">
        <v>146.51</v>
      </c>
      <c r="CI44" s="145">
        <v>15.95</v>
      </c>
      <c r="CJ44" s="145">
        <v>15.95</v>
      </c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</row>
    <row r="45" spans="1:167" s="185" customFormat="1" x14ac:dyDescent="0.25">
      <c r="A45" s="188">
        <v>10</v>
      </c>
      <c r="B45" s="185" t="s">
        <v>14</v>
      </c>
      <c r="BN45" s="174"/>
      <c r="BQ45" s="174"/>
      <c r="BR45" s="184"/>
      <c r="BS45" s="171">
        <v>10</v>
      </c>
      <c r="BT45" s="182" t="s">
        <v>303</v>
      </c>
      <c r="BU45" s="145">
        <v>93.69</v>
      </c>
      <c r="BV45" s="145">
        <v>142.59</v>
      </c>
      <c r="BW45" s="145">
        <v>112.04</v>
      </c>
      <c r="BX45" s="145">
        <v>121.37</v>
      </c>
      <c r="BY45" s="183">
        <v>181579.75</v>
      </c>
      <c r="BZ45" s="145">
        <v>2405.9899999999998</v>
      </c>
      <c r="CA45" s="145">
        <v>75.87</v>
      </c>
      <c r="CB45" s="145">
        <v>82.63</v>
      </c>
      <c r="CC45" s="145">
        <v>11.9</v>
      </c>
      <c r="CD45" s="145">
        <v>11.7</v>
      </c>
      <c r="CE45" s="145">
        <v>16.32</v>
      </c>
      <c r="CF45" s="145">
        <v>12.13</v>
      </c>
      <c r="CG45" s="145">
        <v>103.35</v>
      </c>
      <c r="CH45" s="145">
        <v>146.78</v>
      </c>
      <c r="CI45" s="145">
        <v>15.95</v>
      </c>
      <c r="CJ45" s="145">
        <v>15.94</v>
      </c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</row>
    <row r="46" spans="1:167" s="185" customFormat="1" x14ac:dyDescent="0.25">
      <c r="A46" s="188">
        <v>11</v>
      </c>
      <c r="B46" s="185" t="s">
        <v>15</v>
      </c>
      <c r="BN46" s="174"/>
      <c r="BQ46" s="187"/>
      <c r="BR46" s="184"/>
      <c r="BS46" s="171">
        <v>11</v>
      </c>
      <c r="BT46" s="182" t="s">
        <v>304</v>
      </c>
      <c r="BU46" s="145">
        <v>94.18</v>
      </c>
      <c r="BV46" s="145">
        <v>142.75</v>
      </c>
      <c r="BW46" s="145">
        <v>112.7</v>
      </c>
      <c r="BX46" s="145">
        <v>121.37</v>
      </c>
      <c r="BY46" s="183">
        <v>182894.73</v>
      </c>
      <c r="BZ46" s="145">
        <v>2423.12</v>
      </c>
      <c r="CA46" s="145">
        <v>75.55</v>
      </c>
      <c r="CB46" s="145">
        <v>82.13</v>
      </c>
      <c r="CC46" s="145">
        <v>11.89</v>
      </c>
      <c r="CD46" s="145">
        <v>11.66</v>
      </c>
      <c r="CE46" s="145">
        <v>16.32</v>
      </c>
      <c r="CF46" s="145">
        <v>12.16</v>
      </c>
      <c r="CG46" s="145">
        <v>103.03</v>
      </c>
      <c r="CH46" s="145">
        <v>146.34</v>
      </c>
      <c r="CI46" s="145">
        <v>15.91</v>
      </c>
      <c r="CJ46" s="145">
        <v>15.91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</row>
    <row r="47" spans="1:167" s="185" customFormat="1" x14ac:dyDescent="0.25">
      <c r="A47" s="188">
        <v>12</v>
      </c>
      <c r="B47" s="185" t="s">
        <v>34</v>
      </c>
      <c r="BN47" s="174"/>
      <c r="BQ47" s="187"/>
      <c r="BR47" s="184"/>
      <c r="BS47" s="171">
        <v>12</v>
      </c>
      <c r="BT47" s="182" t="s">
        <v>305</v>
      </c>
      <c r="BU47" s="145">
        <v>94.31</v>
      </c>
      <c r="BV47" s="145">
        <v>142.29</v>
      </c>
      <c r="BW47" s="145">
        <v>113.14</v>
      </c>
      <c r="BX47" s="145">
        <v>121.34</v>
      </c>
      <c r="BY47" s="183">
        <v>184818.09</v>
      </c>
      <c r="BZ47" s="145">
        <v>2461</v>
      </c>
      <c r="CA47" s="145">
        <v>75.13</v>
      </c>
      <c r="CB47" s="145">
        <v>81.72</v>
      </c>
      <c r="CC47" s="145">
        <v>11.91</v>
      </c>
      <c r="CD47" s="145">
        <v>11.65</v>
      </c>
      <c r="CE47" s="145">
        <v>16.32</v>
      </c>
      <c r="CF47" s="145">
        <v>12.27</v>
      </c>
      <c r="CG47" s="145">
        <v>103.1</v>
      </c>
      <c r="CH47" s="145">
        <v>146.72</v>
      </c>
      <c r="CI47" s="145">
        <v>15.91</v>
      </c>
      <c r="CJ47" s="145">
        <v>15.9</v>
      </c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</row>
    <row r="48" spans="1:167" s="185" customFormat="1" x14ac:dyDescent="0.25">
      <c r="A48" s="188">
        <v>13</v>
      </c>
      <c r="B48" s="185" t="s">
        <v>17</v>
      </c>
      <c r="BN48" s="174"/>
      <c r="BQ48" s="187"/>
      <c r="BR48" s="184"/>
      <c r="BS48" s="171">
        <v>13</v>
      </c>
      <c r="BT48" s="182" t="s">
        <v>306</v>
      </c>
      <c r="BU48" s="145">
        <v>94.47</v>
      </c>
      <c r="BV48" s="145">
        <v>142.44</v>
      </c>
      <c r="BW48" s="145">
        <v>113.39</v>
      </c>
      <c r="BX48" s="145">
        <v>121.37</v>
      </c>
      <c r="BY48" s="183">
        <v>185143.53</v>
      </c>
      <c r="BZ48" s="145">
        <v>2457.48</v>
      </c>
      <c r="CA48" s="145">
        <v>75.14</v>
      </c>
      <c r="CB48" s="145">
        <v>82.08</v>
      </c>
      <c r="CC48" s="145">
        <v>11.86</v>
      </c>
      <c r="CD48" s="145">
        <v>11.63</v>
      </c>
      <c r="CE48" s="145">
        <v>16.32</v>
      </c>
      <c r="CF48" s="145">
        <v>12.22</v>
      </c>
      <c r="CG48" s="145">
        <v>103.56</v>
      </c>
      <c r="CH48" s="145">
        <v>147.25</v>
      </c>
      <c r="CI48" s="145">
        <v>15.98</v>
      </c>
      <c r="CJ48" s="145">
        <v>15.97</v>
      </c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</row>
    <row r="49" spans="1:167" s="185" customFormat="1" x14ac:dyDescent="0.25">
      <c r="A49" s="189">
        <v>14</v>
      </c>
      <c r="B49" s="185" t="s">
        <v>27</v>
      </c>
      <c r="BN49" s="174"/>
      <c r="BQ49" s="187"/>
      <c r="BR49" s="184"/>
      <c r="BS49" s="171">
        <v>14</v>
      </c>
      <c r="BT49" s="182" t="s">
        <v>307</v>
      </c>
      <c r="BU49" s="145">
        <v>94.89</v>
      </c>
      <c r="BV49" s="145">
        <v>142.47</v>
      </c>
      <c r="BW49" s="145">
        <v>113.61</v>
      </c>
      <c r="BX49" s="145">
        <v>121.66</v>
      </c>
      <c r="BY49" s="183">
        <v>186022.48</v>
      </c>
      <c r="BZ49" s="145">
        <v>2425.17</v>
      </c>
      <c r="CA49" s="145">
        <v>74.52</v>
      </c>
      <c r="CB49" s="145">
        <v>81.64</v>
      </c>
      <c r="CC49" s="145">
        <v>11.86</v>
      </c>
      <c r="CD49" s="145">
        <v>11.58</v>
      </c>
      <c r="CE49" s="145">
        <v>16.36</v>
      </c>
      <c r="CF49" s="145">
        <v>12.21</v>
      </c>
      <c r="CG49" s="145">
        <v>104.04</v>
      </c>
      <c r="CH49" s="145">
        <v>147.63</v>
      </c>
      <c r="CI49" s="145">
        <v>16.03</v>
      </c>
      <c r="CJ49" s="145">
        <v>16.02</v>
      </c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</row>
    <row r="50" spans="1:167" s="185" customFormat="1" x14ac:dyDescent="0.25">
      <c r="A50" s="189">
        <v>15</v>
      </c>
      <c r="B50" s="185" t="s">
        <v>32</v>
      </c>
      <c r="BN50" s="174"/>
      <c r="BQ50" s="187"/>
      <c r="BR50" s="184"/>
      <c r="BS50" s="171">
        <v>15</v>
      </c>
      <c r="BT50" s="182" t="s">
        <v>308</v>
      </c>
      <c r="BU50" s="145">
        <v>95.17</v>
      </c>
      <c r="BV50" s="145">
        <v>142.01</v>
      </c>
      <c r="BW50" s="145">
        <v>113.71</v>
      </c>
      <c r="BX50" s="145">
        <v>121.8</v>
      </c>
      <c r="BY50" s="183">
        <v>185972.46</v>
      </c>
      <c r="BZ50" s="145">
        <v>2413.42</v>
      </c>
      <c r="CA50" s="145">
        <v>74.209999999999994</v>
      </c>
      <c r="CB50" s="145">
        <v>80.67</v>
      </c>
      <c r="CC50" s="145">
        <v>11.8</v>
      </c>
      <c r="CD50" s="145">
        <v>11.47</v>
      </c>
      <c r="CE50" s="145">
        <v>16.38</v>
      </c>
      <c r="CF50" s="145">
        <v>12.24</v>
      </c>
      <c r="CG50" s="145">
        <v>104.33</v>
      </c>
      <c r="CH50" s="145">
        <v>147.9</v>
      </c>
      <c r="CI50" s="145">
        <v>16.059999999999999</v>
      </c>
      <c r="CJ50" s="145">
        <v>16.04</v>
      </c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</row>
    <row r="51" spans="1:167" s="185" customFormat="1" x14ac:dyDescent="0.25">
      <c r="A51" s="189">
        <v>16</v>
      </c>
      <c r="B51" s="185" t="s">
        <v>33</v>
      </c>
      <c r="BN51" s="174"/>
      <c r="BQ51" s="187"/>
      <c r="BR51" s="184"/>
      <c r="BS51" s="171">
        <v>16</v>
      </c>
      <c r="BT51" s="182" t="s">
        <v>309</v>
      </c>
      <c r="BU51" s="145">
        <v>94.29</v>
      </c>
      <c r="BV51" s="145">
        <v>141.84</v>
      </c>
      <c r="BW51" s="145">
        <v>113.23</v>
      </c>
      <c r="BX51" s="145">
        <v>121.69</v>
      </c>
      <c r="BY51" s="183">
        <v>185493.49</v>
      </c>
      <c r="BZ51" s="145">
        <v>2426.61</v>
      </c>
      <c r="CA51" s="145">
        <v>74.48</v>
      </c>
      <c r="CB51" s="145">
        <v>81.510000000000005</v>
      </c>
      <c r="CC51" s="145">
        <v>11.86</v>
      </c>
      <c r="CD51" s="145">
        <v>11.61</v>
      </c>
      <c r="CE51" s="145">
        <v>16.36</v>
      </c>
      <c r="CF51" s="145">
        <v>12.27</v>
      </c>
      <c r="CG51" s="145">
        <v>103.79</v>
      </c>
      <c r="CH51" s="145">
        <v>146.99</v>
      </c>
      <c r="CI51" s="145">
        <v>16</v>
      </c>
      <c r="CJ51" s="145">
        <v>15.99</v>
      </c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</row>
    <row r="52" spans="1:167" s="185" customFormat="1" x14ac:dyDescent="0.25">
      <c r="A52" s="189"/>
      <c r="BN52" s="174"/>
      <c r="BQ52" s="187"/>
      <c r="BR52" s="184"/>
      <c r="BS52" s="171">
        <v>17</v>
      </c>
      <c r="BT52" s="182" t="s">
        <v>310</v>
      </c>
      <c r="BU52" s="145">
        <v>94.51</v>
      </c>
      <c r="BV52" s="145">
        <v>142.25</v>
      </c>
      <c r="BW52" s="145">
        <v>113.64</v>
      </c>
      <c r="BX52" s="145">
        <v>121.71</v>
      </c>
      <c r="BY52" s="183">
        <v>187006.36</v>
      </c>
      <c r="BZ52" s="145">
        <v>2454.58</v>
      </c>
      <c r="CA52" s="145">
        <v>75.03</v>
      </c>
      <c r="CB52" s="145">
        <v>82.15</v>
      </c>
      <c r="CC52" s="145">
        <v>11.92</v>
      </c>
      <c r="CD52" s="145">
        <v>11.69</v>
      </c>
      <c r="CE52" s="145">
        <v>16.37</v>
      </c>
      <c r="CF52" s="145">
        <v>12.32</v>
      </c>
      <c r="CG52" s="145">
        <v>103.7</v>
      </c>
      <c r="CH52" s="145">
        <v>147.1</v>
      </c>
      <c r="CI52" s="145">
        <v>16.010000000000002</v>
      </c>
      <c r="CJ52" s="145">
        <v>16</v>
      </c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</row>
    <row r="53" spans="1:167" s="185" customFormat="1" x14ac:dyDescent="0.25">
      <c r="A53" s="189"/>
      <c r="BN53" s="174"/>
      <c r="BQ53" s="187"/>
      <c r="BR53" s="184"/>
      <c r="BS53" s="171">
        <v>18</v>
      </c>
      <c r="BT53" s="182" t="s">
        <v>311</v>
      </c>
      <c r="BU53" s="190">
        <v>94.39</v>
      </c>
      <c r="BV53" s="190">
        <v>142.22</v>
      </c>
      <c r="BW53" s="190">
        <v>113.5</v>
      </c>
      <c r="BX53" s="190">
        <v>121.77</v>
      </c>
      <c r="BY53" s="190">
        <v>185893.35</v>
      </c>
      <c r="BZ53" s="190">
        <v>2464.88</v>
      </c>
      <c r="CA53" s="190">
        <v>75.239999999999995</v>
      </c>
      <c r="CB53" s="190">
        <v>82.23</v>
      </c>
      <c r="CC53" s="190">
        <v>11.92</v>
      </c>
      <c r="CD53" s="190">
        <v>11.74</v>
      </c>
      <c r="CE53" s="190">
        <v>16.38</v>
      </c>
      <c r="CF53" s="190">
        <v>12.35</v>
      </c>
      <c r="CG53" s="191">
        <v>103.61</v>
      </c>
      <c r="CH53" s="190">
        <v>147.1</v>
      </c>
      <c r="CI53" s="190">
        <v>16.010000000000002</v>
      </c>
      <c r="CJ53" s="191">
        <v>16.010000000000002</v>
      </c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</row>
    <row r="54" spans="1:167" s="185" customFormat="1" x14ac:dyDescent="0.25">
      <c r="A54" s="189"/>
      <c r="BN54" s="174"/>
      <c r="BQ54" s="174"/>
      <c r="BR54" s="184"/>
      <c r="BS54" s="171">
        <v>19</v>
      </c>
      <c r="BT54" s="182" t="s">
        <v>312</v>
      </c>
      <c r="BU54" s="145">
        <v>94.03</v>
      </c>
      <c r="BV54" s="145">
        <v>142.22</v>
      </c>
      <c r="BW54" s="145">
        <v>113.01</v>
      </c>
      <c r="BX54" s="145">
        <v>121.82</v>
      </c>
      <c r="BY54" s="145">
        <v>184632.53</v>
      </c>
      <c r="BZ54" s="145">
        <v>2450.79</v>
      </c>
      <c r="CA54" s="145">
        <v>75.16</v>
      </c>
      <c r="CB54" s="145">
        <v>82.11</v>
      </c>
      <c r="CC54" s="145">
        <v>11.9</v>
      </c>
      <c r="CD54" s="145">
        <v>11.76</v>
      </c>
      <c r="CE54" s="145">
        <v>16.38</v>
      </c>
      <c r="CF54" s="145">
        <v>12.38</v>
      </c>
      <c r="CG54" s="145">
        <v>103.54</v>
      </c>
      <c r="CH54" s="145">
        <v>147.04</v>
      </c>
      <c r="CI54" s="145">
        <v>15.98</v>
      </c>
      <c r="CJ54" s="145">
        <v>15.98</v>
      </c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</row>
    <row r="55" spans="1:167" s="185" customFormat="1" x14ac:dyDescent="0.25">
      <c r="A55" s="189"/>
      <c r="BN55" s="174"/>
      <c r="BQ55" s="187"/>
      <c r="BR55" s="184"/>
      <c r="BS55" s="171">
        <v>20</v>
      </c>
      <c r="BT55" s="182" t="s">
        <v>313</v>
      </c>
      <c r="BU55" s="145">
        <v>94.18</v>
      </c>
      <c r="BV55" s="145">
        <v>142.04</v>
      </c>
      <c r="BW55" s="145">
        <v>113</v>
      </c>
      <c r="BX55" s="145">
        <v>121.87</v>
      </c>
      <c r="BY55" s="145">
        <v>186206.5</v>
      </c>
      <c r="BZ55" s="145">
        <v>2450.86</v>
      </c>
      <c r="CA55" s="145">
        <v>75.19</v>
      </c>
      <c r="CB55" s="145">
        <v>81.849999999999994</v>
      </c>
      <c r="CC55" s="145">
        <v>11.89</v>
      </c>
      <c r="CD55" s="145">
        <v>11.74</v>
      </c>
      <c r="CE55" s="145">
        <v>16.39</v>
      </c>
      <c r="CF55" s="145">
        <v>12.36</v>
      </c>
      <c r="CG55" s="145">
        <v>103.69</v>
      </c>
      <c r="CH55" s="145">
        <v>147.35</v>
      </c>
      <c r="CI55" s="145">
        <v>16.010000000000002</v>
      </c>
      <c r="CJ55" s="145">
        <v>16.010000000000002</v>
      </c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</row>
    <row r="56" spans="1:167" s="185" customFormat="1" x14ac:dyDescent="0.25">
      <c r="A56" s="189"/>
      <c r="BN56" s="174"/>
      <c r="BQ56" s="187"/>
      <c r="BR56" s="184"/>
      <c r="BS56" s="171">
        <v>21</v>
      </c>
      <c r="BT56" s="182" t="s">
        <v>314</v>
      </c>
      <c r="BU56" s="145">
        <v>94.1</v>
      </c>
      <c r="BV56" s="145">
        <v>142.11000000000001</v>
      </c>
      <c r="BW56" s="145">
        <v>112.95</v>
      </c>
      <c r="BX56" s="145">
        <v>121.89</v>
      </c>
      <c r="BY56" s="145">
        <v>187586.32</v>
      </c>
      <c r="BZ56" s="145">
        <v>2479.92</v>
      </c>
      <c r="CA56" s="145">
        <v>75.33</v>
      </c>
      <c r="CB56" s="145">
        <v>81.89</v>
      </c>
      <c r="CC56" s="145">
        <v>11.95</v>
      </c>
      <c r="CD56" s="145">
        <v>11.89</v>
      </c>
      <c r="CE56" s="145">
        <v>16.39</v>
      </c>
      <c r="CF56" s="145">
        <v>12.39</v>
      </c>
      <c r="CG56" s="145">
        <v>103.33</v>
      </c>
      <c r="CH56" s="145">
        <v>146.74</v>
      </c>
      <c r="CI56" s="145">
        <v>15.98</v>
      </c>
      <c r="CJ56" s="145">
        <v>15.98</v>
      </c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</row>
    <row r="57" spans="1:167" s="175" customFormat="1" ht="16.5" thickBot="1" x14ac:dyDescent="0.3">
      <c r="B57" s="185"/>
      <c r="C57" s="130"/>
      <c r="BN57" s="187"/>
      <c r="BQ57" s="187"/>
      <c r="BS57" s="171">
        <v>22</v>
      </c>
      <c r="BT57" s="182" t="s">
        <v>315</v>
      </c>
      <c r="BU57" s="145">
        <v>93.85</v>
      </c>
      <c r="BV57" s="145">
        <v>142</v>
      </c>
      <c r="BW57" s="145">
        <v>112.89</v>
      </c>
      <c r="BX57" s="145">
        <v>121.95</v>
      </c>
      <c r="BY57" s="145">
        <v>187102.15</v>
      </c>
      <c r="BZ57" s="145">
        <v>2486.71</v>
      </c>
      <c r="CA57" s="145">
        <v>75.58</v>
      </c>
      <c r="CB57" s="145">
        <v>82</v>
      </c>
      <c r="CC57" s="145">
        <v>11.99</v>
      </c>
      <c r="CD57" s="145">
        <v>11.92</v>
      </c>
      <c r="CE57" s="145">
        <v>16.399999999999999</v>
      </c>
      <c r="CF57" s="145">
        <v>12.4</v>
      </c>
      <c r="CG57" s="145">
        <v>103.14</v>
      </c>
      <c r="CH57" s="145">
        <v>146.72999999999999</v>
      </c>
      <c r="CI57" s="145">
        <v>15.97</v>
      </c>
      <c r="CJ57" s="193">
        <v>15.97</v>
      </c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5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</row>
    <row r="58" spans="1:167" s="176" customFormat="1" ht="16.5" thickTop="1" x14ac:dyDescent="0.25">
      <c r="A58" s="196">
        <v>1</v>
      </c>
      <c r="B58" s="129" t="s">
        <v>5</v>
      </c>
      <c r="C58" s="129">
        <f>C36-C15</f>
        <v>-113.44</v>
      </c>
      <c r="D58" s="129">
        <f t="shared" ref="D58:BM62" si="2">D36-D15</f>
        <v>-94.31</v>
      </c>
      <c r="E58" s="129"/>
      <c r="F58" s="129">
        <f t="shared" si="2"/>
        <v>-113.05</v>
      </c>
      <c r="G58" s="129">
        <f t="shared" si="2"/>
        <v>-94.62</v>
      </c>
      <c r="H58" s="129"/>
      <c r="I58" s="129">
        <f t="shared" si="2"/>
        <v>-113.23</v>
      </c>
      <c r="J58" s="129">
        <f t="shared" si="2"/>
        <v>-94.55</v>
      </c>
      <c r="K58" s="129"/>
      <c r="L58" s="129">
        <f t="shared" si="2"/>
        <v>-113.19</v>
      </c>
      <c r="M58" s="129">
        <f t="shared" si="2"/>
        <v>-94.5</v>
      </c>
      <c r="N58" s="129"/>
      <c r="O58" s="129">
        <f t="shared" si="2"/>
        <v>-113.58</v>
      </c>
      <c r="P58" s="129">
        <f t="shared" si="2"/>
        <v>-94.55</v>
      </c>
      <c r="Q58" s="129">
        <f t="shared" si="2"/>
        <v>0</v>
      </c>
      <c r="R58" s="129">
        <f t="shared" si="2"/>
        <v>-113.49000000000001</v>
      </c>
      <c r="S58" s="129">
        <f t="shared" si="2"/>
        <v>-94.27</v>
      </c>
      <c r="T58" s="129">
        <f t="shared" si="2"/>
        <v>0</v>
      </c>
      <c r="U58" s="129">
        <f t="shared" si="2"/>
        <v>-113.68</v>
      </c>
      <c r="V58" s="129">
        <f t="shared" si="2"/>
        <v>-94.41</v>
      </c>
      <c r="W58" s="129">
        <f t="shared" si="2"/>
        <v>0</v>
      </c>
      <c r="X58" s="129">
        <f t="shared" si="2"/>
        <v>-113.66</v>
      </c>
      <c r="Y58" s="129">
        <f t="shared" si="2"/>
        <v>-94.44</v>
      </c>
      <c r="Z58" s="129">
        <f t="shared" si="2"/>
        <v>0</v>
      </c>
      <c r="AA58" s="129">
        <f t="shared" si="2"/>
        <v>-113.56</v>
      </c>
      <c r="AB58" s="129">
        <f t="shared" si="2"/>
        <v>-94.06</v>
      </c>
      <c r="AC58" s="129">
        <f t="shared" si="2"/>
        <v>0</v>
      </c>
      <c r="AD58" s="129">
        <f t="shared" si="2"/>
        <v>-113.75</v>
      </c>
      <c r="AE58" s="129">
        <f t="shared" si="2"/>
        <v>-94.19</v>
      </c>
      <c r="AF58" s="129">
        <f t="shared" si="2"/>
        <v>0</v>
      </c>
      <c r="AG58" s="129">
        <f t="shared" si="2"/>
        <v>-114.15</v>
      </c>
      <c r="AH58" s="129">
        <f t="shared" si="2"/>
        <v>-93.51</v>
      </c>
      <c r="AI58" s="129">
        <f t="shared" si="2"/>
        <v>0</v>
      </c>
      <c r="AJ58" s="129">
        <f t="shared" si="2"/>
        <v>-113.53</v>
      </c>
      <c r="AK58" s="129">
        <f t="shared" si="2"/>
        <v>-93.9</v>
      </c>
      <c r="AL58" s="129">
        <f t="shared" si="2"/>
        <v>0</v>
      </c>
      <c r="AM58" s="129">
        <f t="shared" si="2"/>
        <v>-113.57000000000001</v>
      </c>
      <c r="AN58" s="129">
        <f t="shared" si="2"/>
        <v>-94.43</v>
      </c>
      <c r="AO58" s="129"/>
      <c r="AP58" s="129">
        <f t="shared" si="2"/>
        <v>-113.7</v>
      </c>
      <c r="AQ58" s="129">
        <f t="shared" si="2"/>
        <v>-94.05</v>
      </c>
      <c r="AR58" s="129">
        <f t="shared" si="2"/>
        <v>0</v>
      </c>
      <c r="AS58" s="129">
        <f t="shared" si="2"/>
        <v>-114.27</v>
      </c>
      <c r="AT58" s="129">
        <f t="shared" si="2"/>
        <v>-93.45</v>
      </c>
      <c r="AU58" s="129">
        <f t="shared" si="2"/>
        <v>0</v>
      </c>
      <c r="AV58" s="129">
        <f t="shared" si="2"/>
        <v>-114.31</v>
      </c>
      <c r="AW58" s="129">
        <f t="shared" si="2"/>
        <v>-93.16</v>
      </c>
      <c r="AX58" s="129">
        <f t="shared" si="2"/>
        <v>0</v>
      </c>
      <c r="AY58" s="129">
        <f t="shared" si="2"/>
        <v>-114.38</v>
      </c>
      <c r="AZ58" s="129">
        <f t="shared" si="2"/>
        <v>-92.81</v>
      </c>
      <c r="BA58" s="129">
        <f t="shared" si="2"/>
        <v>0</v>
      </c>
      <c r="BB58" s="129">
        <f t="shared" si="2"/>
        <v>-114.81</v>
      </c>
      <c r="BC58" s="129">
        <f t="shared" si="2"/>
        <v>-92.51</v>
      </c>
      <c r="BD58" s="129">
        <f t="shared" si="2"/>
        <v>0</v>
      </c>
      <c r="BE58" s="129">
        <f t="shared" si="2"/>
        <v>-115.01</v>
      </c>
      <c r="BF58" s="129">
        <f t="shared" si="2"/>
        <v>-92.83</v>
      </c>
      <c r="BG58" s="129">
        <f t="shared" si="2"/>
        <v>0</v>
      </c>
      <c r="BH58" s="129">
        <f t="shared" si="2"/>
        <v>-115.14</v>
      </c>
      <c r="BI58" s="129">
        <f t="shared" si="2"/>
        <v>-92.6</v>
      </c>
      <c r="BJ58" s="129"/>
      <c r="BK58" s="129"/>
      <c r="BL58" s="129"/>
      <c r="BM58" s="129">
        <f t="shared" si="2"/>
        <v>0</v>
      </c>
      <c r="BN58" s="187"/>
      <c r="BQ58" s="187"/>
      <c r="BT58" s="197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98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</row>
    <row r="59" spans="1:167" s="176" customFormat="1" x14ac:dyDescent="0.25">
      <c r="A59" s="196">
        <v>2</v>
      </c>
      <c r="B59" s="129" t="s">
        <v>6</v>
      </c>
      <c r="C59" s="129">
        <f t="shared" ref="C59:R73" si="3">C37-C16</f>
        <v>-0.7517666516313336</v>
      </c>
      <c r="D59" s="129">
        <f t="shared" si="3"/>
        <v>-142.30000000000001</v>
      </c>
      <c r="E59" s="129"/>
      <c r="F59" s="129">
        <f t="shared" si="3"/>
        <v>-0.75080711765147534</v>
      </c>
      <c r="G59" s="129">
        <f t="shared" si="3"/>
        <v>-142.47</v>
      </c>
      <c r="H59" s="129"/>
      <c r="I59" s="129">
        <f t="shared" si="3"/>
        <v>-0.75335241826126254</v>
      </c>
      <c r="J59" s="129">
        <f t="shared" si="3"/>
        <v>-142.11000000000001</v>
      </c>
      <c r="K59" s="129"/>
      <c r="L59" s="129">
        <f t="shared" si="3"/>
        <v>-0.75431847325941004</v>
      </c>
      <c r="M59" s="129">
        <f t="shared" si="3"/>
        <v>-141.81</v>
      </c>
      <c r="N59" s="129"/>
      <c r="O59" s="129">
        <f t="shared" si="3"/>
        <v>-0.75477394520341157</v>
      </c>
      <c r="P59" s="129">
        <f t="shared" si="3"/>
        <v>-142.28</v>
      </c>
      <c r="Q59" s="129">
        <f t="shared" si="3"/>
        <v>0</v>
      </c>
      <c r="R59" s="129">
        <f t="shared" si="3"/>
        <v>-0.7578053955744164</v>
      </c>
      <c r="S59" s="129">
        <f t="shared" si="2"/>
        <v>-141.18</v>
      </c>
      <c r="T59" s="129">
        <f t="shared" si="2"/>
        <v>0</v>
      </c>
      <c r="U59" s="129">
        <f t="shared" si="2"/>
        <v>-0.75763315402682019</v>
      </c>
      <c r="V59" s="129">
        <f t="shared" si="2"/>
        <v>-141.65</v>
      </c>
      <c r="W59" s="129">
        <f t="shared" si="2"/>
        <v>0</v>
      </c>
      <c r="X59" s="129">
        <f t="shared" si="2"/>
        <v>-0.7551159102922298</v>
      </c>
      <c r="Y59" s="129">
        <f t="shared" si="2"/>
        <v>-142.15</v>
      </c>
      <c r="Z59" s="129">
        <f t="shared" si="2"/>
        <v>0</v>
      </c>
      <c r="AA59" s="129">
        <f t="shared" si="2"/>
        <v>-0.75528700906344404</v>
      </c>
      <c r="AB59" s="129">
        <f t="shared" si="2"/>
        <v>-141.43</v>
      </c>
      <c r="AC59" s="129">
        <f t="shared" si="2"/>
        <v>0</v>
      </c>
      <c r="AD59" s="129">
        <f t="shared" si="2"/>
        <v>-0.75431847325941004</v>
      </c>
      <c r="AE59" s="129">
        <f t="shared" si="2"/>
        <v>-142.04</v>
      </c>
      <c r="AF59" s="129">
        <f t="shared" si="2"/>
        <v>0</v>
      </c>
      <c r="AG59" s="129">
        <f t="shared" si="2"/>
        <v>-0.75312547070341918</v>
      </c>
      <c r="AH59" s="129">
        <f t="shared" si="2"/>
        <v>-141.72999999999999</v>
      </c>
      <c r="AI59" s="129">
        <f t="shared" si="2"/>
        <v>0</v>
      </c>
      <c r="AJ59" s="129">
        <f t="shared" si="2"/>
        <v>-0.75261533830059457</v>
      </c>
      <c r="AK59" s="129">
        <f t="shared" si="2"/>
        <v>-141.65</v>
      </c>
      <c r="AL59" s="129">
        <f t="shared" si="2"/>
        <v>0</v>
      </c>
      <c r="AM59" s="129">
        <f t="shared" si="2"/>
        <v>-0.75803517283201927</v>
      </c>
      <c r="AN59" s="129">
        <f t="shared" si="2"/>
        <v>-141.47</v>
      </c>
      <c r="AO59" s="129"/>
      <c r="AP59" s="129">
        <f t="shared" si="2"/>
        <v>-0.75460307878056132</v>
      </c>
      <c r="AQ59" s="129">
        <f t="shared" si="2"/>
        <v>-141.69999999999999</v>
      </c>
      <c r="AR59" s="129">
        <f t="shared" si="2"/>
        <v>0</v>
      </c>
      <c r="AS59" s="129">
        <f t="shared" si="2"/>
        <v>-0.75165363800360796</v>
      </c>
      <c r="AT59" s="129">
        <f t="shared" si="2"/>
        <v>-142.07</v>
      </c>
      <c r="AU59" s="129">
        <f t="shared" si="2"/>
        <v>0</v>
      </c>
      <c r="AV59" s="129">
        <f t="shared" si="2"/>
        <v>-0.74565655059279701</v>
      </c>
      <c r="AW59" s="129">
        <f t="shared" si="2"/>
        <v>-142.81</v>
      </c>
      <c r="AX59" s="129">
        <f t="shared" si="2"/>
        <v>0</v>
      </c>
      <c r="AY59" s="129">
        <f t="shared" si="2"/>
        <v>-0.74593465612412357</v>
      </c>
      <c r="AZ59" s="129">
        <f t="shared" si="2"/>
        <v>-142.32</v>
      </c>
      <c r="BA59" s="129">
        <f t="shared" si="2"/>
        <v>0</v>
      </c>
      <c r="BB59" s="129">
        <f t="shared" si="2"/>
        <v>-0.74388157405341071</v>
      </c>
      <c r="BC59" s="129">
        <f t="shared" si="2"/>
        <v>-142.78</v>
      </c>
      <c r="BD59" s="129">
        <f t="shared" si="2"/>
        <v>0</v>
      </c>
      <c r="BE59" s="129">
        <f t="shared" si="2"/>
        <v>-0.74543421543048816</v>
      </c>
      <c r="BF59" s="129">
        <f t="shared" si="2"/>
        <v>-143.22</v>
      </c>
      <c r="BG59" s="129">
        <f t="shared" si="2"/>
        <v>0</v>
      </c>
      <c r="BH59" s="129">
        <f t="shared" si="2"/>
        <v>-0.74205995844464223</v>
      </c>
      <c r="BI59" s="129">
        <f t="shared" si="2"/>
        <v>-143.68</v>
      </c>
      <c r="BJ59" s="129"/>
      <c r="BK59" s="129"/>
      <c r="BL59" s="129"/>
      <c r="BM59" s="129">
        <f t="shared" si="2"/>
        <v>0</v>
      </c>
      <c r="BN59" s="187"/>
      <c r="BQ59" s="187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98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</row>
    <row r="60" spans="1:167" s="200" customFormat="1" x14ac:dyDescent="0.25">
      <c r="A60" s="196">
        <v>3</v>
      </c>
      <c r="B60" s="199" t="s">
        <v>7</v>
      </c>
      <c r="C60" s="129">
        <f t="shared" si="3"/>
        <v>-0.91990000000000005</v>
      </c>
      <c r="D60" s="129">
        <f t="shared" si="2"/>
        <v>-116.3</v>
      </c>
      <c r="E60" s="129"/>
      <c r="F60" s="129">
        <f t="shared" si="2"/>
        <v>-0.91990000000000005</v>
      </c>
      <c r="G60" s="129">
        <f t="shared" si="2"/>
        <v>-116.28</v>
      </c>
      <c r="H60" s="129"/>
      <c r="I60" s="129">
        <f t="shared" si="2"/>
        <v>-0.91890000000000005</v>
      </c>
      <c r="J60" s="129">
        <f t="shared" si="2"/>
        <v>-116.51</v>
      </c>
      <c r="K60" s="129"/>
      <c r="L60" s="129">
        <f t="shared" si="2"/>
        <v>-0.92130000000000001</v>
      </c>
      <c r="M60" s="129">
        <f t="shared" si="2"/>
        <v>-116.11</v>
      </c>
      <c r="N60" s="129"/>
      <c r="O60" s="129">
        <f t="shared" si="2"/>
        <v>-0.92420000000000002</v>
      </c>
      <c r="P60" s="129">
        <f t="shared" si="2"/>
        <v>-116.2</v>
      </c>
      <c r="Q60" s="129">
        <f t="shared" si="2"/>
        <v>0</v>
      </c>
      <c r="R60" s="129">
        <f t="shared" si="2"/>
        <v>-0.92190000000000005</v>
      </c>
      <c r="S60" s="129">
        <f t="shared" si="2"/>
        <v>-116.05</v>
      </c>
      <c r="T60" s="129">
        <f t="shared" si="2"/>
        <v>0</v>
      </c>
      <c r="U60" s="129">
        <f t="shared" si="2"/>
        <v>-0.92430000000000001</v>
      </c>
      <c r="V60" s="129">
        <f t="shared" si="2"/>
        <v>-116.11</v>
      </c>
      <c r="W60" s="129">
        <f t="shared" si="2"/>
        <v>0</v>
      </c>
      <c r="X60" s="129">
        <f t="shared" si="2"/>
        <v>-0.92410000000000003</v>
      </c>
      <c r="Y60" s="129">
        <f t="shared" si="2"/>
        <v>-116.16</v>
      </c>
      <c r="Z60" s="129">
        <f t="shared" si="2"/>
        <v>0</v>
      </c>
      <c r="AA60" s="129">
        <f t="shared" si="2"/>
        <v>-0.9195000000000001</v>
      </c>
      <c r="AB60" s="129">
        <f t="shared" si="2"/>
        <v>-116.17</v>
      </c>
      <c r="AC60" s="129">
        <f t="shared" si="2"/>
        <v>0</v>
      </c>
      <c r="AD60" s="129">
        <f t="shared" si="2"/>
        <v>-0.9245000000000001</v>
      </c>
      <c r="AE60" s="129">
        <f t="shared" si="2"/>
        <v>-115.89</v>
      </c>
      <c r="AF60" s="129">
        <f t="shared" si="2"/>
        <v>0</v>
      </c>
      <c r="AG60" s="129">
        <f t="shared" si="2"/>
        <v>-0.9244</v>
      </c>
      <c r="AH60" s="129">
        <f t="shared" si="2"/>
        <v>-115.47</v>
      </c>
      <c r="AI60" s="129">
        <f t="shared" si="2"/>
        <v>0</v>
      </c>
      <c r="AJ60" s="129">
        <f t="shared" si="2"/>
        <v>-0.91820000000000002</v>
      </c>
      <c r="AK60" s="129">
        <f t="shared" si="2"/>
        <v>-116.11</v>
      </c>
      <c r="AL60" s="129">
        <f t="shared" si="2"/>
        <v>0</v>
      </c>
      <c r="AM60" s="129">
        <f t="shared" si="2"/>
        <v>-0.92390000000000005</v>
      </c>
      <c r="AN60" s="129">
        <f t="shared" si="2"/>
        <v>-116.07</v>
      </c>
      <c r="AO60" s="129"/>
      <c r="AP60" s="129">
        <f t="shared" si="2"/>
        <v>-0.92080000000000006</v>
      </c>
      <c r="AQ60" s="129">
        <f t="shared" si="2"/>
        <v>-116.13</v>
      </c>
      <c r="AR60" s="129">
        <f t="shared" si="2"/>
        <v>0</v>
      </c>
      <c r="AS60" s="129">
        <f t="shared" si="2"/>
        <v>-0.92290000000000005</v>
      </c>
      <c r="AT60" s="129">
        <f t="shared" si="2"/>
        <v>-115.71</v>
      </c>
      <c r="AU60" s="129">
        <f t="shared" si="2"/>
        <v>0</v>
      </c>
      <c r="AV60" s="129">
        <f t="shared" si="2"/>
        <v>-0.91990000000000005</v>
      </c>
      <c r="AW60" s="129">
        <f t="shared" si="2"/>
        <v>-115.76</v>
      </c>
      <c r="AX60" s="129">
        <f t="shared" si="2"/>
        <v>0</v>
      </c>
      <c r="AY60" s="129">
        <f t="shared" si="2"/>
        <v>-0.91700000000000004</v>
      </c>
      <c r="AZ60" s="129">
        <f t="shared" si="2"/>
        <v>-115.77</v>
      </c>
      <c r="BA60" s="129">
        <f t="shared" si="2"/>
        <v>0</v>
      </c>
      <c r="BB60" s="129">
        <f t="shared" si="2"/>
        <v>-0.91600000000000004</v>
      </c>
      <c r="BC60" s="129">
        <f t="shared" si="2"/>
        <v>-115.95</v>
      </c>
      <c r="BD60" s="129">
        <f t="shared" si="2"/>
        <v>0</v>
      </c>
      <c r="BE60" s="129">
        <f t="shared" si="2"/>
        <v>-0.9194</v>
      </c>
      <c r="BF60" s="129">
        <f t="shared" si="2"/>
        <v>-116.12</v>
      </c>
      <c r="BG60" s="129">
        <f t="shared" si="2"/>
        <v>0</v>
      </c>
      <c r="BH60" s="129">
        <f t="shared" si="2"/>
        <v>-0.91690000000000005</v>
      </c>
      <c r="BI60" s="129">
        <f t="shared" si="2"/>
        <v>-116.28</v>
      </c>
      <c r="BJ60" s="129"/>
      <c r="BK60" s="129"/>
      <c r="BL60" s="129"/>
      <c r="BM60" s="129">
        <f t="shared" si="2"/>
        <v>0</v>
      </c>
      <c r="BN60" s="187"/>
      <c r="BQ60" s="187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201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</row>
    <row r="61" spans="1:167" s="176" customFormat="1" x14ac:dyDescent="0.25">
      <c r="A61" s="196">
        <v>4</v>
      </c>
      <c r="B61" s="129" t="s">
        <v>8</v>
      </c>
      <c r="C61" s="129">
        <f t="shared" si="3"/>
        <v>-0.88339222614840984</v>
      </c>
      <c r="D61" s="129">
        <f t="shared" si="2"/>
        <v>-121.17</v>
      </c>
      <c r="E61" s="129"/>
      <c r="F61" s="129">
        <f t="shared" si="2"/>
        <v>-0.88269044046252976</v>
      </c>
      <c r="G61" s="129">
        <f t="shared" si="2"/>
        <v>-121.18</v>
      </c>
      <c r="H61" s="129"/>
      <c r="I61" s="129">
        <f t="shared" si="2"/>
        <v>-0.88393883143286489</v>
      </c>
      <c r="J61" s="129">
        <f t="shared" si="2"/>
        <v>-121.15</v>
      </c>
      <c r="K61" s="129"/>
      <c r="L61" s="129">
        <f t="shared" si="2"/>
        <v>-0.88472087056533655</v>
      </c>
      <c r="M61" s="129">
        <f t="shared" si="2"/>
        <v>-120.92</v>
      </c>
      <c r="N61" s="129"/>
      <c r="O61" s="129">
        <f t="shared" si="2"/>
        <v>-0.88825723929650013</v>
      </c>
      <c r="P61" s="129">
        <f t="shared" si="2"/>
        <v>-120.96</v>
      </c>
      <c r="Q61" s="129">
        <f t="shared" si="2"/>
        <v>0</v>
      </c>
      <c r="R61" s="129">
        <f t="shared" si="2"/>
        <v>-0.88401697312588401</v>
      </c>
      <c r="S61" s="129">
        <f t="shared" si="2"/>
        <v>-121.06</v>
      </c>
      <c r="T61" s="129">
        <f t="shared" si="2"/>
        <v>0</v>
      </c>
      <c r="U61" s="129">
        <f t="shared" si="2"/>
        <v>-0.88715400993612492</v>
      </c>
      <c r="V61" s="129">
        <f t="shared" si="2"/>
        <v>-121.03</v>
      </c>
      <c r="W61" s="129">
        <f t="shared" si="2"/>
        <v>0</v>
      </c>
      <c r="X61" s="129">
        <f t="shared" si="2"/>
        <v>-0.88770528184642694</v>
      </c>
      <c r="Y61" s="129">
        <f t="shared" si="2"/>
        <v>-120.96</v>
      </c>
      <c r="Z61" s="129">
        <f t="shared" si="2"/>
        <v>0</v>
      </c>
      <c r="AA61" s="129">
        <f t="shared" si="2"/>
        <v>-0.88393883143286489</v>
      </c>
      <c r="AB61" s="129">
        <f t="shared" si="2"/>
        <v>-120.84</v>
      </c>
      <c r="AC61" s="129">
        <f t="shared" si="2"/>
        <v>0</v>
      </c>
      <c r="AD61" s="129">
        <f t="shared" si="2"/>
        <v>-0.88746893858714948</v>
      </c>
      <c r="AE61" s="129">
        <f t="shared" si="2"/>
        <v>-120.78</v>
      </c>
      <c r="AF61" s="129">
        <f t="shared" si="2"/>
        <v>0</v>
      </c>
      <c r="AG61" s="129">
        <f t="shared" si="2"/>
        <v>-0.88425148112123086</v>
      </c>
      <c r="AH61" s="129">
        <f t="shared" si="2"/>
        <v>-120.75</v>
      </c>
      <c r="AI61" s="129">
        <f t="shared" si="2"/>
        <v>0</v>
      </c>
      <c r="AJ61" s="129">
        <f t="shared" si="2"/>
        <v>-0.88300220750551872</v>
      </c>
      <c r="AK61" s="129">
        <f t="shared" si="2"/>
        <v>-120.77</v>
      </c>
      <c r="AL61" s="129">
        <f t="shared" si="2"/>
        <v>0</v>
      </c>
      <c r="AM61" s="129">
        <f t="shared" si="2"/>
        <v>-0.88794175102113293</v>
      </c>
      <c r="AN61" s="129">
        <f t="shared" si="2"/>
        <v>-120.78</v>
      </c>
      <c r="AO61" s="129"/>
      <c r="AP61" s="129">
        <f t="shared" si="2"/>
        <v>-0.88558271342543393</v>
      </c>
      <c r="AQ61" s="129">
        <f t="shared" si="2"/>
        <v>-120.74</v>
      </c>
      <c r="AR61" s="129">
        <f t="shared" si="2"/>
        <v>0</v>
      </c>
      <c r="AS61" s="129">
        <f t="shared" si="2"/>
        <v>-0.88526912181303108</v>
      </c>
      <c r="AT61" s="129">
        <f t="shared" si="2"/>
        <v>-120.66</v>
      </c>
      <c r="AU61" s="129">
        <f t="shared" si="2"/>
        <v>0</v>
      </c>
      <c r="AV61" s="129">
        <f t="shared" si="2"/>
        <v>-0.88292424509977041</v>
      </c>
      <c r="AW61" s="129">
        <f t="shared" si="2"/>
        <v>-120.6</v>
      </c>
      <c r="AX61" s="129">
        <f t="shared" si="2"/>
        <v>0</v>
      </c>
      <c r="AY61" s="129">
        <f t="shared" si="2"/>
        <v>-0.88191198518387859</v>
      </c>
      <c r="AZ61" s="129">
        <f t="shared" si="2"/>
        <v>-120.39</v>
      </c>
      <c r="BA61" s="129">
        <f t="shared" si="2"/>
        <v>0</v>
      </c>
      <c r="BB61" s="129">
        <f t="shared" si="2"/>
        <v>-0.88261253309796994</v>
      </c>
      <c r="BC61" s="129">
        <f t="shared" si="2"/>
        <v>-120.36</v>
      </c>
      <c r="BD61" s="129">
        <f t="shared" si="2"/>
        <v>0</v>
      </c>
      <c r="BE61" s="129">
        <f t="shared" si="2"/>
        <v>-0.88621056362991846</v>
      </c>
      <c r="BF61" s="129">
        <f t="shared" si="2"/>
        <v>-120.48</v>
      </c>
      <c r="BG61" s="129">
        <f t="shared" si="2"/>
        <v>0</v>
      </c>
      <c r="BH61" s="129">
        <f t="shared" si="2"/>
        <v>-0.88425148112123086</v>
      </c>
      <c r="BI61" s="129">
        <f t="shared" si="2"/>
        <v>-120.6</v>
      </c>
      <c r="BJ61" s="129"/>
      <c r="BK61" s="129"/>
      <c r="BL61" s="129"/>
      <c r="BM61" s="129">
        <f t="shared" si="2"/>
        <v>0</v>
      </c>
      <c r="BN61" s="187"/>
      <c r="BQ61" s="187"/>
      <c r="BR61" s="129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</row>
    <row r="62" spans="1:167" s="176" customFormat="1" x14ac:dyDescent="0.25">
      <c r="A62" s="196">
        <v>5</v>
      </c>
      <c r="B62" s="129" t="s">
        <v>9</v>
      </c>
      <c r="C62" s="129">
        <f t="shared" si="3"/>
        <v>-1785.3000000000002</v>
      </c>
      <c r="D62" s="129">
        <f t="shared" si="2"/>
        <v>-190991.39</v>
      </c>
      <c r="E62" s="129"/>
      <c r="F62" s="129">
        <f t="shared" si="2"/>
        <v>-1774.3000000000002</v>
      </c>
      <c r="G62" s="129">
        <f t="shared" si="2"/>
        <v>-189796.87</v>
      </c>
      <c r="H62" s="129"/>
      <c r="I62" s="129">
        <f t="shared" si="2"/>
        <v>-1772</v>
      </c>
      <c r="J62" s="129">
        <f t="shared" si="2"/>
        <v>-189710.32</v>
      </c>
      <c r="K62" s="129"/>
      <c r="L62" s="129">
        <f t="shared" si="2"/>
        <v>-1780.3400000000001</v>
      </c>
      <c r="M62" s="129">
        <f t="shared" si="2"/>
        <v>-190442.97</v>
      </c>
      <c r="N62" s="129"/>
      <c r="O62" s="129">
        <f t="shared" si="2"/>
        <v>-1779.38</v>
      </c>
      <c r="P62" s="129">
        <f t="shared" si="2"/>
        <v>-191087.62</v>
      </c>
      <c r="Q62" s="129">
        <f t="shared" si="2"/>
        <v>0</v>
      </c>
      <c r="R62" s="129">
        <f t="shared" si="2"/>
        <v>-1783.0800000000002</v>
      </c>
      <c r="S62" s="129">
        <f t="shared" si="2"/>
        <v>-190771.73</v>
      </c>
      <c r="T62" s="129">
        <f t="shared" si="2"/>
        <v>0</v>
      </c>
      <c r="U62" s="129">
        <f t="shared" si="2"/>
        <v>-1770.3000000000002</v>
      </c>
      <c r="V62" s="129">
        <f t="shared" si="2"/>
        <v>-189988.6</v>
      </c>
      <c r="W62" s="129">
        <f t="shared" si="2"/>
        <v>0</v>
      </c>
      <c r="X62" s="129">
        <f t="shared" si="2"/>
        <v>-1784.68</v>
      </c>
      <c r="Y62" s="129">
        <f t="shared" si="2"/>
        <v>-191567.55</v>
      </c>
      <c r="Z62" s="129">
        <f t="shared" si="2"/>
        <v>0</v>
      </c>
      <c r="AA62" s="129">
        <f t="shared" si="2"/>
        <v>-1783.5500000000002</v>
      </c>
      <c r="AB62" s="129">
        <f t="shared" si="2"/>
        <v>-190518.81</v>
      </c>
      <c r="AC62" s="129">
        <f t="shared" si="2"/>
        <v>0</v>
      </c>
      <c r="AD62" s="129">
        <f t="shared" si="2"/>
        <v>-1769.0126</v>
      </c>
      <c r="AE62" s="129">
        <f t="shared" si="2"/>
        <v>-189532.01</v>
      </c>
      <c r="AF62" s="129">
        <f t="shared" si="2"/>
        <v>0</v>
      </c>
      <c r="AG62" s="129">
        <f t="shared" si="2"/>
        <v>-1785.5</v>
      </c>
      <c r="AH62" s="129">
        <f t="shared" si="2"/>
        <v>-190584.27</v>
      </c>
      <c r="AI62" s="129">
        <f t="shared" si="2"/>
        <v>0</v>
      </c>
      <c r="AJ62" s="129">
        <f t="shared" si="2"/>
        <v>-1807.1354000000001</v>
      </c>
      <c r="AK62" s="129">
        <f t="shared" si="2"/>
        <v>-192658.7</v>
      </c>
      <c r="AL62" s="129">
        <f t="shared" si="2"/>
        <v>0</v>
      </c>
      <c r="AM62" s="129">
        <f t="shared" si="2"/>
        <v>-1797.22</v>
      </c>
      <c r="AN62" s="129">
        <f t="shared" si="2"/>
        <v>-192733.87</v>
      </c>
      <c r="AO62" s="129"/>
      <c r="AP62" s="129">
        <f t="shared" si="2"/>
        <v>-1794.8000000000002</v>
      </c>
      <c r="AQ62" s="129">
        <f t="shared" si="2"/>
        <v>-191917.96</v>
      </c>
      <c r="AR62" s="129">
        <f t="shared" si="2"/>
        <v>0</v>
      </c>
      <c r="AS62" s="129">
        <f t="shared" si="2"/>
        <v>-1790.9521</v>
      </c>
      <c r="AT62" s="129">
        <f t="shared" si="2"/>
        <v>-191255.77</v>
      </c>
      <c r="AU62" s="129">
        <f t="shared" si="2"/>
        <v>0</v>
      </c>
      <c r="AV62" s="129">
        <f t="shared" si="2"/>
        <v>-1805.269</v>
      </c>
      <c r="AW62" s="129">
        <f t="shared" si="2"/>
        <v>-192243.1</v>
      </c>
      <c r="AX62" s="129">
        <f t="shared" si="2"/>
        <v>0</v>
      </c>
      <c r="AY62" s="129">
        <f t="shared" si="2"/>
        <v>-1807.7642000000001</v>
      </c>
      <c r="AZ62" s="129">
        <f t="shared" si="2"/>
        <v>-191912.25</v>
      </c>
      <c r="BA62" s="129">
        <f t="shared" si="2"/>
        <v>0</v>
      </c>
      <c r="BB62" s="129">
        <f t="shared" si="2"/>
        <v>-1815.51</v>
      </c>
      <c r="BC62" s="129">
        <f t="shared" si="2"/>
        <v>-192825.32</v>
      </c>
      <c r="BD62" s="129">
        <f t="shared" si="2"/>
        <v>0</v>
      </c>
      <c r="BE62" s="129">
        <f t="shared" si="2"/>
        <v>-1796.8000000000002</v>
      </c>
      <c r="BF62" s="129">
        <f t="shared" si="2"/>
        <v>-191826.37</v>
      </c>
      <c r="BG62" s="129">
        <f t="shared" ref="BE62:BM73" si="4">BG40-BG19</f>
        <v>0</v>
      </c>
      <c r="BH62" s="129">
        <f t="shared" si="4"/>
        <v>-1799.72</v>
      </c>
      <c r="BI62" s="129">
        <f t="shared" si="4"/>
        <v>-191886.15</v>
      </c>
      <c r="BJ62" s="129"/>
      <c r="BK62" s="129"/>
      <c r="BL62" s="129"/>
      <c r="BM62" s="129">
        <f t="shared" si="4"/>
        <v>0</v>
      </c>
      <c r="BN62" s="187"/>
      <c r="BQ62" s="187"/>
      <c r="BR62" s="129"/>
      <c r="BT62" s="145"/>
      <c r="BU62" s="145">
        <f>AVERAGE(BU36:BU57)</f>
        <v>94.020454545454555</v>
      </c>
      <c r="BV62" s="145">
        <f t="shared" ref="BV62:CJ62" si="5">AVERAGE(BV36:BV57)</f>
        <v>142.50818181818181</v>
      </c>
      <c r="BW62" s="145">
        <f t="shared" si="5"/>
        <v>112.98636363636365</v>
      </c>
      <c r="BX62" s="145">
        <f t="shared" si="5"/>
        <v>121.55454545454545</v>
      </c>
      <c r="BY62" s="145">
        <f t="shared" si="5"/>
        <v>184355.7363636363</v>
      </c>
      <c r="BZ62" s="145">
        <f t="shared" si="5"/>
        <v>2478.7754545454541</v>
      </c>
      <c r="CA62" s="145">
        <f t="shared" si="5"/>
        <v>75.399090909090901</v>
      </c>
      <c r="CB62" s="145">
        <f t="shared" si="5"/>
        <v>82.00409090909092</v>
      </c>
      <c r="CC62" s="145">
        <f t="shared" si="5"/>
        <v>11.9</v>
      </c>
      <c r="CD62" s="145">
        <f t="shared" si="5"/>
        <v>11.667727272727275</v>
      </c>
      <c r="CE62" s="145">
        <f t="shared" si="5"/>
        <v>16.346363636363634</v>
      </c>
      <c r="CF62" s="145">
        <f t="shared" si="5"/>
        <v>12.193181818181818</v>
      </c>
      <c r="CG62" s="145">
        <f t="shared" si="5"/>
        <v>103.27772727272723</v>
      </c>
      <c r="CH62" s="145">
        <f t="shared" si="5"/>
        <v>146.85681818181817</v>
      </c>
      <c r="CI62" s="145">
        <f t="shared" si="5"/>
        <v>15.949090909090909</v>
      </c>
      <c r="CJ62" s="145">
        <f t="shared" si="5"/>
        <v>15.945909090909094</v>
      </c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</row>
    <row r="63" spans="1:167" s="176" customFormat="1" x14ac:dyDescent="0.25">
      <c r="A63" s="196">
        <v>6</v>
      </c>
      <c r="B63" s="129" t="s">
        <v>10</v>
      </c>
      <c r="C63" s="129">
        <f t="shared" si="3"/>
        <v>-22.880000000000003</v>
      </c>
      <c r="D63" s="129">
        <f t="shared" si="3"/>
        <v>-2447.6999999999998</v>
      </c>
      <c r="E63" s="129"/>
      <c r="F63" s="129">
        <f t="shared" si="3"/>
        <v>-22.330000000000002</v>
      </c>
      <c r="G63" s="129">
        <f t="shared" si="3"/>
        <v>-2388.64</v>
      </c>
      <c r="H63" s="129"/>
      <c r="I63" s="129">
        <f t="shared" si="3"/>
        <v>-22.34</v>
      </c>
      <c r="J63" s="129">
        <f t="shared" si="3"/>
        <v>-2391.7199999999998</v>
      </c>
      <c r="K63" s="129"/>
      <c r="L63" s="129">
        <f t="shared" si="3"/>
        <v>-22.310000000000002</v>
      </c>
      <c r="M63" s="129">
        <f t="shared" si="3"/>
        <v>-2386.5</v>
      </c>
      <c r="N63" s="129"/>
      <c r="O63" s="129">
        <f t="shared" si="3"/>
        <v>-22.365600000000001</v>
      </c>
      <c r="P63" s="129">
        <f t="shared" si="3"/>
        <v>-2401.84</v>
      </c>
      <c r="Q63" s="129">
        <f t="shared" si="3"/>
        <v>0</v>
      </c>
      <c r="R63" s="129">
        <f t="shared" si="3"/>
        <v>-22.310000000000002</v>
      </c>
      <c r="S63" s="129">
        <f t="shared" ref="S63:BD69" si="6">S41-S20</f>
        <v>-2386.9499999999998</v>
      </c>
      <c r="T63" s="129">
        <f t="shared" si="6"/>
        <v>0</v>
      </c>
      <c r="U63" s="129">
        <f t="shared" si="6"/>
        <v>-21.86</v>
      </c>
      <c r="V63" s="129">
        <f t="shared" si="6"/>
        <v>-2346.02</v>
      </c>
      <c r="W63" s="129">
        <f t="shared" si="6"/>
        <v>0</v>
      </c>
      <c r="X63" s="129">
        <f t="shared" si="6"/>
        <v>-22.18</v>
      </c>
      <c r="Y63" s="129">
        <f t="shared" si="6"/>
        <v>-2380.8000000000002</v>
      </c>
      <c r="Z63" s="129">
        <f t="shared" si="6"/>
        <v>0</v>
      </c>
      <c r="AA63" s="129">
        <f t="shared" si="6"/>
        <v>-22.16</v>
      </c>
      <c r="AB63" s="129">
        <f t="shared" si="6"/>
        <v>-2367.13</v>
      </c>
      <c r="AC63" s="129">
        <f t="shared" si="6"/>
        <v>0</v>
      </c>
      <c r="AD63" s="129">
        <f t="shared" si="6"/>
        <v>-21.82</v>
      </c>
      <c r="AE63" s="129">
        <f t="shared" si="6"/>
        <v>-2337.79</v>
      </c>
      <c r="AF63" s="129">
        <f t="shared" si="6"/>
        <v>0</v>
      </c>
      <c r="AG63" s="129">
        <f t="shared" si="6"/>
        <v>-22.1919</v>
      </c>
      <c r="AH63" s="129">
        <f t="shared" si="6"/>
        <v>-2368.7600000000002</v>
      </c>
      <c r="AI63" s="129">
        <f t="shared" si="6"/>
        <v>0</v>
      </c>
      <c r="AJ63" s="129">
        <f t="shared" si="6"/>
        <v>-22.557300000000001</v>
      </c>
      <c r="AK63" s="129">
        <f t="shared" si="6"/>
        <v>-2404.83</v>
      </c>
      <c r="AL63" s="129">
        <f t="shared" si="6"/>
        <v>0</v>
      </c>
      <c r="AM63" s="129">
        <f t="shared" si="6"/>
        <v>-22.34</v>
      </c>
      <c r="AN63" s="129">
        <f t="shared" si="6"/>
        <v>-2395.7399999999998</v>
      </c>
      <c r="AO63" s="129"/>
      <c r="AP63" s="129">
        <f t="shared" si="6"/>
        <v>-22.64</v>
      </c>
      <c r="AQ63" s="129">
        <f t="shared" si="6"/>
        <v>-2420.9</v>
      </c>
      <c r="AR63" s="129">
        <f t="shared" si="6"/>
        <v>0</v>
      </c>
      <c r="AS63" s="129">
        <f t="shared" si="6"/>
        <v>-22.609400000000001</v>
      </c>
      <c r="AT63" s="129">
        <f t="shared" si="6"/>
        <v>-2414.46</v>
      </c>
      <c r="AU63" s="129">
        <f t="shared" si="6"/>
        <v>0</v>
      </c>
      <c r="AV63" s="129">
        <f t="shared" si="6"/>
        <v>-22.810000000000002</v>
      </c>
      <c r="AW63" s="129">
        <f t="shared" si="6"/>
        <v>-2429.04</v>
      </c>
      <c r="AX63" s="129">
        <f t="shared" si="6"/>
        <v>0</v>
      </c>
      <c r="AY63" s="129">
        <f t="shared" si="6"/>
        <v>-26.150000000000002</v>
      </c>
      <c r="AZ63" s="129">
        <f t="shared" si="6"/>
        <v>-2776.08</v>
      </c>
      <c r="BA63" s="129">
        <f t="shared" si="6"/>
        <v>0</v>
      </c>
      <c r="BB63" s="129">
        <f t="shared" si="6"/>
        <v>-23.09</v>
      </c>
      <c r="BC63" s="129">
        <f t="shared" si="6"/>
        <v>-2452.39</v>
      </c>
      <c r="BD63" s="129">
        <f t="shared" si="6"/>
        <v>0</v>
      </c>
      <c r="BE63" s="129">
        <f t="shared" si="4"/>
        <v>-22.970000000000002</v>
      </c>
      <c r="BF63" s="129">
        <f t="shared" si="4"/>
        <v>-2452.2800000000002</v>
      </c>
      <c r="BG63" s="129">
        <f t="shared" si="4"/>
        <v>0</v>
      </c>
      <c r="BH63" s="129">
        <f t="shared" si="4"/>
        <v>-22.672700000000003</v>
      </c>
      <c r="BI63" s="129">
        <f t="shared" si="4"/>
        <v>-2417.36</v>
      </c>
      <c r="BJ63" s="129"/>
      <c r="BK63" s="129"/>
      <c r="BL63" s="129"/>
      <c r="BM63" s="129">
        <f t="shared" si="4"/>
        <v>0</v>
      </c>
      <c r="BN63" s="187"/>
      <c r="BQ63" s="174"/>
      <c r="BR63" s="129"/>
      <c r="BT63" s="145"/>
      <c r="BU63" s="202">
        <v>94.020454545454555</v>
      </c>
      <c r="BV63" s="202">
        <v>142.50818181818181</v>
      </c>
      <c r="BW63" s="202">
        <v>112.98636363636365</v>
      </c>
      <c r="BX63" s="150">
        <v>121.55454545454545</v>
      </c>
      <c r="BY63" s="150">
        <v>184355.7363636363</v>
      </c>
      <c r="BZ63" s="150">
        <v>2478.7754545454541</v>
      </c>
      <c r="CA63" s="150">
        <v>75.399090909090901</v>
      </c>
      <c r="CB63" s="150">
        <v>82.00409090909092</v>
      </c>
      <c r="CC63" s="150">
        <v>11.9</v>
      </c>
      <c r="CD63" s="150">
        <v>11.667727272727275</v>
      </c>
      <c r="CE63" s="150">
        <v>16.346363636363634</v>
      </c>
      <c r="CF63" s="150">
        <v>12.193181818181818</v>
      </c>
      <c r="CG63" s="150">
        <v>103.27772727272723</v>
      </c>
      <c r="CH63" s="150">
        <v>146.85681818181817</v>
      </c>
      <c r="CI63" s="150">
        <v>15.949090909090909</v>
      </c>
      <c r="CJ63" s="150">
        <v>15.945909090909094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</row>
    <row r="64" spans="1:167" s="176" customFormat="1" x14ac:dyDescent="0.25">
      <c r="A64" s="196">
        <v>7</v>
      </c>
      <c r="B64" s="129" t="s">
        <v>25</v>
      </c>
      <c r="C64" s="129">
        <f t="shared" si="3"/>
        <v>-1.3982102908277403</v>
      </c>
      <c r="D64" s="129">
        <f t="shared" si="3"/>
        <v>-76.510000000000005</v>
      </c>
      <c r="E64" s="129"/>
      <c r="F64" s="129">
        <f t="shared" si="3"/>
        <v>-1.4072614691809737</v>
      </c>
      <c r="G64" s="129">
        <f t="shared" si="3"/>
        <v>-76.010000000000005</v>
      </c>
      <c r="H64" s="129"/>
      <c r="I64" s="129">
        <f t="shared" si="3"/>
        <v>-1.4182385477237269</v>
      </c>
      <c r="J64" s="129">
        <f t="shared" si="3"/>
        <v>-75.489999999999995</v>
      </c>
      <c r="K64" s="129"/>
      <c r="L64" s="129">
        <f t="shared" si="3"/>
        <v>-1.4236902050113895</v>
      </c>
      <c r="M64" s="129">
        <f t="shared" si="3"/>
        <v>-75.14</v>
      </c>
      <c r="N64" s="129"/>
      <c r="O64" s="129">
        <f t="shared" si="3"/>
        <v>-1.4112334180073385</v>
      </c>
      <c r="P64" s="129">
        <f t="shared" si="3"/>
        <v>-76.099999999999994</v>
      </c>
      <c r="Q64" s="129">
        <f t="shared" si="3"/>
        <v>0</v>
      </c>
      <c r="R64" s="129">
        <f t="shared" si="3"/>
        <v>-1.3978194017332959</v>
      </c>
      <c r="S64" s="129">
        <f t="shared" si="6"/>
        <v>-76.540000000000006</v>
      </c>
      <c r="T64" s="129">
        <f t="shared" si="6"/>
        <v>0</v>
      </c>
      <c r="U64" s="129">
        <f t="shared" si="6"/>
        <v>-1.3989927252378287</v>
      </c>
      <c r="V64" s="129">
        <f t="shared" si="6"/>
        <v>-76.709999999999994</v>
      </c>
      <c r="W64" s="129">
        <f t="shared" si="6"/>
        <v>0</v>
      </c>
      <c r="X64" s="129">
        <f t="shared" si="6"/>
        <v>-1.4027212792818065</v>
      </c>
      <c r="Y64" s="129">
        <f t="shared" si="6"/>
        <v>-76.52</v>
      </c>
      <c r="Z64" s="129">
        <f t="shared" si="6"/>
        <v>0</v>
      </c>
      <c r="AA64" s="129">
        <f t="shared" si="6"/>
        <v>-1.4040999719180005</v>
      </c>
      <c r="AB64" s="129">
        <f t="shared" si="6"/>
        <v>-76.08</v>
      </c>
      <c r="AC64" s="129">
        <f t="shared" si="6"/>
        <v>0</v>
      </c>
      <c r="AD64" s="129">
        <f t="shared" si="6"/>
        <v>-1.4027212792818065</v>
      </c>
      <c r="AE64" s="129">
        <f t="shared" si="6"/>
        <v>-76.38</v>
      </c>
      <c r="AF64" s="129">
        <f t="shared" si="6"/>
        <v>0</v>
      </c>
      <c r="AG64" s="129">
        <f t="shared" si="6"/>
        <v>-1.3892747985551541</v>
      </c>
      <c r="AH64" s="129">
        <f t="shared" si="6"/>
        <v>-76.83</v>
      </c>
      <c r="AI64" s="129">
        <f t="shared" si="6"/>
        <v>0</v>
      </c>
      <c r="AJ64" s="129">
        <f t="shared" si="6"/>
        <v>-1.396843134515994</v>
      </c>
      <c r="AK64" s="129">
        <f t="shared" si="6"/>
        <v>-76.319999999999993</v>
      </c>
      <c r="AL64" s="129">
        <f t="shared" si="6"/>
        <v>0</v>
      </c>
      <c r="AM64" s="129">
        <f t="shared" si="6"/>
        <v>-1.4076576576576576</v>
      </c>
      <c r="AN64" s="129">
        <f t="shared" si="6"/>
        <v>-76.180000000000007</v>
      </c>
      <c r="AO64" s="129"/>
      <c r="AP64" s="129">
        <f t="shared" si="6"/>
        <v>-1.4021312394840155</v>
      </c>
      <c r="AQ64" s="129">
        <f t="shared" si="6"/>
        <v>-76.260000000000005</v>
      </c>
      <c r="AR64" s="129">
        <f t="shared" si="6"/>
        <v>0</v>
      </c>
      <c r="AS64" s="129">
        <f t="shared" si="6"/>
        <v>-1.3962580284836636</v>
      </c>
      <c r="AT64" s="129">
        <f t="shared" si="6"/>
        <v>-76.48</v>
      </c>
      <c r="AU64" s="129">
        <f t="shared" si="6"/>
        <v>0</v>
      </c>
      <c r="AV64" s="129">
        <f t="shared" si="6"/>
        <v>-1.3815971262779774</v>
      </c>
      <c r="AW64" s="129">
        <f t="shared" si="6"/>
        <v>-77.08</v>
      </c>
      <c r="AX64" s="129">
        <f t="shared" si="6"/>
        <v>0</v>
      </c>
      <c r="AY64" s="129">
        <f t="shared" si="6"/>
        <v>-1.3812154696132595</v>
      </c>
      <c r="AZ64" s="129">
        <f t="shared" si="6"/>
        <v>-76.86</v>
      </c>
      <c r="BA64" s="129">
        <f t="shared" si="6"/>
        <v>0</v>
      </c>
      <c r="BB64" s="129">
        <f t="shared" si="6"/>
        <v>-1.3800717637317139</v>
      </c>
      <c r="BC64" s="129">
        <f t="shared" si="6"/>
        <v>-76.959999999999994</v>
      </c>
      <c r="BD64" s="129">
        <f t="shared" si="6"/>
        <v>0</v>
      </c>
      <c r="BE64" s="129">
        <f t="shared" si="4"/>
        <v>-1.3856172925038104</v>
      </c>
      <c r="BF64" s="129">
        <f t="shared" si="4"/>
        <v>-77.05</v>
      </c>
      <c r="BG64" s="129">
        <f t="shared" si="4"/>
        <v>0</v>
      </c>
      <c r="BH64" s="129">
        <f t="shared" si="4"/>
        <v>-1.3777900248002204</v>
      </c>
      <c r="BI64" s="129">
        <f t="shared" si="4"/>
        <v>-77.38</v>
      </c>
      <c r="BJ64" s="129"/>
      <c r="BK64" s="129"/>
      <c r="BL64" s="129"/>
      <c r="BM64" s="129">
        <f t="shared" si="4"/>
        <v>0</v>
      </c>
      <c r="BN64" s="187"/>
      <c r="BQ64" s="187"/>
      <c r="BR64" s="129"/>
      <c r="BT64" s="150"/>
      <c r="BU64" s="199">
        <f>BU63-BU62</f>
        <v>0</v>
      </c>
      <c r="BV64" s="199">
        <f t="shared" ref="BV64:CJ64" si="7">BV63-BV62</f>
        <v>0</v>
      </c>
      <c r="BW64" s="199">
        <f t="shared" si="7"/>
        <v>0</v>
      </c>
      <c r="BX64" s="199">
        <f t="shared" si="7"/>
        <v>0</v>
      </c>
      <c r="BY64" s="199">
        <f t="shared" si="7"/>
        <v>0</v>
      </c>
      <c r="BZ64" s="199">
        <f t="shared" si="7"/>
        <v>0</v>
      </c>
      <c r="CA64" s="199">
        <f t="shared" si="7"/>
        <v>0</v>
      </c>
      <c r="CB64" s="199">
        <f t="shared" si="7"/>
        <v>0</v>
      </c>
      <c r="CC64" s="199">
        <f t="shared" si="7"/>
        <v>0</v>
      </c>
      <c r="CD64" s="199">
        <f t="shared" si="7"/>
        <v>0</v>
      </c>
      <c r="CE64" s="199">
        <f t="shared" si="7"/>
        <v>0</v>
      </c>
      <c r="CF64" s="199">
        <f t="shared" si="7"/>
        <v>0</v>
      </c>
      <c r="CG64" s="199">
        <f t="shared" si="7"/>
        <v>0</v>
      </c>
      <c r="CH64" s="199">
        <f t="shared" si="7"/>
        <v>0</v>
      </c>
      <c r="CI64" s="199">
        <f t="shared" si="7"/>
        <v>0</v>
      </c>
      <c r="CJ64" s="199">
        <f t="shared" si="7"/>
        <v>0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</row>
    <row r="65" spans="1:167" s="176" customFormat="1" x14ac:dyDescent="0.25">
      <c r="A65" s="196">
        <v>8</v>
      </c>
      <c r="B65" s="129" t="s">
        <v>26</v>
      </c>
      <c r="C65" s="129">
        <f t="shared" si="3"/>
        <v>-1.2754000000000001</v>
      </c>
      <c r="D65" s="129">
        <f t="shared" si="3"/>
        <v>-83.88</v>
      </c>
      <c r="E65" s="129"/>
      <c r="F65" s="129">
        <f t="shared" si="3"/>
        <v>-1.2791000000000001</v>
      </c>
      <c r="G65" s="129">
        <f t="shared" si="3"/>
        <v>-83.63</v>
      </c>
      <c r="H65" s="129"/>
      <c r="I65" s="129">
        <f t="shared" si="3"/>
        <v>-1.284</v>
      </c>
      <c r="J65" s="129">
        <f t="shared" si="3"/>
        <v>-83.38</v>
      </c>
      <c r="K65" s="129"/>
      <c r="L65" s="129">
        <f t="shared" si="3"/>
        <v>-1.2805</v>
      </c>
      <c r="M65" s="129">
        <f t="shared" si="3"/>
        <v>-83.54</v>
      </c>
      <c r="N65" s="129"/>
      <c r="O65" s="129">
        <f t="shared" si="3"/>
        <v>-1.2697000000000001</v>
      </c>
      <c r="P65" s="129">
        <f t="shared" si="3"/>
        <v>-84.58</v>
      </c>
      <c r="Q65" s="129">
        <f t="shared" si="3"/>
        <v>0</v>
      </c>
      <c r="R65" s="129">
        <f t="shared" si="3"/>
        <v>-1.2674000000000001</v>
      </c>
      <c r="S65" s="129">
        <f t="shared" si="6"/>
        <v>-84.42</v>
      </c>
      <c r="T65" s="129">
        <f t="shared" si="6"/>
        <v>0</v>
      </c>
      <c r="U65" s="129">
        <f t="shared" si="6"/>
        <v>-1.2718</v>
      </c>
      <c r="V65" s="129">
        <f t="shared" si="6"/>
        <v>-84.38</v>
      </c>
      <c r="W65" s="129">
        <f t="shared" si="6"/>
        <v>0</v>
      </c>
      <c r="X65" s="129">
        <f t="shared" si="6"/>
        <v>-1.2753000000000001</v>
      </c>
      <c r="Y65" s="129">
        <f t="shared" si="6"/>
        <v>-84.17</v>
      </c>
      <c r="Z65" s="129">
        <f t="shared" si="6"/>
        <v>0</v>
      </c>
      <c r="AA65" s="129">
        <f t="shared" si="6"/>
        <v>-1.2809000000000001</v>
      </c>
      <c r="AB65" s="129">
        <f t="shared" si="6"/>
        <v>-83.39</v>
      </c>
      <c r="AC65" s="129">
        <f t="shared" si="6"/>
        <v>0</v>
      </c>
      <c r="AD65" s="129">
        <f t="shared" si="6"/>
        <v>-1.2869000000000002</v>
      </c>
      <c r="AE65" s="129">
        <f t="shared" si="6"/>
        <v>-83.25</v>
      </c>
      <c r="AF65" s="129">
        <f t="shared" si="6"/>
        <v>0</v>
      </c>
      <c r="AG65" s="129">
        <f t="shared" si="6"/>
        <v>-1.2789000000000001</v>
      </c>
      <c r="AH65" s="129">
        <f t="shared" si="6"/>
        <v>-83.46</v>
      </c>
      <c r="AI65" s="129">
        <f t="shared" si="6"/>
        <v>0</v>
      </c>
      <c r="AJ65" s="129">
        <f t="shared" si="6"/>
        <v>-1.2806</v>
      </c>
      <c r="AK65" s="129">
        <f t="shared" si="6"/>
        <v>-83.25</v>
      </c>
      <c r="AL65" s="129">
        <f t="shared" si="6"/>
        <v>0</v>
      </c>
      <c r="AM65" s="129">
        <f t="shared" si="6"/>
        <v>-1.2916000000000001</v>
      </c>
      <c r="AN65" s="129">
        <f t="shared" si="6"/>
        <v>-83.03</v>
      </c>
      <c r="AO65" s="129"/>
      <c r="AP65" s="129">
        <f t="shared" si="6"/>
        <v>-1.2932000000000001</v>
      </c>
      <c r="AQ65" s="129">
        <f t="shared" si="6"/>
        <v>-82.69</v>
      </c>
      <c r="AR65" s="129">
        <f t="shared" si="6"/>
        <v>0</v>
      </c>
      <c r="AS65" s="129">
        <f t="shared" si="6"/>
        <v>-1.2904</v>
      </c>
      <c r="AT65" s="129">
        <f t="shared" si="6"/>
        <v>-82.76</v>
      </c>
      <c r="AU65" s="129">
        <f t="shared" si="6"/>
        <v>0</v>
      </c>
      <c r="AV65" s="129">
        <f t="shared" si="6"/>
        <v>-1.2821</v>
      </c>
      <c r="AW65" s="129">
        <f t="shared" si="6"/>
        <v>-83.06</v>
      </c>
      <c r="AX65" s="129">
        <f t="shared" si="6"/>
        <v>0</v>
      </c>
      <c r="AY65" s="129">
        <f t="shared" si="6"/>
        <v>-1.2803</v>
      </c>
      <c r="AZ65" s="129">
        <f t="shared" si="6"/>
        <v>-82.92</v>
      </c>
      <c r="BA65" s="129">
        <f t="shared" si="6"/>
        <v>0</v>
      </c>
      <c r="BB65" s="129">
        <f t="shared" si="6"/>
        <v>-1.2796000000000001</v>
      </c>
      <c r="BC65" s="129">
        <f t="shared" si="6"/>
        <v>-83</v>
      </c>
      <c r="BD65" s="129">
        <f t="shared" si="6"/>
        <v>0</v>
      </c>
      <c r="BE65" s="129">
        <f t="shared" si="4"/>
        <v>-1.2823</v>
      </c>
      <c r="BF65" s="129">
        <f t="shared" si="4"/>
        <v>-83.26</v>
      </c>
      <c r="BG65" s="129">
        <f t="shared" si="4"/>
        <v>0</v>
      </c>
      <c r="BH65" s="129">
        <f t="shared" si="4"/>
        <v>-1.2797000000000001</v>
      </c>
      <c r="BI65" s="129">
        <f t="shared" si="4"/>
        <v>-83.32</v>
      </c>
      <c r="BJ65" s="129"/>
      <c r="BK65" s="129"/>
      <c r="BL65" s="129"/>
      <c r="BM65" s="129">
        <f t="shared" si="4"/>
        <v>0</v>
      </c>
      <c r="BN65" s="187"/>
      <c r="BQ65" s="187"/>
      <c r="BR65" s="129"/>
      <c r="BT65" s="129" t="s">
        <v>29</v>
      </c>
      <c r="BU65" s="129">
        <f>MAX(BU36:BU57)</f>
        <v>95.17</v>
      </c>
      <c r="BV65" s="129">
        <f t="shared" ref="BV65:CJ65" si="8">MAX(BV36:BV57)</f>
        <v>143.29</v>
      </c>
      <c r="BW65" s="129">
        <f t="shared" si="8"/>
        <v>113.71</v>
      </c>
      <c r="BX65" s="129">
        <f t="shared" si="8"/>
        <v>121.95</v>
      </c>
      <c r="BY65" s="129">
        <f t="shared" si="8"/>
        <v>187586.32</v>
      </c>
      <c r="BZ65" s="129">
        <f t="shared" si="8"/>
        <v>2627.1</v>
      </c>
      <c r="CA65" s="129">
        <f t="shared" si="8"/>
        <v>76.06</v>
      </c>
      <c r="CB65" s="129">
        <f t="shared" si="8"/>
        <v>82.63</v>
      </c>
      <c r="CC65" s="129">
        <f t="shared" si="8"/>
        <v>11.99</v>
      </c>
      <c r="CD65" s="129">
        <f t="shared" si="8"/>
        <v>11.92</v>
      </c>
      <c r="CE65" s="129">
        <f t="shared" si="8"/>
        <v>16.399999999999999</v>
      </c>
      <c r="CF65" s="129">
        <f t="shared" si="8"/>
        <v>12.4</v>
      </c>
      <c r="CG65" s="129">
        <f t="shared" si="8"/>
        <v>104.33</v>
      </c>
      <c r="CH65" s="129">
        <f t="shared" si="8"/>
        <v>147.9</v>
      </c>
      <c r="CI65" s="129">
        <f t="shared" si="8"/>
        <v>16.059999999999999</v>
      </c>
      <c r="CJ65" s="129">
        <f t="shared" si="8"/>
        <v>16.04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</row>
    <row r="66" spans="1:167" s="127" customFormat="1" x14ac:dyDescent="0.25">
      <c r="A66" s="196">
        <v>9</v>
      </c>
      <c r="B66" s="128" t="s">
        <v>13</v>
      </c>
      <c r="C66" s="129">
        <f t="shared" si="3"/>
        <v>-9.025500000000001</v>
      </c>
      <c r="D66" s="129">
        <f t="shared" si="3"/>
        <v>-11.85</v>
      </c>
      <c r="E66" s="129"/>
      <c r="F66" s="129">
        <f t="shared" si="3"/>
        <v>-9.0691000000000006</v>
      </c>
      <c r="G66" s="129">
        <f t="shared" si="3"/>
        <v>-11.79</v>
      </c>
      <c r="H66" s="129"/>
      <c r="I66" s="129">
        <f t="shared" si="3"/>
        <v>-9.0967000000000002</v>
      </c>
      <c r="J66" s="129">
        <f t="shared" si="3"/>
        <v>-11.77</v>
      </c>
      <c r="K66" s="129"/>
      <c r="L66" s="129">
        <f t="shared" si="3"/>
        <v>-9.0993000000000013</v>
      </c>
      <c r="M66" s="129">
        <f t="shared" si="3"/>
        <v>-11.76</v>
      </c>
      <c r="N66" s="129"/>
      <c r="O66" s="129">
        <f t="shared" si="3"/>
        <v>-9.0983999999999998</v>
      </c>
      <c r="P66" s="129">
        <f t="shared" si="3"/>
        <v>-11.8</v>
      </c>
      <c r="Q66" s="129">
        <f t="shared" si="3"/>
        <v>0</v>
      </c>
      <c r="R66" s="129">
        <f t="shared" si="3"/>
        <v>-9.0599000000000007</v>
      </c>
      <c r="S66" s="129">
        <f t="shared" si="6"/>
        <v>-11.81</v>
      </c>
      <c r="T66" s="129">
        <f t="shared" si="6"/>
        <v>0</v>
      </c>
      <c r="U66" s="129">
        <f t="shared" si="6"/>
        <v>-9.0797000000000008</v>
      </c>
      <c r="V66" s="129">
        <f t="shared" si="6"/>
        <v>-11.82</v>
      </c>
      <c r="W66" s="129">
        <f t="shared" si="6"/>
        <v>0</v>
      </c>
      <c r="X66" s="129">
        <f t="shared" si="6"/>
        <v>-9.0873000000000008</v>
      </c>
      <c r="Y66" s="129">
        <f t="shared" si="6"/>
        <v>-11.81</v>
      </c>
      <c r="Z66" s="129">
        <f t="shared" si="6"/>
        <v>0</v>
      </c>
      <c r="AA66" s="129">
        <f t="shared" si="6"/>
        <v>-9.0808999999999997</v>
      </c>
      <c r="AB66" s="129">
        <f t="shared" si="6"/>
        <v>-11.76</v>
      </c>
      <c r="AC66" s="129">
        <f t="shared" si="6"/>
        <v>0</v>
      </c>
      <c r="AD66" s="129">
        <f t="shared" si="6"/>
        <v>-9.1227999999999998</v>
      </c>
      <c r="AE66" s="129">
        <f t="shared" si="6"/>
        <v>-11.74</v>
      </c>
      <c r="AF66" s="129">
        <f t="shared" si="6"/>
        <v>0</v>
      </c>
      <c r="AG66" s="129">
        <f t="shared" si="6"/>
        <v>-9.0586000000000002</v>
      </c>
      <c r="AH66" s="129">
        <f t="shared" si="6"/>
        <v>-11.78</v>
      </c>
      <c r="AI66" s="129">
        <f t="shared" si="6"/>
        <v>0</v>
      </c>
      <c r="AJ66" s="129">
        <f t="shared" si="6"/>
        <v>-9.0440000000000005</v>
      </c>
      <c r="AK66" s="129">
        <f t="shared" si="6"/>
        <v>-11.79</v>
      </c>
      <c r="AL66" s="129">
        <f t="shared" si="6"/>
        <v>0</v>
      </c>
      <c r="AM66" s="129">
        <f t="shared" si="6"/>
        <v>-9.1280999999999999</v>
      </c>
      <c r="AN66" s="129">
        <f t="shared" si="6"/>
        <v>-11.75</v>
      </c>
      <c r="AO66" s="129"/>
      <c r="AP66" s="129">
        <f t="shared" si="6"/>
        <v>-9.1293000000000006</v>
      </c>
      <c r="AQ66" s="129">
        <f t="shared" si="6"/>
        <v>-11.71</v>
      </c>
      <c r="AR66" s="129">
        <f t="shared" si="6"/>
        <v>0</v>
      </c>
      <c r="AS66" s="129">
        <f t="shared" si="6"/>
        <v>-9.1207000000000011</v>
      </c>
      <c r="AT66" s="129">
        <f t="shared" si="6"/>
        <v>-11.71</v>
      </c>
      <c r="AU66" s="129">
        <f t="shared" si="6"/>
        <v>0</v>
      </c>
      <c r="AV66" s="129">
        <f t="shared" si="6"/>
        <v>-9.1124000000000009</v>
      </c>
      <c r="AW66" s="129">
        <f t="shared" si="6"/>
        <v>-11.69</v>
      </c>
      <c r="AX66" s="129">
        <f t="shared" si="6"/>
        <v>0</v>
      </c>
      <c r="AY66" s="129">
        <f t="shared" si="6"/>
        <v>-9.0765000000000011</v>
      </c>
      <c r="AZ66" s="129">
        <f t="shared" si="6"/>
        <v>-11.7</v>
      </c>
      <c r="BA66" s="129">
        <f t="shared" si="6"/>
        <v>0</v>
      </c>
      <c r="BB66" s="129">
        <f t="shared" si="6"/>
        <v>-9.0587</v>
      </c>
      <c r="BC66" s="129">
        <f t="shared" si="6"/>
        <v>-11.72</v>
      </c>
      <c r="BD66" s="129">
        <f t="shared" si="6"/>
        <v>0</v>
      </c>
      <c r="BE66" s="129">
        <f t="shared" si="4"/>
        <v>-9.0781000000000009</v>
      </c>
      <c r="BF66" s="129">
        <f t="shared" si="4"/>
        <v>-11.76</v>
      </c>
      <c r="BG66" s="129">
        <f t="shared" si="4"/>
        <v>0</v>
      </c>
      <c r="BH66" s="129">
        <f t="shared" si="4"/>
        <v>-9.0666000000000011</v>
      </c>
      <c r="BI66" s="129">
        <f t="shared" si="4"/>
        <v>-11.76</v>
      </c>
      <c r="BJ66" s="129"/>
      <c r="BK66" s="129"/>
      <c r="BL66" s="129"/>
      <c r="BM66" s="129">
        <f t="shared" si="4"/>
        <v>0</v>
      </c>
      <c r="BN66" s="174"/>
      <c r="BQ66" s="187"/>
      <c r="BR66" s="128"/>
      <c r="BS66" s="128"/>
      <c r="BT66" s="129" t="s">
        <v>30</v>
      </c>
      <c r="BU66" s="129">
        <f>MIN(BU36:BU57)</f>
        <v>93.37</v>
      </c>
      <c r="BV66" s="129">
        <f t="shared" ref="BV66:CJ66" si="9">MIN(BV36:BV57)</f>
        <v>141.84</v>
      </c>
      <c r="BW66" s="129">
        <f t="shared" si="9"/>
        <v>112.04</v>
      </c>
      <c r="BX66" s="129">
        <f t="shared" si="9"/>
        <v>121.18</v>
      </c>
      <c r="BY66" s="129">
        <f t="shared" si="9"/>
        <v>178788.19</v>
      </c>
      <c r="BZ66" s="129">
        <f t="shared" si="9"/>
        <v>2405.9899999999998</v>
      </c>
      <c r="CA66" s="129">
        <f t="shared" si="9"/>
        <v>74.209999999999994</v>
      </c>
      <c r="CB66" s="129">
        <f t="shared" si="9"/>
        <v>80.67</v>
      </c>
      <c r="CC66" s="129">
        <f t="shared" si="9"/>
        <v>11.8</v>
      </c>
      <c r="CD66" s="129">
        <f t="shared" si="9"/>
        <v>11.47</v>
      </c>
      <c r="CE66" s="129">
        <f t="shared" si="9"/>
        <v>16.29</v>
      </c>
      <c r="CF66" s="129">
        <f t="shared" si="9"/>
        <v>11.92</v>
      </c>
      <c r="CG66" s="129">
        <f t="shared" si="9"/>
        <v>102.24</v>
      </c>
      <c r="CH66" s="129">
        <f t="shared" si="9"/>
        <v>145.99</v>
      </c>
      <c r="CI66" s="129">
        <f t="shared" si="9"/>
        <v>15.82</v>
      </c>
      <c r="CJ66" s="129">
        <f t="shared" si="9"/>
        <v>15.82</v>
      </c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</row>
    <row r="67" spans="1:167" s="127" customFormat="1" x14ac:dyDescent="0.25">
      <c r="A67" s="196">
        <v>10</v>
      </c>
      <c r="B67" s="128" t="s">
        <v>14</v>
      </c>
      <c r="C67" s="129">
        <f t="shared" si="3"/>
        <v>-9.0433000000000003</v>
      </c>
      <c r="D67" s="129">
        <f t="shared" si="3"/>
        <v>-11.83</v>
      </c>
      <c r="E67" s="129"/>
      <c r="F67" s="129">
        <f t="shared" si="3"/>
        <v>-9.065100000000001</v>
      </c>
      <c r="G67" s="129">
        <f t="shared" si="3"/>
        <v>-11.8</v>
      </c>
      <c r="H67" s="129"/>
      <c r="I67" s="129">
        <f t="shared" si="3"/>
        <v>-9.1083999999999996</v>
      </c>
      <c r="J67" s="129">
        <f t="shared" si="3"/>
        <v>-11.75</v>
      </c>
      <c r="K67" s="129"/>
      <c r="L67" s="129">
        <f t="shared" si="3"/>
        <v>-9.1357999999999997</v>
      </c>
      <c r="M67" s="129">
        <f t="shared" si="3"/>
        <v>-11.71</v>
      </c>
      <c r="N67" s="129"/>
      <c r="O67" s="129">
        <f t="shared" si="3"/>
        <v>-9.0553000000000008</v>
      </c>
      <c r="P67" s="129">
        <f t="shared" si="3"/>
        <v>-11.86</v>
      </c>
      <c r="Q67" s="129">
        <f t="shared" si="3"/>
        <v>0</v>
      </c>
      <c r="R67" s="129">
        <f t="shared" si="3"/>
        <v>-8.9497</v>
      </c>
      <c r="S67" s="129">
        <f t="shared" si="6"/>
        <v>-11.95</v>
      </c>
      <c r="T67" s="129">
        <f t="shared" si="6"/>
        <v>0</v>
      </c>
      <c r="U67" s="129">
        <f t="shared" si="6"/>
        <v>-8.9874000000000009</v>
      </c>
      <c r="V67" s="129">
        <f t="shared" si="6"/>
        <v>-11.94</v>
      </c>
      <c r="W67" s="129">
        <f t="shared" si="6"/>
        <v>0</v>
      </c>
      <c r="X67" s="129">
        <f t="shared" si="6"/>
        <v>-8.9968000000000004</v>
      </c>
      <c r="Y67" s="129">
        <f t="shared" si="6"/>
        <v>-11.93</v>
      </c>
      <c r="Z67" s="129">
        <f t="shared" si="6"/>
        <v>0</v>
      </c>
      <c r="AA67" s="129">
        <f t="shared" si="6"/>
        <v>-9.0716999999999999</v>
      </c>
      <c r="AB67" s="129">
        <f t="shared" si="6"/>
        <v>-11.78</v>
      </c>
      <c r="AC67" s="129">
        <f t="shared" si="6"/>
        <v>0</v>
      </c>
      <c r="AD67" s="129">
        <f t="shared" si="6"/>
        <v>-9.0975999999999999</v>
      </c>
      <c r="AE67" s="129">
        <f t="shared" si="6"/>
        <v>-11.78</v>
      </c>
      <c r="AF67" s="129">
        <f t="shared" si="6"/>
        <v>0</v>
      </c>
      <c r="AG67" s="129">
        <f t="shared" si="6"/>
        <v>-8.9665999999999997</v>
      </c>
      <c r="AH67" s="129">
        <f t="shared" si="6"/>
        <v>-11.9</v>
      </c>
      <c r="AI67" s="129">
        <f t="shared" si="6"/>
        <v>0</v>
      </c>
      <c r="AJ67" s="129">
        <f t="shared" si="6"/>
        <v>-8.9969999999999999</v>
      </c>
      <c r="AK67" s="129">
        <f t="shared" si="6"/>
        <v>-11.85</v>
      </c>
      <c r="AL67" s="129">
        <f t="shared" si="6"/>
        <v>0</v>
      </c>
      <c r="AM67" s="129">
        <f t="shared" si="6"/>
        <v>-9.0754000000000001</v>
      </c>
      <c r="AN67" s="129">
        <f t="shared" si="6"/>
        <v>-11.82</v>
      </c>
      <c r="AO67" s="129"/>
      <c r="AP67" s="129">
        <f t="shared" si="6"/>
        <v>-8.9962999999999997</v>
      </c>
      <c r="AQ67" s="129">
        <f t="shared" si="6"/>
        <v>-11.89</v>
      </c>
      <c r="AR67" s="129">
        <f t="shared" si="6"/>
        <v>0</v>
      </c>
      <c r="AS67" s="129">
        <f t="shared" si="6"/>
        <v>-8.8990000000000009</v>
      </c>
      <c r="AT67" s="129">
        <f t="shared" si="6"/>
        <v>-12</v>
      </c>
      <c r="AU67" s="129">
        <f t="shared" si="6"/>
        <v>0</v>
      </c>
      <c r="AV67" s="129">
        <f t="shared" si="6"/>
        <v>-8.8536999999999999</v>
      </c>
      <c r="AW67" s="129">
        <f t="shared" si="6"/>
        <v>-12.03</v>
      </c>
      <c r="AX67" s="129">
        <f t="shared" si="6"/>
        <v>0</v>
      </c>
      <c r="AY67" s="129">
        <f t="shared" si="6"/>
        <v>-8.8324999999999996</v>
      </c>
      <c r="AZ67" s="129">
        <f t="shared" si="6"/>
        <v>-12.02</v>
      </c>
      <c r="BA67" s="129">
        <f t="shared" si="6"/>
        <v>0</v>
      </c>
      <c r="BB67" s="129">
        <f t="shared" si="6"/>
        <v>-8.8177000000000003</v>
      </c>
      <c r="BC67" s="129">
        <f t="shared" si="6"/>
        <v>-12.05</v>
      </c>
      <c r="BD67" s="129">
        <f t="shared" si="6"/>
        <v>0</v>
      </c>
      <c r="BE67" s="129">
        <f t="shared" si="4"/>
        <v>-8.8413000000000004</v>
      </c>
      <c r="BF67" s="129">
        <f t="shared" si="4"/>
        <v>-12.08</v>
      </c>
      <c r="BG67" s="129">
        <f t="shared" si="4"/>
        <v>0</v>
      </c>
      <c r="BH67" s="129">
        <f t="shared" si="4"/>
        <v>-8.8360000000000003</v>
      </c>
      <c r="BI67" s="129">
        <f t="shared" si="4"/>
        <v>-12.07</v>
      </c>
      <c r="BJ67" s="129"/>
      <c r="BK67" s="129"/>
      <c r="BL67" s="129"/>
      <c r="BM67" s="129">
        <f t="shared" si="4"/>
        <v>0</v>
      </c>
      <c r="BN67" s="174"/>
      <c r="BQ67" s="187"/>
      <c r="BR67" s="128"/>
      <c r="BS67" s="128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4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</row>
    <row r="68" spans="1:167" s="127" customFormat="1" x14ac:dyDescent="0.25">
      <c r="A68" s="196">
        <v>11</v>
      </c>
      <c r="B68" s="128" t="s">
        <v>15</v>
      </c>
      <c r="C68" s="129">
        <f t="shared" si="3"/>
        <v>-6.5677000000000003</v>
      </c>
      <c r="D68" s="129">
        <f t="shared" si="3"/>
        <v>-16.29</v>
      </c>
      <c r="E68" s="129"/>
      <c r="F68" s="129">
        <f t="shared" si="3"/>
        <v>-6.5625</v>
      </c>
      <c r="G68" s="129">
        <f t="shared" si="3"/>
        <v>-16.3</v>
      </c>
      <c r="H68" s="129"/>
      <c r="I68" s="129">
        <f t="shared" si="3"/>
        <v>-6.5719000000000003</v>
      </c>
      <c r="J68" s="129">
        <f t="shared" si="3"/>
        <v>-16.29</v>
      </c>
      <c r="K68" s="129"/>
      <c r="L68" s="129">
        <f t="shared" si="3"/>
        <v>-6.5773000000000001</v>
      </c>
      <c r="M68" s="129">
        <f t="shared" si="3"/>
        <v>-16.260000000000002</v>
      </c>
      <c r="N68" s="129"/>
      <c r="O68" s="129">
        <f t="shared" si="3"/>
        <v>-6.6038000000000006</v>
      </c>
      <c r="P68" s="129">
        <f t="shared" si="3"/>
        <v>-16.260000000000002</v>
      </c>
      <c r="Q68" s="129">
        <f t="shared" si="3"/>
        <v>0</v>
      </c>
      <c r="R68" s="129">
        <f t="shared" si="3"/>
        <v>-6.5722000000000005</v>
      </c>
      <c r="S68" s="129">
        <f t="shared" si="6"/>
        <v>-16.28</v>
      </c>
      <c r="T68" s="129">
        <f t="shared" si="6"/>
        <v>0</v>
      </c>
      <c r="U68" s="129">
        <f t="shared" si="6"/>
        <v>-6.5956000000000001</v>
      </c>
      <c r="V68" s="129">
        <f t="shared" si="6"/>
        <v>-16.27</v>
      </c>
      <c r="W68" s="129">
        <f t="shared" si="6"/>
        <v>0</v>
      </c>
      <c r="X68" s="129">
        <f t="shared" si="6"/>
        <v>-6.5991</v>
      </c>
      <c r="Y68" s="129">
        <f t="shared" si="6"/>
        <v>-16.27</v>
      </c>
      <c r="Z68" s="129">
        <f t="shared" si="6"/>
        <v>0</v>
      </c>
      <c r="AA68" s="129">
        <f t="shared" si="6"/>
        <v>-6.5714000000000006</v>
      </c>
      <c r="AB68" s="129">
        <f t="shared" si="6"/>
        <v>-16.260000000000002</v>
      </c>
      <c r="AC68" s="129">
        <f t="shared" si="6"/>
        <v>0</v>
      </c>
      <c r="AD68" s="129">
        <f t="shared" si="6"/>
        <v>-6.5978000000000003</v>
      </c>
      <c r="AE68" s="129">
        <f t="shared" si="6"/>
        <v>-16.239999999999998</v>
      </c>
      <c r="AF68" s="129">
        <f t="shared" si="6"/>
        <v>0</v>
      </c>
      <c r="AG68" s="129">
        <f t="shared" si="6"/>
        <v>-6.5744000000000007</v>
      </c>
      <c r="AH68" s="129">
        <f t="shared" si="6"/>
        <v>-16.239999999999998</v>
      </c>
      <c r="AI68" s="129">
        <f t="shared" si="6"/>
        <v>0</v>
      </c>
      <c r="AJ68" s="129">
        <f t="shared" si="6"/>
        <v>-6.5649000000000006</v>
      </c>
      <c r="AK68" s="129">
        <f t="shared" si="6"/>
        <v>-16.239999999999998</v>
      </c>
      <c r="AL68" s="129">
        <f t="shared" si="6"/>
        <v>0</v>
      </c>
      <c r="AM68" s="129">
        <f t="shared" si="6"/>
        <v>-6.6030000000000006</v>
      </c>
      <c r="AN68" s="129">
        <f t="shared" si="6"/>
        <v>-16.239999999999998</v>
      </c>
      <c r="AO68" s="129"/>
      <c r="AP68" s="129">
        <f t="shared" si="6"/>
        <v>-6.5844000000000005</v>
      </c>
      <c r="AQ68" s="129">
        <f t="shared" si="6"/>
        <v>-16.239999999999998</v>
      </c>
      <c r="AR68" s="129">
        <f t="shared" si="6"/>
        <v>0</v>
      </c>
      <c r="AS68" s="129">
        <f t="shared" si="6"/>
        <v>-6.5814000000000004</v>
      </c>
      <c r="AT68" s="129">
        <f t="shared" si="6"/>
        <v>-16.23</v>
      </c>
      <c r="AU68" s="129">
        <f t="shared" si="6"/>
        <v>0</v>
      </c>
      <c r="AV68" s="129">
        <f t="shared" si="6"/>
        <v>-6.5651000000000002</v>
      </c>
      <c r="AW68" s="129">
        <f t="shared" si="6"/>
        <v>-16.22</v>
      </c>
      <c r="AX68" s="129">
        <f t="shared" si="6"/>
        <v>0</v>
      </c>
      <c r="AY68" s="129">
        <f t="shared" si="6"/>
        <v>-6.5571000000000002</v>
      </c>
      <c r="AZ68" s="129">
        <f t="shared" si="6"/>
        <v>-16.190000000000001</v>
      </c>
      <c r="BA68" s="129">
        <f t="shared" si="6"/>
        <v>0</v>
      </c>
      <c r="BB68" s="129">
        <f t="shared" si="6"/>
        <v>-6.5621</v>
      </c>
      <c r="BC68" s="129">
        <f t="shared" si="6"/>
        <v>-16.190000000000001</v>
      </c>
      <c r="BD68" s="129">
        <f t="shared" si="6"/>
        <v>0</v>
      </c>
      <c r="BE68" s="129">
        <f t="shared" si="4"/>
        <v>-6.5881000000000007</v>
      </c>
      <c r="BF68" s="129">
        <f t="shared" si="4"/>
        <v>-16.2</v>
      </c>
      <c r="BG68" s="129">
        <f t="shared" si="4"/>
        <v>0</v>
      </c>
      <c r="BH68" s="129">
        <f t="shared" si="4"/>
        <v>-6.5741000000000005</v>
      </c>
      <c r="BI68" s="129">
        <f t="shared" si="4"/>
        <v>-16.22</v>
      </c>
      <c r="BJ68" s="129"/>
      <c r="BK68" s="129"/>
      <c r="BL68" s="129"/>
      <c r="BM68" s="129">
        <f t="shared" si="4"/>
        <v>0</v>
      </c>
      <c r="BN68" s="174"/>
      <c r="BQ68" s="187"/>
      <c r="BR68" s="128"/>
      <c r="BS68" s="128"/>
      <c r="BT68" s="129"/>
      <c r="BU68" s="129">
        <f t="shared" ref="BU68:CJ68" si="10">BU65-BU66</f>
        <v>1.7999999999999972</v>
      </c>
      <c r="BV68" s="129">
        <f t="shared" si="10"/>
        <v>1.4499999999999886</v>
      </c>
      <c r="BW68" s="129">
        <f t="shared" si="10"/>
        <v>1.6699999999999875</v>
      </c>
      <c r="BX68" s="129">
        <f t="shared" si="10"/>
        <v>0.76999999999999602</v>
      </c>
      <c r="BY68" s="129">
        <f t="shared" si="10"/>
        <v>8798.1300000000047</v>
      </c>
      <c r="BZ68" s="129">
        <f t="shared" si="10"/>
        <v>221.11000000000013</v>
      </c>
      <c r="CA68" s="129">
        <f t="shared" si="10"/>
        <v>1.8500000000000085</v>
      </c>
      <c r="CB68" s="129">
        <f t="shared" si="10"/>
        <v>1.9599999999999937</v>
      </c>
      <c r="CC68" s="129">
        <f t="shared" si="10"/>
        <v>0.1899999999999995</v>
      </c>
      <c r="CD68" s="129">
        <f t="shared" si="10"/>
        <v>0.44999999999999929</v>
      </c>
      <c r="CE68" s="129">
        <f t="shared" si="10"/>
        <v>0.10999999999999943</v>
      </c>
      <c r="CF68" s="129">
        <f t="shared" si="10"/>
        <v>0.48000000000000043</v>
      </c>
      <c r="CG68" s="129">
        <f t="shared" si="10"/>
        <v>2.0900000000000034</v>
      </c>
      <c r="CH68" s="129">
        <f t="shared" si="10"/>
        <v>1.9099999999999966</v>
      </c>
      <c r="CI68" s="129">
        <f t="shared" si="10"/>
        <v>0.23999999999999844</v>
      </c>
      <c r="CJ68" s="129">
        <f t="shared" si="10"/>
        <v>0.21999999999999886</v>
      </c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</row>
    <row r="69" spans="1:167" s="127" customFormat="1" x14ac:dyDescent="0.25">
      <c r="A69" s="196">
        <v>12</v>
      </c>
      <c r="B69" s="128" t="s">
        <v>34</v>
      </c>
      <c r="C69" s="129">
        <f t="shared" si="3"/>
        <v>-13.221</v>
      </c>
      <c r="D69" s="129">
        <f t="shared" si="3"/>
        <v>-8.09</v>
      </c>
      <c r="E69" s="129"/>
      <c r="F69" s="129">
        <f t="shared" si="3"/>
        <v>-13.374000000000001</v>
      </c>
      <c r="G69" s="129">
        <f t="shared" si="3"/>
        <v>-8</v>
      </c>
      <c r="H69" s="129"/>
      <c r="I69" s="129">
        <f t="shared" si="3"/>
        <v>-13.619300000000001</v>
      </c>
      <c r="J69" s="129">
        <f t="shared" si="3"/>
        <v>-7.86</v>
      </c>
      <c r="K69" s="129"/>
      <c r="L69" s="129">
        <f t="shared" si="3"/>
        <v>-13.741200000000001</v>
      </c>
      <c r="M69" s="129">
        <f t="shared" si="3"/>
        <v>-7.78</v>
      </c>
      <c r="N69" s="129"/>
      <c r="O69" s="129">
        <f t="shared" si="3"/>
        <v>-13.7117</v>
      </c>
      <c r="P69" s="129">
        <f t="shared" si="3"/>
        <v>-7.83</v>
      </c>
      <c r="Q69" s="129">
        <f t="shared" si="3"/>
        <v>0</v>
      </c>
      <c r="R69" s="129">
        <f t="shared" si="3"/>
        <v>-13.7409</v>
      </c>
      <c r="S69" s="129">
        <f t="shared" si="6"/>
        <v>-7.79</v>
      </c>
      <c r="T69" s="129">
        <f t="shared" si="6"/>
        <v>0</v>
      </c>
      <c r="U69" s="129">
        <f t="shared" si="6"/>
        <v>-13.9213</v>
      </c>
      <c r="V69" s="129">
        <f t="shared" si="6"/>
        <v>-7.71</v>
      </c>
      <c r="W69" s="129">
        <f t="shared" si="6"/>
        <v>0</v>
      </c>
      <c r="X69" s="129">
        <f t="shared" si="6"/>
        <v>-14.3696</v>
      </c>
      <c r="Y69" s="129">
        <f t="shared" si="6"/>
        <v>-7.47</v>
      </c>
      <c r="Z69" s="129">
        <f t="shared" si="6"/>
        <v>0</v>
      </c>
      <c r="AA69" s="129">
        <f t="shared" si="6"/>
        <v>-14.3255</v>
      </c>
      <c r="AB69" s="129">
        <f t="shared" si="6"/>
        <v>-7.46</v>
      </c>
      <c r="AC69" s="129">
        <f t="shared" si="6"/>
        <v>0</v>
      </c>
      <c r="AD69" s="129">
        <f t="shared" si="6"/>
        <v>-14.673</v>
      </c>
      <c r="AE69" s="129">
        <f t="shared" si="6"/>
        <v>-7.3</v>
      </c>
      <c r="AF69" s="129">
        <f t="shared" si="6"/>
        <v>0</v>
      </c>
      <c r="AG69" s="129">
        <f t="shared" si="6"/>
        <v>-15.100000000000001</v>
      </c>
      <c r="AH69" s="129">
        <f t="shared" si="6"/>
        <v>-7.07</v>
      </c>
      <c r="AI69" s="129">
        <f t="shared" si="6"/>
        <v>0</v>
      </c>
      <c r="AJ69" s="129">
        <f t="shared" si="6"/>
        <v>-16.5</v>
      </c>
      <c r="AK69" s="129">
        <f t="shared" si="6"/>
        <v>-6.46</v>
      </c>
      <c r="AL69" s="129">
        <f t="shared" si="6"/>
        <v>0</v>
      </c>
      <c r="AM69" s="129">
        <f t="shared" si="6"/>
        <v>-17.43</v>
      </c>
      <c r="AN69" s="129">
        <f t="shared" si="6"/>
        <v>-6.15</v>
      </c>
      <c r="AO69" s="129"/>
      <c r="AP69" s="129">
        <f t="shared" si="6"/>
        <v>-12.457000000000001</v>
      </c>
      <c r="AQ69" s="129">
        <f t="shared" si="6"/>
        <v>-8.58</v>
      </c>
      <c r="AR69" s="129">
        <f t="shared" si="6"/>
        <v>0</v>
      </c>
      <c r="AS69" s="129">
        <f t="shared" si="6"/>
        <v>-12.5616</v>
      </c>
      <c r="AT69" s="129">
        <f t="shared" si="6"/>
        <v>-8.5</v>
      </c>
      <c r="AU69" s="129">
        <f t="shared" si="6"/>
        <v>0</v>
      </c>
      <c r="AV69" s="129">
        <f t="shared" si="6"/>
        <v>-11.450000000000001</v>
      </c>
      <c r="AW69" s="129">
        <f t="shared" si="6"/>
        <v>-9.3000000000000007</v>
      </c>
      <c r="AX69" s="129">
        <f t="shared" si="6"/>
        <v>0</v>
      </c>
      <c r="AY69" s="129">
        <f t="shared" si="6"/>
        <v>-11.752600000000001</v>
      </c>
      <c r="AZ69" s="129">
        <f t="shared" si="6"/>
        <v>-9.0299999999999994</v>
      </c>
      <c r="BA69" s="129">
        <f t="shared" ref="BA69:BD69" si="11">BA47-BA26</f>
        <v>0</v>
      </c>
      <c r="BB69" s="129">
        <f t="shared" si="11"/>
        <v>-11.845700000000001</v>
      </c>
      <c r="BC69" s="129">
        <f t="shared" si="11"/>
        <v>-8.9700000000000006</v>
      </c>
      <c r="BD69" s="129">
        <f t="shared" si="11"/>
        <v>0</v>
      </c>
      <c r="BE69" s="129">
        <f t="shared" si="4"/>
        <v>-12.232800000000001</v>
      </c>
      <c r="BF69" s="129">
        <f t="shared" si="4"/>
        <v>-8.73</v>
      </c>
      <c r="BG69" s="129">
        <f t="shared" si="4"/>
        <v>0</v>
      </c>
      <c r="BH69" s="129">
        <f t="shared" si="4"/>
        <v>-13.1235</v>
      </c>
      <c r="BI69" s="129">
        <f t="shared" si="4"/>
        <v>-8.1199999999999992</v>
      </c>
      <c r="BJ69" s="129"/>
      <c r="BK69" s="129"/>
      <c r="BL69" s="129"/>
      <c r="BM69" s="129">
        <f t="shared" si="4"/>
        <v>0</v>
      </c>
      <c r="BN69" s="174"/>
      <c r="BQ69" s="187"/>
      <c r="BR69" s="128"/>
      <c r="BS69" s="128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84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</row>
    <row r="70" spans="1:167" s="127" customFormat="1" x14ac:dyDescent="0.25">
      <c r="A70" s="196">
        <v>13</v>
      </c>
      <c r="B70" s="128" t="s">
        <v>17</v>
      </c>
      <c r="C70" s="129">
        <f t="shared" si="3"/>
        <v>-1</v>
      </c>
      <c r="D70" s="129">
        <f t="shared" si="3"/>
        <v>-106.98</v>
      </c>
      <c r="E70" s="129"/>
      <c r="F70" s="129">
        <f t="shared" si="3"/>
        <v>-1</v>
      </c>
      <c r="G70" s="129">
        <f t="shared" si="3"/>
        <v>-106.97</v>
      </c>
      <c r="H70" s="129"/>
      <c r="I70" s="129">
        <f t="shared" si="3"/>
        <v>-1</v>
      </c>
      <c r="J70" s="129">
        <f t="shared" si="3"/>
        <v>-107.06</v>
      </c>
      <c r="K70" s="129"/>
      <c r="L70" s="129">
        <f t="shared" si="3"/>
        <v>-1</v>
      </c>
      <c r="M70" s="129">
        <f t="shared" si="3"/>
        <v>-106.97</v>
      </c>
      <c r="N70" s="129"/>
      <c r="O70" s="129">
        <f t="shared" si="3"/>
        <v>-1</v>
      </c>
      <c r="P70" s="129">
        <f t="shared" si="3"/>
        <v>-107.39</v>
      </c>
      <c r="Q70" s="129">
        <f t="shared" si="3"/>
        <v>0</v>
      </c>
      <c r="R70" s="129">
        <f t="shared" si="3"/>
        <v>-1</v>
      </c>
      <c r="S70" s="129">
        <f t="shared" ref="S70:BD73" si="12">S48-S27</f>
        <v>-106.99</v>
      </c>
      <c r="T70" s="129">
        <f t="shared" si="12"/>
        <v>0</v>
      </c>
      <c r="U70" s="129">
        <f t="shared" si="12"/>
        <v>-1</v>
      </c>
      <c r="V70" s="129">
        <f t="shared" si="12"/>
        <v>-107.32</v>
      </c>
      <c r="W70" s="129">
        <f t="shared" si="12"/>
        <v>0</v>
      </c>
      <c r="X70" s="129">
        <f t="shared" si="12"/>
        <v>-1</v>
      </c>
      <c r="Y70" s="129">
        <f t="shared" si="12"/>
        <v>-107.34</v>
      </c>
      <c r="Z70" s="129">
        <f t="shared" si="12"/>
        <v>0</v>
      </c>
      <c r="AA70" s="129">
        <f t="shared" si="12"/>
        <v>-1</v>
      </c>
      <c r="AB70" s="129">
        <f t="shared" si="12"/>
        <v>-106.82</v>
      </c>
      <c r="AC70" s="129">
        <f t="shared" si="12"/>
        <v>0</v>
      </c>
      <c r="AD70" s="129">
        <f t="shared" si="12"/>
        <v>-1</v>
      </c>
      <c r="AE70" s="129">
        <f t="shared" si="12"/>
        <v>-107.14</v>
      </c>
      <c r="AF70" s="129">
        <f t="shared" si="12"/>
        <v>0</v>
      </c>
      <c r="AG70" s="129">
        <f t="shared" si="12"/>
        <v>-1</v>
      </c>
      <c r="AH70" s="129">
        <f t="shared" si="12"/>
        <v>-106.74</v>
      </c>
      <c r="AI70" s="129">
        <f t="shared" si="12"/>
        <v>0</v>
      </c>
      <c r="AJ70" s="129">
        <f t="shared" si="12"/>
        <v>-1</v>
      </c>
      <c r="AK70" s="129">
        <f t="shared" si="12"/>
        <v>-106.61</v>
      </c>
      <c r="AL70" s="129">
        <f t="shared" si="12"/>
        <v>0</v>
      </c>
      <c r="AM70" s="129">
        <f t="shared" si="12"/>
        <v>-1</v>
      </c>
      <c r="AN70" s="129">
        <f t="shared" si="12"/>
        <v>-107.24</v>
      </c>
      <c r="AO70" s="129"/>
      <c r="AP70" s="129">
        <f t="shared" si="12"/>
        <v>-1</v>
      </c>
      <c r="AQ70" s="129">
        <f t="shared" si="12"/>
        <v>-106.93</v>
      </c>
      <c r="AR70" s="129">
        <f t="shared" si="12"/>
        <v>0</v>
      </c>
      <c r="AS70" s="129">
        <f t="shared" si="12"/>
        <v>-1</v>
      </c>
      <c r="AT70" s="129">
        <f t="shared" si="12"/>
        <v>-106.79</v>
      </c>
      <c r="AU70" s="129">
        <f t="shared" si="12"/>
        <v>0</v>
      </c>
      <c r="AV70" s="129">
        <f t="shared" si="12"/>
        <v>-1</v>
      </c>
      <c r="AW70" s="129">
        <f t="shared" si="12"/>
        <v>-106.49</v>
      </c>
      <c r="AX70" s="129">
        <f t="shared" si="12"/>
        <v>0</v>
      </c>
      <c r="AY70" s="129">
        <f t="shared" si="12"/>
        <v>-1</v>
      </c>
      <c r="AZ70" s="129">
        <f t="shared" si="12"/>
        <v>-106.16</v>
      </c>
      <c r="BA70" s="129">
        <f t="shared" si="12"/>
        <v>0</v>
      </c>
      <c r="BB70" s="129">
        <f t="shared" si="12"/>
        <v>-1</v>
      </c>
      <c r="BC70" s="129">
        <f t="shared" si="12"/>
        <v>-106.21</v>
      </c>
      <c r="BD70" s="129">
        <f t="shared" si="12"/>
        <v>0</v>
      </c>
      <c r="BE70" s="129">
        <f t="shared" si="4"/>
        <v>-1</v>
      </c>
      <c r="BF70" s="129">
        <f t="shared" si="4"/>
        <v>-106.76</v>
      </c>
      <c r="BG70" s="129">
        <f t="shared" si="4"/>
        <v>0</v>
      </c>
      <c r="BH70" s="129">
        <f t="shared" si="4"/>
        <v>-1</v>
      </c>
      <c r="BI70" s="129">
        <f t="shared" si="4"/>
        <v>-106.62</v>
      </c>
      <c r="BJ70" s="129"/>
      <c r="BK70" s="129"/>
      <c r="BL70" s="129"/>
      <c r="BM70" s="129">
        <f t="shared" si="4"/>
        <v>0</v>
      </c>
      <c r="BN70" s="174"/>
      <c r="BQ70" s="187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84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</row>
    <row r="71" spans="1:167" s="127" customFormat="1" ht="47.25" x14ac:dyDescent="0.25">
      <c r="A71" s="196">
        <v>14</v>
      </c>
      <c r="B71" s="128" t="s">
        <v>27</v>
      </c>
      <c r="C71" s="129">
        <f t="shared" si="3"/>
        <v>-0.71387778412335801</v>
      </c>
      <c r="D71" s="129">
        <f t="shared" si="3"/>
        <v>-149.86000000000001</v>
      </c>
      <c r="E71" s="129"/>
      <c r="F71" s="129">
        <f t="shared" si="3"/>
        <v>-0.71454090746695254</v>
      </c>
      <c r="G71" s="129">
        <f t="shared" si="3"/>
        <v>-149.69999999999999</v>
      </c>
      <c r="H71" s="129"/>
      <c r="I71" s="129">
        <f t="shared" si="3"/>
        <v>-0.71402560495819389</v>
      </c>
      <c r="J71" s="129">
        <f t="shared" si="3"/>
        <v>-149.94</v>
      </c>
      <c r="K71" s="129"/>
      <c r="L71" s="129">
        <f t="shared" si="3"/>
        <v>-0.71501093966737694</v>
      </c>
      <c r="M71" s="129">
        <f t="shared" si="3"/>
        <v>-149.61000000000001</v>
      </c>
      <c r="N71" s="129"/>
      <c r="O71" s="129">
        <f t="shared" si="3"/>
        <v>-0.71531269894634453</v>
      </c>
      <c r="P71" s="129">
        <f t="shared" si="3"/>
        <v>-150.13</v>
      </c>
      <c r="Q71" s="129">
        <f t="shared" si="3"/>
        <v>0</v>
      </c>
      <c r="R71" s="129">
        <f t="shared" si="3"/>
        <v>-0.71573251644395453</v>
      </c>
      <c r="S71" s="129">
        <f t="shared" si="12"/>
        <v>-149.47999999999999</v>
      </c>
      <c r="T71" s="129">
        <f t="shared" si="12"/>
        <v>0</v>
      </c>
      <c r="U71" s="129">
        <f t="shared" si="12"/>
        <v>-0.71540992988982688</v>
      </c>
      <c r="V71" s="129">
        <f t="shared" si="12"/>
        <v>-150.01</v>
      </c>
      <c r="W71" s="129">
        <f t="shared" si="12"/>
        <v>0</v>
      </c>
      <c r="X71" s="129">
        <f t="shared" si="12"/>
        <v>-0.716358035746266</v>
      </c>
      <c r="Y71" s="129">
        <f t="shared" si="12"/>
        <v>-149.84</v>
      </c>
      <c r="Z71" s="129">
        <f t="shared" si="12"/>
        <v>0</v>
      </c>
      <c r="AA71" s="129">
        <f t="shared" si="12"/>
        <v>-0.71586573222326422</v>
      </c>
      <c r="AB71" s="129">
        <f t="shared" si="12"/>
        <v>-149.22</v>
      </c>
      <c r="AC71" s="129">
        <f t="shared" si="12"/>
        <v>0</v>
      </c>
      <c r="AD71" s="129">
        <f t="shared" si="12"/>
        <v>-0.71495981925815777</v>
      </c>
      <c r="AE71" s="129">
        <f t="shared" si="12"/>
        <v>-149.85</v>
      </c>
      <c r="AF71" s="129">
        <f t="shared" si="12"/>
        <v>0</v>
      </c>
      <c r="AG71" s="129">
        <f t="shared" si="12"/>
        <v>-0.7160553940452834</v>
      </c>
      <c r="AH71" s="129">
        <f t="shared" si="12"/>
        <v>-149.07</v>
      </c>
      <c r="AI71" s="129">
        <f t="shared" si="12"/>
        <v>0</v>
      </c>
      <c r="AJ71" s="129">
        <f t="shared" si="12"/>
        <v>-0.71540481181276427</v>
      </c>
      <c r="AK71" s="129">
        <f t="shared" si="12"/>
        <v>-149.02000000000001</v>
      </c>
      <c r="AL71" s="129">
        <f t="shared" si="12"/>
        <v>0</v>
      </c>
      <c r="AM71" s="129">
        <f t="shared" si="12"/>
        <v>-0.71505184125849131</v>
      </c>
      <c r="AN71" s="129">
        <f t="shared" si="12"/>
        <v>-149.97999999999999</v>
      </c>
      <c r="AO71" s="129"/>
      <c r="AP71" s="129">
        <f t="shared" si="12"/>
        <v>-0.71644015217188839</v>
      </c>
      <c r="AQ71" s="129">
        <f t="shared" si="12"/>
        <v>-149.25</v>
      </c>
      <c r="AR71" s="129">
        <f t="shared" si="12"/>
        <v>0</v>
      </c>
      <c r="AS71" s="129">
        <f t="shared" si="12"/>
        <v>-0.71590673167099794</v>
      </c>
      <c r="AT71" s="129">
        <f t="shared" si="12"/>
        <v>-149.16999999999999</v>
      </c>
      <c r="AU71" s="129">
        <f t="shared" si="12"/>
        <v>0</v>
      </c>
      <c r="AV71" s="129">
        <f t="shared" si="12"/>
        <v>-0.71548670983436491</v>
      </c>
      <c r="AW71" s="129">
        <f t="shared" si="12"/>
        <v>-148.84</v>
      </c>
      <c r="AX71" s="129">
        <f t="shared" si="12"/>
        <v>0</v>
      </c>
      <c r="AY71" s="129">
        <f t="shared" si="12"/>
        <v>-0.71449495923806261</v>
      </c>
      <c r="AZ71" s="129">
        <f t="shared" si="12"/>
        <v>-148.58000000000001</v>
      </c>
      <c r="BA71" s="129">
        <f t="shared" si="12"/>
        <v>0</v>
      </c>
      <c r="BB71" s="129">
        <f t="shared" si="12"/>
        <v>-0.71450006430500579</v>
      </c>
      <c r="BC71" s="129">
        <f t="shared" si="12"/>
        <v>-148.65</v>
      </c>
      <c r="BD71" s="129">
        <f t="shared" si="12"/>
        <v>0</v>
      </c>
      <c r="BE71" s="129">
        <f t="shared" si="4"/>
        <v>-0.71450006430500579</v>
      </c>
      <c r="BF71" s="129">
        <f t="shared" si="4"/>
        <v>-149.41999999999999</v>
      </c>
      <c r="BG71" s="129">
        <f t="shared" si="4"/>
        <v>0</v>
      </c>
      <c r="BH71" s="129">
        <f t="shared" si="4"/>
        <v>-0.71450006430500579</v>
      </c>
      <c r="BI71" s="129">
        <f t="shared" si="4"/>
        <v>-149.22</v>
      </c>
      <c r="BJ71" s="129"/>
      <c r="BK71" s="129"/>
      <c r="BL71" s="129"/>
      <c r="BM71" s="129">
        <f t="shared" si="4"/>
        <v>0</v>
      </c>
      <c r="BN71" s="174"/>
      <c r="BQ71" s="187"/>
      <c r="BR71" s="128"/>
      <c r="BS71" s="128"/>
      <c r="BT71" s="172" t="s">
        <v>18</v>
      </c>
      <c r="BU71" s="134" t="s">
        <v>5</v>
      </c>
      <c r="BV71" s="134" t="s">
        <v>6</v>
      </c>
      <c r="BW71" s="134" t="s">
        <v>7</v>
      </c>
      <c r="BX71" s="134" t="s">
        <v>8</v>
      </c>
      <c r="BY71" s="129" t="s">
        <v>9</v>
      </c>
      <c r="BZ71" s="128" t="s">
        <v>10</v>
      </c>
      <c r="CA71" s="128" t="s">
        <v>11</v>
      </c>
      <c r="CB71" s="128" t="s">
        <v>12</v>
      </c>
      <c r="CC71" s="128" t="s">
        <v>13</v>
      </c>
      <c r="CD71" s="128" t="s">
        <v>14</v>
      </c>
      <c r="CE71" s="128" t="s">
        <v>15</v>
      </c>
      <c r="CF71" s="127" t="s">
        <v>34</v>
      </c>
      <c r="CG71" s="130" t="s">
        <v>16</v>
      </c>
      <c r="CH71" s="129" t="s">
        <v>17</v>
      </c>
      <c r="CI71" s="177" t="s">
        <v>32</v>
      </c>
      <c r="CJ71" s="177" t="s">
        <v>33</v>
      </c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</row>
    <row r="72" spans="1:167" s="127" customFormat="1" x14ac:dyDescent="0.25">
      <c r="A72" s="196">
        <v>15</v>
      </c>
      <c r="B72" s="128" t="s">
        <v>32</v>
      </c>
      <c r="C72" s="129">
        <f t="shared" si="3"/>
        <v>-6.3706000000000005</v>
      </c>
      <c r="D72" s="129">
        <f t="shared" si="3"/>
        <v>-16.79</v>
      </c>
      <c r="E72" s="129"/>
      <c r="F72" s="129">
        <f t="shared" si="3"/>
        <v>-6.3744000000000005</v>
      </c>
      <c r="G72" s="129">
        <f t="shared" si="3"/>
        <v>-16.78</v>
      </c>
      <c r="H72" s="129"/>
      <c r="I72" s="129">
        <f t="shared" si="3"/>
        <v>-6.3707000000000003</v>
      </c>
      <c r="J72" s="129">
        <f t="shared" si="3"/>
        <v>-16.809999999999999</v>
      </c>
      <c r="K72" s="129"/>
      <c r="L72" s="129">
        <f t="shared" si="3"/>
        <v>-6.3755000000000006</v>
      </c>
      <c r="M72" s="129">
        <f t="shared" si="3"/>
        <v>-16.78</v>
      </c>
      <c r="N72" s="129"/>
      <c r="O72" s="129">
        <f t="shared" si="3"/>
        <v>-6.3671000000000006</v>
      </c>
      <c r="P72" s="129">
        <f t="shared" si="3"/>
        <v>-16.87</v>
      </c>
      <c r="Q72" s="129">
        <f t="shared" si="3"/>
        <v>0</v>
      </c>
      <c r="R72" s="129">
        <f t="shared" si="3"/>
        <v>-6.3475000000000001</v>
      </c>
      <c r="S72" s="129">
        <f t="shared" si="12"/>
        <v>-16.86</v>
      </c>
      <c r="T72" s="129">
        <f t="shared" si="12"/>
        <v>0</v>
      </c>
      <c r="U72" s="129">
        <f t="shared" si="12"/>
        <v>-6.3676000000000004</v>
      </c>
      <c r="V72" s="129">
        <f t="shared" si="12"/>
        <v>-16.850000000000001</v>
      </c>
      <c r="W72" s="129">
        <f t="shared" si="12"/>
        <v>0</v>
      </c>
      <c r="X72" s="129">
        <f t="shared" si="12"/>
        <v>-6.3626000000000005</v>
      </c>
      <c r="Y72" s="129">
        <f t="shared" si="12"/>
        <v>-16.87</v>
      </c>
      <c r="Z72" s="129">
        <f t="shared" si="12"/>
        <v>0</v>
      </c>
      <c r="AA72" s="129">
        <f t="shared" si="12"/>
        <v>-6.3620999999999999</v>
      </c>
      <c r="AB72" s="129">
        <f t="shared" si="12"/>
        <v>-16.79</v>
      </c>
      <c r="AC72" s="129">
        <f t="shared" si="12"/>
        <v>0</v>
      </c>
      <c r="AD72" s="129">
        <f t="shared" si="12"/>
        <v>-6.3650000000000002</v>
      </c>
      <c r="AE72" s="129">
        <f t="shared" si="12"/>
        <v>-16.829999999999998</v>
      </c>
      <c r="AF72" s="129">
        <f t="shared" si="12"/>
        <v>0</v>
      </c>
      <c r="AG72" s="129">
        <f t="shared" si="12"/>
        <v>-6.3677999999999999</v>
      </c>
      <c r="AH72" s="129">
        <f t="shared" si="12"/>
        <v>-16.760000000000002</v>
      </c>
      <c r="AI72" s="129">
        <f t="shared" si="12"/>
        <v>0</v>
      </c>
      <c r="AJ72" s="129">
        <f t="shared" si="12"/>
        <v>-6.3818999999999999</v>
      </c>
      <c r="AK72" s="129">
        <f t="shared" si="12"/>
        <v>-16.71</v>
      </c>
      <c r="AL72" s="129">
        <f t="shared" si="12"/>
        <v>0</v>
      </c>
      <c r="AM72" s="129">
        <f t="shared" si="12"/>
        <v>-6.3757999999999999</v>
      </c>
      <c r="AN72" s="129">
        <f t="shared" si="12"/>
        <v>-16.82</v>
      </c>
      <c r="AO72" s="129"/>
      <c r="AP72" s="129">
        <f t="shared" si="12"/>
        <v>-6.3703000000000003</v>
      </c>
      <c r="AQ72" s="129">
        <f t="shared" si="12"/>
        <v>-16.79</v>
      </c>
      <c r="AR72" s="129">
        <f t="shared" si="12"/>
        <v>0</v>
      </c>
      <c r="AS72" s="129">
        <f t="shared" si="12"/>
        <v>-6.3714000000000004</v>
      </c>
      <c r="AT72" s="129">
        <f t="shared" si="12"/>
        <v>-16.760000000000002</v>
      </c>
      <c r="AU72" s="129">
        <f t="shared" si="12"/>
        <v>0</v>
      </c>
      <c r="AV72" s="129">
        <f t="shared" si="12"/>
        <v>-6.3692000000000002</v>
      </c>
      <c r="AW72" s="129">
        <f t="shared" si="12"/>
        <v>-16.72</v>
      </c>
      <c r="AX72" s="129">
        <f t="shared" si="12"/>
        <v>0</v>
      </c>
      <c r="AY72" s="129">
        <f t="shared" si="12"/>
        <v>-6.3679000000000006</v>
      </c>
      <c r="AZ72" s="129">
        <f t="shared" si="12"/>
        <v>-16.670000000000002</v>
      </c>
      <c r="BA72" s="129">
        <f t="shared" si="12"/>
        <v>0</v>
      </c>
      <c r="BB72" s="129">
        <f t="shared" si="12"/>
        <v>-6.3656000000000006</v>
      </c>
      <c r="BC72" s="129">
        <f t="shared" si="12"/>
        <v>-16.68</v>
      </c>
      <c r="BD72" s="129">
        <f t="shared" si="12"/>
        <v>0</v>
      </c>
      <c r="BE72" s="129">
        <f t="shared" si="4"/>
        <v>-6.3643000000000001</v>
      </c>
      <c r="BF72" s="129">
        <f t="shared" si="4"/>
        <v>-16.77</v>
      </c>
      <c r="BG72" s="129">
        <f t="shared" si="4"/>
        <v>0</v>
      </c>
      <c r="BH72" s="129">
        <f t="shared" si="4"/>
        <v>-6.3707000000000003</v>
      </c>
      <c r="BI72" s="129">
        <f t="shared" si="4"/>
        <v>-16.739999999999998</v>
      </c>
      <c r="BJ72" s="129"/>
      <c r="BK72" s="129"/>
      <c r="BL72" s="129"/>
      <c r="BM72" s="129">
        <f t="shared" si="4"/>
        <v>0</v>
      </c>
      <c r="BN72" s="174"/>
      <c r="BQ72" s="174"/>
      <c r="BR72" s="128"/>
      <c r="BS72" s="197">
        <v>1</v>
      </c>
      <c r="BT72" s="127" t="s">
        <v>294</v>
      </c>
      <c r="BU72" s="194">
        <v>109.65</v>
      </c>
      <c r="BV72" s="194">
        <v>0.71864893999281354</v>
      </c>
      <c r="BW72" s="194">
        <v>0.9052</v>
      </c>
      <c r="BX72" s="194">
        <v>0.84167999326655996</v>
      </c>
      <c r="BY72" s="194">
        <v>1807.46</v>
      </c>
      <c r="BZ72" s="194">
        <v>25.41</v>
      </c>
      <c r="CA72" s="194">
        <v>1.3592496941688188</v>
      </c>
      <c r="CB72" s="194">
        <v>1.2462</v>
      </c>
      <c r="CC72" s="194">
        <v>8.5899000000000001</v>
      </c>
      <c r="CD72" s="194">
        <v>8.8121000000000009</v>
      </c>
      <c r="CE72" s="194">
        <v>6.2589000000000006</v>
      </c>
      <c r="CF72" s="194">
        <v>8.3832000000000004</v>
      </c>
      <c r="CG72" s="194">
        <v>1</v>
      </c>
      <c r="CH72" s="194">
        <v>0.69990271352282041</v>
      </c>
      <c r="CI72" s="194">
        <v>6.4615</v>
      </c>
      <c r="CJ72" s="194">
        <v>6.4615</v>
      </c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</row>
    <row r="73" spans="1:167" s="127" customFormat="1" x14ac:dyDescent="0.25">
      <c r="A73" s="196">
        <v>16</v>
      </c>
      <c r="B73" s="128" t="s">
        <v>33</v>
      </c>
      <c r="C73" s="129">
        <f t="shared" si="3"/>
        <v>-6.3719999999999999</v>
      </c>
      <c r="D73" s="129">
        <f t="shared" si="3"/>
        <v>-16.79</v>
      </c>
      <c r="E73" s="129"/>
      <c r="F73" s="129">
        <f t="shared" si="3"/>
        <v>-6.3749000000000002</v>
      </c>
      <c r="G73" s="129">
        <f t="shared" si="3"/>
        <v>-16.78</v>
      </c>
      <c r="H73" s="129"/>
      <c r="I73" s="129">
        <f t="shared" si="3"/>
        <v>-6.3699000000000003</v>
      </c>
      <c r="J73" s="129">
        <f t="shared" si="3"/>
        <v>-16.809999999999999</v>
      </c>
      <c r="K73" s="129"/>
      <c r="L73" s="129">
        <f t="shared" si="3"/>
        <v>-6.3764000000000003</v>
      </c>
      <c r="M73" s="129">
        <f t="shared" si="3"/>
        <v>-16.78</v>
      </c>
      <c r="N73" s="129"/>
      <c r="O73" s="129">
        <f t="shared" si="3"/>
        <v>-6.3685</v>
      </c>
      <c r="P73" s="129">
        <f t="shared" si="3"/>
        <v>-16.86</v>
      </c>
      <c r="Q73" s="129">
        <f t="shared" si="3"/>
        <v>0</v>
      </c>
      <c r="R73" s="129">
        <f t="shared" si="3"/>
        <v>-6.3475000000000001</v>
      </c>
      <c r="S73" s="129">
        <f t="shared" si="12"/>
        <v>-16.86</v>
      </c>
      <c r="T73" s="129">
        <f t="shared" si="12"/>
        <v>0</v>
      </c>
      <c r="U73" s="129">
        <f t="shared" si="12"/>
        <v>-6.3740000000000006</v>
      </c>
      <c r="V73" s="129">
        <f t="shared" si="12"/>
        <v>-16.84</v>
      </c>
      <c r="W73" s="129">
        <f t="shared" si="12"/>
        <v>0</v>
      </c>
      <c r="X73" s="129">
        <f t="shared" si="12"/>
        <v>-6.3677999999999999</v>
      </c>
      <c r="Y73" s="129">
        <f t="shared" si="12"/>
        <v>-16.86</v>
      </c>
      <c r="Z73" s="129">
        <f t="shared" si="12"/>
        <v>0</v>
      </c>
      <c r="AA73" s="129">
        <f t="shared" si="12"/>
        <v>-6.3679000000000006</v>
      </c>
      <c r="AB73" s="129">
        <f t="shared" si="12"/>
        <v>-16.77</v>
      </c>
      <c r="AC73" s="129">
        <f t="shared" si="12"/>
        <v>0</v>
      </c>
      <c r="AD73" s="129">
        <f t="shared" si="12"/>
        <v>-6.3715000000000002</v>
      </c>
      <c r="AE73" s="129">
        <f t="shared" si="12"/>
        <v>-16.82</v>
      </c>
      <c r="AF73" s="129">
        <f t="shared" si="12"/>
        <v>0</v>
      </c>
      <c r="AG73" s="129">
        <f t="shared" si="12"/>
        <v>-6.3761999999999999</v>
      </c>
      <c r="AH73" s="129">
        <f t="shared" si="12"/>
        <v>-16.739999999999998</v>
      </c>
      <c r="AI73" s="129">
        <f t="shared" si="12"/>
        <v>0</v>
      </c>
      <c r="AJ73" s="129">
        <f t="shared" si="12"/>
        <v>-6.3921000000000001</v>
      </c>
      <c r="AK73" s="129">
        <f t="shared" si="12"/>
        <v>-16.68</v>
      </c>
      <c r="AL73" s="129">
        <f t="shared" si="12"/>
        <v>0</v>
      </c>
      <c r="AM73" s="129">
        <f t="shared" si="12"/>
        <v>-6.3868</v>
      </c>
      <c r="AN73" s="129">
        <f t="shared" si="12"/>
        <v>-16.79</v>
      </c>
      <c r="AO73" s="129"/>
      <c r="AP73" s="129">
        <f t="shared" si="12"/>
        <v>-6.3799000000000001</v>
      </c>
      <c r="AQ73" s="129">
        <f t="shared" si="12"/>
        <v>-16.760000000000002</v>
      </c>
      <c r="AR73" s="129">
        <f t="shared" si="12"/>
        <v>0</v>
      </c>
      <c r="AS73" s="129">
        <f t="shared" si="12"/>
        <v>-6.3799000000000001</v>
      </c>
      <c r="AT73" s="129">
        <f t="shared" si="12"/>
        <v>-16.739999999999998</v>
      </c>
      <c r="AU73" s="129">
        <f t="shared" si="12"/>
        <v>0</v>
      </c>
      <c r="AV73" s="129">
        <f t="shared" si="12"/>
        <v>-6.3738999999999999</v>
      </c>
      <c r="AW73" s="129">
        <f t="shared" si="12"/>
        <v>-16.71</v>
      </c>
      <c r="AX73" s="129">
        <f t="shared" si="12"/>
        <v>0</v>
      </c>
      <c r="AY73" s="129">
        <f t="shared" si="12"/>
        <v>-6.3714000000000004</v>
      </c>
      <c r="AZ73" s="129">
        <f t="shared" si="12"/>
        <v>-16.66</v>
      </c>
      <c r="BA73" s="129">
        <f t="shared" si="12"/>
        <v>0</v>
      </c>
      <c r="BB73" s="129">
        <f t="shared" si="12"/>
        <v>-6.3728000000000007</v>
      </c>
      <c r="BC73" s="129">
        <f t="shared" si="12"/>
        <v>-16.670000000000002</v>
      </c>
      <c r="BD73" s="129">
        <f t="shared" si="12"/>
        <v>0</v>
      </c>
      <c r="BE73" s="129">
        <f t="shared" si="4"/>
        <v>-6.3696000000000002</v>
      </c>
      <c r="BF73" s="129">
        <f t="shared" si="4"/>
        <v>-16.760000000000002</v>
      </c>
      <c r="BG73" s="129">
        <f t="shared" si="4"/>
        <v>0</v>
      </c>
      <c r="BH73" s="129">
        <f t="shared" si="4"/>
        <v>-6.3755000000000006</v>
      </c>
      <c r="BI73" s="129">
        <f t="shared" si="4"/>
        <v>-16.72</v>
      </c>
      <c r="BJ73" s="129"/>
      <c r="BK73" s="129"/>
      <c r="BL73" s="129"/>
      <c r="BM73" s="129">
        <f t="shared" si="4"/>
        <v>0</v>
      </c>
      <c r="BN73" s="174"/>
      <c r="BQ73" s="187"/>
      <c r="BR73" s="128"/>
      <c r="BS73" s="197">
        <v>2</v>
      </c>
      <c r="BT73" s="127" t="s">
        <v>295</v>
      </c>
      <c r="BU73" s="194">
        <v>109.18</v>
      </c>
      <c r="BV73" s="194">
        <v>0.71875224610076904</v>
      </c>
      <c r="BW73" s="194">
        <v>0.90370000000000006</v>
      </c>
      <c r="BX73" s="194">
        <v>0.84167999326655996</v>
      </c>
      <c r="BY73" s="203">
        <v>1810.0700000000002</v>
      </c>
      <c r="BZ73" s="194">
        <v>25.442299999999999</v>
      </c>
      <c r="CA73" s="194">
        <v>1.3528138528138527</v>
      </c>
      <c r="CB73" s="194">
        <v>1.2512000000000001</v>
      </c>
      <c r="CC73" s="194">
        <v>8.5775000000000006</v>
      </c>
      <c r="CD73" s="194">
        <v>8.7703000000000007</v>
      </c>
      <c r="CE73" s="194">
        <v>6.2589000000000006</v>
      </c>
      <c r="CF73" s="194">
        <v>8.3192000000000004</v>
      </c>
      <c r="CG73" s="194">
        <v>1</v>
      </c>
      <c r="CH73" s="194">
        <v>0.7003438688396002</v>
      </c>
      <c r="CI73" s="194">
        <v>6.4636000000000005</v>
      </c>
      <c r="CJ73" s="194">
        <v>6.4619</v>
      </c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</row>
    <row r="74" spans="1:167" s="127" customFormat="1" x14ac:dyDescent="0.25">
      <c r="A74" s="196"/>
      <c r="BN74" s="174"/>
      <c r="BQ74" s="187"/>
      <c r="BR74" s="128"/>
      <c r="BS74" s="197">
        <v>3</v>
      </c>
      <c r="BT74" s="127" t="s">
        <v>296</v>
      </c>
      <c r="BU74" s="194">
        <v>109.18</v>
      </c>
      <c r="BV74" s="194">
        <v>0.71813285457809695</v>
      </c>
      <c r="BW74" s="194">
        <v>0.90450000000000008</v>
      </c>
      <c r="BX74" s="194">
        <v>0.84345479082321184</v>
      </c>
      <c r="BY74" s="194">
        <v>1812.2518</v>
      </c>
      <c r="BZ74" s="194">
        <v>25.642800000000001</v>
      </c>
      <c r="CA74" s="194">
        <v>1.3486176668914363</v>
      </c>
      <c r="CB74" s="194">
        <v>1.2537</v>
      </c>
      <c r="CC74" s="194">
        <v>8.6</v>
      </c>
      <c r="CD74" s="194">
        <v>8.811300000000001</v>
      </c>
      <c r="CE74" s="194">
        <v>6.2713000000000001</v>
      </c>
      <c r="CF74" s="194">
        <v>8.4457000000000004</v>
      </c>
      <c r="CG74" s="194">
        <v>1</v>
      </c>
      <c r="CH74" s="194">
        <v>0.70007910893931014</v>
      </c>
      <c r="CI74" s="194">
        <v>6.4620000000000006</v>
      </c>
      <c r="CJ74" s="194">
        <v>6.4556000000000004</v>
      </c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</row>
    <row r="75" spans="1:167" s="127" customFormat="1" x14ac:dyDescent="0.25">
      <c r="A75" s="196"/>
      <c r="BN75" s="174"/>
      <c r="BQ75" s="187"/>
      <c r="BR75" s="128"/>
      <c r="BS75" s="197">
        <v>4</v>
      </c>
      <c r="BT75" s="127" t="s">
        <v>297</v>
      </c>
      <c r="BU75" s="194">
        <v>109.62</v>
      </c>
      <c r="BV75" s="194">
        <v>0.71864893999281354</v>
      </c>
      <c r="BW75" s="194">
        <v>0.90700000000000003</v>
      </c>
      <c r="BX75" s="194">
        <v>0.84552295594825388</v>
      </c>
      <c r="BY75" s="194">
        <v>1809.3776</v>
      </c>
      <c r="BZ75" s="194">
        <v>25.367599999999999</v>
      </c>
      <c r="CA75" s="194">
        <v>1.3502565487442613</v>
      </c>
      <c r="CB75" s="194">
        <v>1.2510000000000001</v>
      </c>
      <c r="CC75" s="194">
        <v>8.6112000000000002</v>
      </c>
      <c r="CD75" s="194">
        <v>8.822000000000001</v>
      </c>
      <c r="CE75" s="194">
        <v>6.2862</v>
      </c>
      <c r="CF75" s="194">
        <v>8.5380000000000003</v>
      </c>
      <c r="CG75" s="194">
        <v>1</v>
      </c>
      <c r="CH75" s="194">
        <v>0.70064319044883205</v>
      </c>
      <c r="CI75" s="194">
        <v>6.4610000000000003</v>
      </c>
      <c r="CJ75" s="194">
        <v>6.4577</v>
      </c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</row>
    <row r="76" spans="1:167" s="127" customFormat="1" x14ac:dyDescent="0.25">
      <c r="A76" s="196"/>
      <c r="BN76" s="174"/>
      <c r="BQ76" s="187"/>
      <c r="BR76" s="128"/>
      <c r="BS76" s="197">
        <v>5</v>
      </c>
      <c r="BT76" s="127" t="s">
        <v>298</v>
      </c>
      <c r="BU76" s="194">
        <v>109.81</v>
      </c>
      <c r="BV76" s="194">
        <v>0.71870058933448322</v>
      </c>
      <c r="BW76" s="194">
        <v>0.90810000000000002</v>
      </c>
      <c r="BX76" s="194">
        <v>0.84688346883468835</v>
      </c>
      <c r="BY76" s="194">
        <v>1798.7</v>
      </c>
      <c r="BZ76" s="194">
        <v>25.09</v>
      </c>
      <c r="CA76" s="194">
        <v>1.3529968881071572</v>
      </c>
      <c r="CB76" s="194">
        <v>1.2510000000000001</v>
      </c>
      <c r="CC76" s="194">
        <v>8.6182999999999996</v>
      </c>
      <c r="CD76" s="194">
        <v>8.8377999999999997</v>
      </c>
      <c r="CE76" s="194">
        <v>6.2968000000000002</v>
      </c>
      <c r="CF76" s="194">
        <v>8.5862999999999996</v>
      </c>
      <c r="CG76" s="194">
        <v>1</v>
      </c>
      <c r="CH76" s="194">
        <v>0.70098698968147155</v>
      </c>
      <c r="CI76" s="194">
        <v>6.4682000000000004</v>
      </c>
      <c r="CJ76" s="194">
        <v>6.4667000000000003</v>
      </c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</row>
    <row r="77" spans="1:167" s="127" customFormat="1" x14ac:dyDescent="0.25">
      <c r="A77" s="196"/>
      <c r="BN77" s="174"/>
      <c r="BQ77" s="187"/>
      <c r="BR77" s="128"/>
      <c r="BS77" s="197">
        <v>6</v>
      </c>
      <c r="BT77" s="127" t="s">
        <v>299</v>
      </c>
      <c r="BU77" s="194">
        <v>110.13</v>
      </c>
      <c r="BV77" s="194">
        <v>0.71994240460763137</v>
      </c>
      <c r="BW77" s="194">
        <v>0.91639999999999999</v>
      </c>
      <c r="BX77" s="194">
        <v>0.8505571149102662</v>
      </c>
      <c r="BY77" s="203">
        <v>1740.9879000000001</v>
      </c>
      <c r="BZ77" s="194">
        <v>23.8186</v>
      </c>
      <c r="CA77" s="194">
        <v>1.3618412093149939</v>
      </c>
      <c r="CB77" s="194">
        <v>1.2543</v>
      </c>
      <c r="CC77" s="194">
        <v>8.684800000000001</v>
      </c>
      <c r="CD77" s="194">
        <v>8.9115000000000002</v>
      </c>
      <c r="CE77" s="194">
        <v>6.3246000000000002</v>
      </c>
      <c r="CF77" s="194">
        <v>8.6522000000000006</v>
      </c>
      <c r="CG77" s="194">
        <v>1</v>
      </c>
      <c r="CH77" s="194">
        <v>0.70212392487274</v>
      </c>
      <c r="CI77" s="194">
        <v>6.4757000000000007</v>
      </c>
      <c r="CJ77" s="194">
        <v>6.476</v>
      </c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</row>
    <row r="78" spans="1:167" s="127" customFormat="1" x14ac:dyDescent="0.25">
      <c r="A78" s="196"/>
      <c r="BN78" s="174"/>
      <c r="BQ78" s="187"/>
      <c r="BR78" s="128"/>
      <c r="BS78" s="197">
        <v>7</v>
      </c>
      <c r="BT78" s="127" t="s">
        <v>300</v>
      </c>
      <c r="BU78" s="194">
        <v>110.48</v>
      </c>
      <c r="BV78" s="194">
        <v>0.7218131947452</v>
      </c>
      <c r="BW78" s="194">
        <v>0.92120000000000002</v>
      </c>
      <c r="BX78" s="194">
        <v>0.85287846481876328</v>
      </c>
      <c r="BY78" s="203">
        <v>1729.26</v>
      </c>
      <c r="BZ78" s="194">
        <v>23.46</v>
      </c>
      <c r="CA78" s="194">
        <v>1.364070386031919</v>
      </c>
      <c r="CB78" s="194">
        <v>1.2577</v>
      </c>
      <c r="CC78" s="194">
        <v>8.7124000000000006</v>
      </c>
      <c r="CD78" s="194">
        <v>8.9436</v>
      </c>
      <c r="CE78" s="194">
        <v>6.3422000000000001</v>
      </c>
      <c r="CF78" s="194">
        <v>8.6403999999999996</v>
      </c>
      <c r="CG78" s="194">
        <v>1</v>
      </c>
      <c r="CH78" s="194">
        <v>0.70349708400458677</v>
      </c>
      <c r="CI78" s="194">
        <v>6.4821</v>
      </c>
      <c r="CJ78" s="194">
        <v>6.4863</v>
      </c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</row>
    <row r="79" spans="1:167" s="127" customFormat="1" x14ac:dyDescent="0.25">
      <c r="BN79" s="174"/>
      <c r="BO79" s="204"/>
      <c r="BP79" s="204"/>
      <c r="BQ79" s="187"/>
      <c r="BS79" s="197">
        <v>8</v>
      </c>
      <c r="BT79" s="127" t="s">
        <v>301</v>
      </c>
      <c r="BU79" s="194">
        <v>110.77</v>
      </c>
      <c r="BV79" s="194">
        <v>0.72400810889081957</v>
      </c>
      <c r="BW79" s="194">
        <v>0.9235000000000001</v>
      </c>
      <c r="BX79" s="194">
        <v>0.85397096498719038</v>
      </c>
      <c r="BY79" s="194">
        <v>1733</v>
      </c>
      <c r="BZ79" s="194">
        <v>23.310000000000002</v>
      </c>
      <c r="CA79" s="194">
        <v>1.3646288209606987</v>
      </c>
      <c r="CB79" s="194">
        <v>1.2535000000000001</v>
      </c>
      <c r="CC79" s="194">
        <v>8.7260000000000009</v>
      </c>
      <c r="CD79" s="194">
        <v>8.9152000000000005</v>
      </c>
      <c r="CE79" s="194">
        <v>6.3512000000000004</v>
      </c>
      <c r="CF79" s="194">
        <v>8.634500000000001</v>
      </c>
      <c r="CG79" s="194">
        <v>1</v>
      </c>
      <c r="CH79" s="194">
        <v>0.7043394352606408</v>
      </c>
      <c r="CI79" s="194">
        <v>6.4860000000000007</v>
      </c>
      <c r="CJ79" s="194">
        <v>6.4898000000000007</v>
      </c>
      <c r="CK79" s="205"/>
      <c r="CL79" s="205"/>
      <c r="CM79" s="205"/>
      <c r="CN79" s="205"/>
      <c r="CO79" s="205"/>
      <c r="CP79" s="205"/>
      <c r="CQ79" s="205"/>
    </row>
    <row r="80" spans="1:167" s="127" customFormat="1" x14ac:dyDescent="0.25">
      <c r="A80" s="196"/>
      <c r="BN80" s="174"/>
      <c r="BQ80" s="187"/>
      <c r="BR80" s="128"/>
      <c r="BS80" s="197">
        <v>9</v>
      </c>
      <c r="BT80" s="127" t="s">
        <v>302</v>
      </c>
      <c r="BU80" s="194">
        <v>110.4</v>
      </c>
      <c r="BV80" s="194">
        <v>0.72144866892720583</v>
      </c>
      <c r="BW80" s="194">
        <v>0.9215000000000001</v>
      </c>
      <c r="BX80" s="194">
        <v>0.85149863760217981</v>
      </c>
      <c r="BY80" s="194">
        <v>1754.6000000000001</v>
      </c>
      <c r="BZ80" s="194">
        <v>23.46</v>
      </c>
      <c r="CA80" s="194">
        <v>1.3579576317218902</v>
      </c>
      <c r="CB80" s="194">
        <v>1.2503</v>
      </c>
      <c r="CC80" s="194">
        <v>8.6605000000000008</v>
      </c>
      <c r="CD80" s="194">
        <v>8.8227000000000011</v>
      </c>
      <c r="CE80" s="194">
        <v>6.3309000000000006</v>
      </c>
      <c r="CF80" s="194">
        <v>8.579600000000001</v>
      </c>
      <c r="CG80" s="194">
        <v>1</v>
      </c>
      <c r="CH80" s="194">
        <v>0.70498494857134808</v>
      </c>
      <c r="CI80" s="194">
        <v>6.4742000000000006</v>
      </c>
      <c r="CJ80" s="194">
        <v>6.4752000000000001</v>
      </c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</row>
    <row r="81" spans="1:167" s="127" customFormat="1" x14ac:dyDescent="0.25">
      <c r="BN81" s="174"/>
      <c r="BQ81" s="174"/>
      <c r="BS81" s="197">
        <v>10</v>
      </c>
      <c r="BT81" s="127" t="s">
        <v>303</v>
      </c>
      <c r="BU81" s="194">
        <v>110.31</v>
      </c>
      <c r="BV81" s="194">
        <v>0.72479524534319051</v>
      </c>
      <c r="BW81" s="194">
        <v>0.9224</v>
      </c>
      <c r="BX81" s="194">
        <v>0.85164367228751481</v>
      </c>
      <c r="BY81" s="194">
        <v>1756.94</v>
      </c>
      <c r="BZ81" s="194">
        <v>23.28</v>
      </c>
      <c r="CA81" s="194">
        <v>1.3622122326658492</v>
      </c>
      <c r="CB81" s="194">
        <v>1.2507000000000001</v>
      </c>
      <c r="CC81" s="194">
        <v>8.6826000000000008</v>
      </c>
      <c r="CD81" s="194">
        <v>8.8359000000000005</v>
      </c>
      <c r="CE81" s="194">
        <v>6.3333000000000004</v>
      </c>
      <c r="CF81" s="194">
        <v>8.5236999999999998</v>
      </c>
      <c r="CG81" s="194">
        <v>1</v>
      </c>
      <c r="CH81" s="194">
        <v>0.7041360954245236</v>
      </c>
      <c r="CI81" s="194">
        <v>6.4804000000000004</v>
      </c>
      <c r="CJ81" s="194">
        <v>6.4824000000000002</v>
      </c>
    </row>
    <row r="82" spans="1:167" s="127" customFormat="1" x14ac:dyDescent="0.25">
      <c r="BN82" s="174"/>
      <c r="BQ82" s="187"/>
      <c r="BS82" s="197">
        <v>11</v>
      </c>
      <c r="BT82" s="127" t="s">
        <v>304</v>
      </c>
      <c r="BU82" s="194">
        <v>109.4</v>
      </c>
      <c r="BV82" s="194">
        <v>0.72176109707686742</v>
      </c>
      <c r="BW82" s="194">
        <v>0.91420000000000001</v>
      </c>
      <c r="BX82" s="194">
        <v>0.84911267725227135</v>
      </c>
      <c r="BY82" s="194">
        <v>1775.16</v>
      </c>
      <c r="BZ82" s="194">
        <v>23.518600000000003</v>
      </c>
      <c r="CA82" s="194">
        <v>1.3636983499249964</v>
      </c>
      <c r="CB82" s="194">
        <v>1.2545000000000002</v>
      </c>
      <c r="CC82" s="194">
        <v>8.6643000000000008</v>
      </c>
      <c r="CD82" s="194">
        <v>8.8388000000000009</v>
      </c>
      <c r="CE82" s="194">
        <v>6.3128000000000002</v>
      </c>
      <c r="CF82" s="194">
        <v>8.4726999999999997</v>
      </c>
      <c r="CG82" s="194">
        <v>1</v>
      </c>
      <c r="CH82" s="194">
        <v>0.70405181821382057</v>
      </c>
      <c r="CI82" s="194">
        <v>6.4742000000000006</v>
      </c>
      <c r="CJ82" s="194">
        <v>6.4763999999999999</v>
      </c>
    </row>
    <row r="83" spans="1:167" s="127" customFormat="1" x14ac:dyDescent="0.25">
      <c r="BN83" s="174"/>
      <c r="BQ83" s="187"/>
      <c r="BS83" s="197">
        <v>12</v>
      </c>
      <c r="BT83" s="127" t="s">
        <v>305</v>
      </c>
      <c r="BU83" s="194">
        <v>109.32000000000001</v>
      </c>
      <c r="BV83" s="194">
        <v>0.72458517498731967</v>
      </c>
      <c r="BW83" s="194">
        <v>0.9113</v>
      </c>
      <c r="BX83" s="194">
        <v>0.84976206662134601</v>
      </c>
      <c r="BY83" s="194">
        <v>1792.6100000000001</v>
      </c>
      <c r="BZ83" s="194">
        <v>23.87</v>
      </c>
      <c r="CA83" s="194">
        <v>1.3723068478111706</v>
      </c>
      <c r="CB83" s="194">
        <v>1.2617</v>
      </c>
      <c r="CC83" s="194">
        <v>8.6561000000000003</v>
      </c>
      <c r="CD83" s="194">
        <v>8.8470000000000013</v>
      </c>
      <c r="CE83" s="194">
        <v>6.3188000000000004</v>
      </c>
      <c r="CF83" s="194">
        <v>8.4001000000000001</v>
      </c>
      <c r="CG83" s="194">
        <v>1</v>
      </c>
      <c r="CH83" s="194">
        <v>0.70267649476857352</v>
      </c>
      <c r="CI83" s="194">
        <v>6.4799000000000007</v>
      </c>
      <c r="CJ83" s="194">
        <v>6.4828999999999999</v>
      </c>
    </row>
    <row r="84" spans="1:167" s="127" customFormat="1" x14ac:dyDescent="0.25">
      <c r="BN84" s="174"/>
      <c r="BQ84" s="187"/>
      <c r="BS84" s="197">
        <v>13</v>
      </c>
      <c r="BT84" s="206" t="s">
        <v>306</v>
      </c>
      <c r="BU84" s="194">
        <v>109.62</v>
      </c>
      <c r="BV84" s="194">
        <v>0.72706121855460237</v>
      </c>
      <c r="BW84" s="194">
        <v>0.9133</v>
      </c>
      <c r="BX84" s="194">
        <v>0.85331512927724196</v>
      </c>
      <c r="BY84" s="194">
        <v>1787.7900000000002</v>
      </c>
      <c r="BZ84" s="194">
        <v>23.73</v>
      </c>
      <c r="CA84" s="194">
        <v>1.3781697905181918</v>
      </c>
      <c r="CB84" s="194">
        <v>1.2617</v>
      </c>
      <c r="CC84" s="194">
        <v>8.7348999999999997</v>
      </c>
      <c r="CD84" s="194">
        <v>8.9070999999999998</v>
      </c>
      <c r="CE84" s="194">
        <v>6.3442000000000007</v>
      </c>
      <c r="CF84" s="194">
        <v>8.4774000000000012</v>
      </c>
      <c r="CG84" s="194">
        <v>1</v>
      </c>
      <c r="CH84" s="194">
        <v>0.70328928398118007</v>
      </c>
      <c r="CI84" s="194">
        <v>6.48</v>
      </c>
      <c r="CJ84" s="194">
        <v>6.4828000000000001</v>
      </c>
    </row>
    <row r="85" spans="1:167" s="127" customFormat="1" x14ac:dyDescent="0.25">
      <c r="BN85" s="174"/>
      <c r="BQ85" s="187"/>
      <c r="BS85" s="197">
        <v>14</v>
      </c>
      <c r="BT85" s="206" t="s">
        <v>307</v>
      </c>
      <c r="BU85" s="194">
        <v>109.64</v>
      </c>
      <c r="BV85" s="194">
        <v>0.73024682342631797</v>
      </c>
      <c r="BW85" s="194">
        <v>0.91580000000000006</v>
      </c>
      <c r="BX85" s="194">
        <v>0.85521252031129735</v>
      </c>
      <c r="BY85" s="194">
        <v>1787.99</v>
      </c>
      <c r="BZ85" s="194">
        <v>23.310000000000002</v>
      </c>
      <c r="CA85" s="194">
        <v>1.3960631020522127</v>
      </c>
      <c r="CB85" s="194">
        <v>1.2744</v>
      </c>
      <c r="CC85" s="194">
        <v>8.7759999999999998</v>
      </c>
      <c r="CD85" s="194">
        <v>8.985100000000001</v>
      </c>
      <c r="CE85" s="194">
        <v>6.3587000000000007</v>
      </c>
      <c r="CF85" s="194">
        <v>8.5175000000000001</v>
      </c>
      <c r="CG85" s="194">
        <v>1</v>
      </c>
      <c r="CH85" s="194">
        <v>0.70474646745833192</v>
      </c>
      <c r="CI85" s="194">
        <v>6.4910000000000005</v>
      </c>
      <c r="CJ85" s="194">
        <v>6.4940000000000007</v>
      </c>
    </row>
    <row r="86" spans="1:167" s="127" customFormat="1" x14ac:dyDescent="0.25">
      <c r="BN86" s="174"/>
      <c r="BQ86" s="187"/>
      <c r="BS86" s="197">
        <v>15</v>
      </c>
      <c r="BT86" s="206" t="s">
        <v>308</v>
      </c>
      <c r="BU86" s="194">
        <v>109.62</v>
      </c>
      <c r="BV86" s="194">
        <v>0.73464590067587421</v>
      </c>
      <c r="BW86" s="194">
        <v>0.91750000000000009</v>
      </c>
      <c r="BX86" s="194">
        <v>0.85675119945167921</v>
      </c>
      <c r="BY86" s="194">
        <v>1782.5406</v>
      </c>
      <c r="BZ86" s="194">
        <v>23.1326</v>
      </c>
      <c r="CA86" s="194">
        <v>1.4058765640376774</v>
      </c>
      <c r="CB86" s="194">
        <v>1.2933000000000001</v>
      </c>
      <c r="CC86" s="194">
        <v>8.8428000000000004</v>
      </c>
      <c r="CD86" s="194">
        <v>9.0925000000000011</v>
      </c>
      <c r="CE86" s="194">
        <v>6.3698000000000006</v>
      </c>
      <c r="CF86" s="194">
        <v>8.5260999999999996</v>
      </c>
      <c r="CG86" s="194">
        <v>1</v>
      </c>
      <c r="CH86" s="194">
        <v>0.70542755964390025</v>
      </c>
      <c r="CI86" s="194">
        <v>6.4981</v>
      </c>
      <c r="CJ86" s="194">
        <v>6.5045999999999999</v>
      </c>
    </row>
    <row r="87" spans="1:167" s="127" customFormat="1" x14ac:dyDescent="0.25">
      <c r="BN87" s="174"/>
      <c r="BQ87" s="187"/>
      <c r="BS87" s="197">
        <v>16</v>
      </c>
      <c r="BT87" s="206" t="s">
        <v>309</v>
      </c>
      <c r="BU87" s="194">
        <v>110.08</v>
      </c>
      <c r="BV87" s="194">
        <v>0.73174301185423674</v>
      </c>
      <c r="BW87" s="194">
        <v>0.91660000000000008</v>
      </c>
      <c r="BX87" s="194">
        <v>0.85295121119071982</v>
      </c>
      <c r="BY87" s="194">
        <v>1787.2</v>
      </c>
      <c r="BZ87" s="194">
        <v>23.380000000000003</v>
      </c>
      <c r="CA87" s="194">
        <v>1.3935340022296543</v>
      </c>
      <c r="CB87" s="194">
        <v>1.2734000000000001</v>
      </c>
      <c r="CC87" s="194">
        <v>8.7507000000000001</v>
      </c>
      <c r="CD87" s="194">
        <v>8.9400000000000013</v>
      </c>
      <c r="CE87" s="194">
        <v>6.3426</v>
      </c>
      <c r="CF87" s="194">
        <v>8.4589999999999996</v>
      </c>
      <c r="CG87" s="194">
        <v>1</v>
      </c>
      <c r="CH87" s="194">
        <v>0.7061049836889749</v>
      </c>
      <c r="CI87" s="194">
        <v>6.4877000000000002</v>
      </c>
      <c r="CJ87" s="194">
        <v>6.4908999999999999</v>
      </c>
    </row>
    <row r="88" spans="1:167" s="127" customFormat="1" x14ac:dyDescent="0.25">
      <c r="BN88" s="174"/>
      <c r="BQ88" s="187"/>
      <c r="BS88" s="197">
        <v>17</v>
      </c>
      <c r="BT88" s="206" t="s">
        <v>310</v>
      </c>
      <c r="BU88" s="194">
        <v>109.72</v>
      </c>
      <c r="BV88" s="194">
        <v>0.72902238098709626</v>
      </c>
      <c r="BW88" s="194">
        <v>0.91250000000000009</v>
      </c>
      <c r="BX88" s="194">
        <v>0.85215168299957389</v>
      </c>
      <c r="BY88" s="203">
        <v>1803.3400000000001</v>
      </c>
      <c r="BZ88" s="194">
        <v>23.67</v>
      </c>
      <c r="CA88" s="194">
        <v>1.38217000691085</v>
      </c>
      <c r="CB88" s="194">
        <v>1.2623</v>
      </c>
      <c r="CC88" s="194">
        <v>8.6972000000000005</v>
      </c>
      <c r="CD88" s="194">
        <v>8.8676000000000013</v>
      </c>
      <c r="CE88" s="194">
        <v>6.3361000000000001</v>
      </c>
      <c r="CF88" s="194">
        <v>8.4185999999999996</v>
      </c>
      <c r="CG88" s="194">
        <v>1</v>
      </c>
      <c r="CH88" s="194">
        <v>0.70498494857134808</v>
      </c>
      <c r="CI88" s="194">
        <v>6.4785000000000004</v>
      </c>
      <c r="CJ88" s="194">
        <v>6.4801000000000002</v>
      </c>
    </row>
    <row r="89" spans="1:167" s="127" customFormat="1" x14ac:dyDescent="0.25">
      <c r="BN89" s="174"/>
      <c r="BQ89" s="187"/>
      <c r="BS89" s="197">
        <v>18</v>
      </c>
      <c r="BT89" s="206" t="s">
        <v>311</v>
      </c>
      <c r="BU89" s="181">
        <v>109.77</v>
      </c>
      <c r="BV89" s="181">
        <v>0.72854436835203262</v>
      </c>
      <c r="BW89" s="181">
        <v>0.91290000000000004</v>
      </c>
      <c r="BX89" s="181">
        <v>0.85084659235939764</v>
      </c>
      <c r="BY89" s="181">
        <v>1794.1642000000002</v>
      </c>
      <c r="BZ89" s="181">
        <v>23.790000000000003</v>
      </c>
      <c r="CA89" s="181">
        <v>1.3770311209033324</v>
      </c>
      <c r="CB89" s="181">
        <v>1.26</v>
      </c>
      <c r="CC89" s="181">
        <v>8.6914999999999996</v>
      </c>
      <c r="CD89" s="181">
        <v>8.8285</v>
      </c>
      <c r="CE89" s="181">
        <v>6.3264000000000005</v>
      </c>
      <c r="CF89" s="181">
        <v>8.3917000000000002</v>
      </c>
      <c r="CG89" s="207">
        <v>1</v>
      </c>
      <c r="CH89" s="181">
        <v>0.70435431839632612</v>
      </c>
      <c r="CI89" s="181">
        <v>6.4722</v>
      </c>
      <c r="CJ89" s="207">
        <v>6.4727000000000006</v>
      </c>
    </row>
    <row r="90" spans="1:167" s="127" customFormat="1" x14ac:dyDescent="0.25">
      <c r="BN90" s="174"/>
      <c r="BQ90" s="174"/>
      <c r="BS90" s="197">
        <v>19</v>
      </c>
      <c r="BT90" s="206" t="s">
        <v>312</v>
      </c>
      <c r="BU90" s="207">
        <v>110.11</v>
      </c>
      <c r="BV90" s="207">
        <v>0.72801397786837496</v>
      </c>
      <c r="BW90" s="207">
        <v>0.91620000000000001</v>
      </c>
      <c r="BX90" s="207">
        <v>0.85005100306018355</v>
      </c>
      <c r="BY90" s="207">
        <v>1783.2</v>
      </c>
      <c r="BZ90" s="207">
        <v>23.67</v>
      </c>
      <c r="CA90" s="207">
        <v>1.3776002204160354</v>
      </c>
      <c r="CB90" s="207">
        <v>1.2610000000000001</v>
      </c>
      <c r="CC90" s="207">
        <v>8.7030000000000012</v>
      </c>
      <c r="CD90" s="207">
        <v>8.8069000000000006</v>
      </c>
      <c r="CE90" s="207">
        <v>6.3208000000000002</v>
      </c>
      <c r="CF90" s="207">
        <v>8.3605999999999998</v>
      </c>
      <c r="CG90" s="207">
        <v>1</v>
      </c>
      <c r="CH90" s="207">
        <v>0.70414601171698965</v>
      </c>
      <c r="CI90" s="207">
        <v>6.4809999999999999</v>
      </c>
      <c r="CJ90" s="207">
        <v>6.4805999999999999</v>
      </c>
    </row>
    <row r="91" spans="1:167" s="127" customFormat="1" x14ac:dyDescent="0.25">
      <c r="A91" s="196"/>
      <c r="BN91" s="174"/>
      <c r="BQ91" s="187"/>
      <c r="BR91" s="128"/>
      <c r="BS91" s="197">
        <v>20</v>
      </c>
      <c r="BT91" s="206" t="s">
        <v>313</v>
      </c>
      <c r="BU91" s="194">
        <v>110.10000000000001</v>
      </c>
      <c r="BV91" s="194">
        <v>0.72998029053215552</v>
      </c>
      <c r="BW91" s="194">
        <v>0.91760000000000008</v>
      </c>
      <c r="BX91" s="194">
        <v>0.85084659235939764</v>
      </c>
      <c r="BY91" s="194">
        <v>1795.8000000000002</v>
      </c>
      <c r="BZ91" s="194">
        <v>23.636400000000002</v>
      </c>
      <c r="CA91" s="194">
        <v>1.3791201213625706</v>
      </c>
      <c r="CB91" s="194">
        <v>1.2669000000000001</v>
      </c>
      <c r="CC91" s="194">
        <v>8.7173999999999996</v>
      </c>
      <c r="CD91" s="194">
        <v>8.8299000000000003</v>
      </c>
      <c r="CE91" s="194">
        <v>6.3261000000000003</v>
      </c>
      <c r="CF91" s="194">
        <v>8.3879999999999999</v>
      </c>
      <c r="CG91" s="194">
        <v>1</v>
      </c>
      <c r="CH91" s="194">
        <v>0.70368519938920127</v>
      </c>
      <c r="CI91" s="194">
        <v>6.4781000000000004</v>
      </c>
      <c r="CJ91" s="194">
        <v>6.4775</v>
      </c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</row>
    <row r="92" spans="1:167" s="127" customFormat="1" x14ac:dyDescent="0.25">
      <c r="A92" s="196"/>
      <c r="BN92" s="174"/>
      <c r="BQ92" s="187"/>
      <c r="BR92" s="128"/>
      <c r="BS92" s="173">
        <v>21</v>
      </c>
      <c r="BT92" s="206" t="s">
        <v>314</v>
      </c>
      <c r="BU92" s="194">
        <v>109.81</v>
      </c>
      <c r="BV92" s="194">
        <v>0.72711408419981094</v>
      </c>
      <c r="BW92" s="194">
        <v>0.91480000000000006</v>
      </c>
      <c r="BX92" s="194">
        <v>0.84788875699508226</v>
      </c>
      <c r="BY92" s="194">
        <v>1815.41</v>
      </c>
      <c r="BZ92" s="194">
        <v>24</v>
      </c>
      <c r="CA92" s="194">
        <v>1.3717421124828533</v>
      </c>
      <c r="CB92" s="194">
        <v>1.2618</v>
      </c>
      <c r="CC92" s="194">
        <v>8.6439000000000004</v>
      </c>
      <c r="CD92" s="194">
        <v>8.6873000000000005</v>
      </c>
      <c r="CE92" s="194">
        <v>6.3031000000000006</v>
      </c>
      <c r="CF92" s="194">
        <v>8.3399000000000001</v>
      </c>
      <c r="CG92" s="194">
        <v>1</v>
      </c>
      <c r="CH92" s="194">
        <v>0.70418072094022222</v>
      </c>
      <c r="CI92" s="194">
        <v>6.4679000000000002</v>
      </c>
      <c r="CJ92" s="194">
        <v>6.4656000000000002</v>
      </c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</row>
    <row r="93" spans="1:167" s="176" customFormat="1" ht="16.5" thickBot="1" x14ac:dyDescent="0.3">
      <c r="B93" s="208"/>
      <c r="BN93" s="187"/>
      <c r="BQ93" s="187"/>
      <c r="BR93" s="129"/>
      <c r="BS93" s="173">
        <v>22</v>
      </c>
      <c r="BT93" s="206" t="s">
        <v>315</v>
      </c>
      <c r="BU93" s="209">
        <v>109.9</v>
      </c>
      <c r="BV93" s="209">
        <v>0.72632190586868095</v>
      </c>
      <c r="BW93" s="209">
        <v>0.91360000000000008</v>
      </c>
      <c r="BX93" s="209">
        <v>0.84602368866328248</v>
      </c>
      <c r="BY93" s="209">
        <v>1814.0600000000002</v>
      </c>
      <c r="BZ93" s="209">
        <v>24.11</v>
      </c>
      <c r="CA93" s="209">
        <v>1.3646288209606987</v>
      </c>
      <c r="CB93" s="209">
        <v>1.2578</v>
      </c>
      <c r="CC93" s="209">
        <v>8.6052</v>
      </c>
      <c r="CD93" s="209">
        <v>8.6540999999999997</v>
      </c>
      <c r="CE93" s="209">
        <v>6.2887000000000004</v>
      </c>
      <c r="CF93" s="194">
        <v>8.3163</v>
      </c>
      <c r="CG93" s="194">
        <v>1</v>
      </c>
      <c r="CH93" s="194">
        <v>0.70293828201883879</v>
      </c>
      <c r="CI93" s="194">
        <v>6.4580000000000002</v>
      </c>
      <c r="CJ93" s="210">
        <v>6.4565999999999999</v>
      </c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</row>
    <row r="94" spans="1:167" s="176" customFormat="1" ht="16.5" thickTop="1" x14ac:dyDescent="0.25">
      <c r="B94" s="208"/>
      <c r="BN94" s="187"/>
      <c r="BQ94" s="187"/>
      <c r="BR94" s="129"/>
      <c r="BS94" s="197"/>
      <c r="BT94" s="173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50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</row>
    <row r="95" spans="1:167" s="127" customFormat="1" x14ac:dyDescent="0.25">
      <c r="A95" s="196"/>
      <c r="B95" s="211"/>
      <c r="BN95" s="174"/>
      <c r="BQ95" s="187"/>
      <c r="BR95" s="128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</row>
    <row r="96" spans="1:167" s="127" customFormat="1" x14ac:dyDescent="0.25">
      <c r="A96" s="196"/>
      <c r="B96" s="211"/>
      <c r="BN96" s="174"/>
      <c r="BQ96" s="187"/>
      <c r="BR96" s="128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</row>
    <row r="97" spans="1:167" s="127" customFormat="1" x14ac:dyDescent="0.25">
      <c r="A97" s="196"/>
      <c r="B97" s="211"/>
      <c r="BN97" s="174"/>
      <c r="BQ97" s="187"/>
      <c r="BR97" s="128"/>
      <c r="BS97" s="128"/>
      <c r="BT97" s="128"/>
      <c r="BU97" s="128"/>
      <c r="BV97" s="128"/>
      <c r="BW97" s="128"/>
      <c r="BX97" s="129"/>
      <c r="BY97" s="128"/>
      <c r="BZ97" s="128"/>
      <c r="CA97" s="128"/>
      <c r="CB97" s="128"/>
      <c r="CC97" s="128"/>
      <c r="CD97" s="128"/>
      <c r="CE97" s="128"/>
      <c r="CF97" s="130"/>
      <c r="CG97" s="129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</row>
    <row r="98" spans="1:167" s="127" customFormat="1" x14ac:dyDescent="0.25">
      <c r="A98" s="196"/>
      <c r="B98" s="211"/>
      <c r="BN98" s="174"/>
      <c r="BQ98" s="187"/>
      <c r="BR98" s="128"/>
      <c r="BS98" s="145"/>
      <c r="BT98" s="145"/>
      <c r="BU98" s="202">
        <f>AVERAGE(BU72:BU93)</f>
        <v>109.84636363636363</v>
      </c>
      <c r="BV98" s="202">
        <f t="shared" ref="BV98:CJ98" si="13">AVERAGE(BV72:BV93)</f>
        <v>0.72472415576801796</v>
      </c>
      <c r="BW98" s="202">
        <f t="shared" si="13"/>
        <v>0.91408181818181822</v>
      </c>
      <c r="BX98" s="202">
        <f t="shared" si="13"/>
        <v>0.8497583262403029</v>
      </c>
      <c r="BY98" s="202">
        <f t="shared" si="13"/>
        <v>1785.086913636364</v>
      </c>
      <c r="BZ98" s="202">
        <f t="shared" si="13"/>
        <v>24.004495454545459</v>
      </c>
      <c r="CA98" s="202">
        <f t="shared" si="13"/>
        <v>1.369844817774142</v>
      </c>
      <c r="CB98" s="202">
        <f t="shared" si="13"/>
        <v>1.2594727272727271</v>
      </c>
      <c r="CC98" s="202">
        <f t="shared" si="13"/>
        <v>8.6793727272727264</v>
      </c>
      <c r="CD98" s="202">
        <f t="shared" si="13"/>
        <v>8.8530545454545475</v>
      </c>
      <c r="CE98" s="202">
        <f t="shared" si="13"/>
        <v>6.3182909090909103</v>
      </c>
      <c r="CF98" s="202">
        <f t="shared" si="13"/>
        <v>8.4713954545454548</v>
      </c>
      <c r="CG98" s="202">
        <f t="shared" si="13"/>
        <v>1</v>
      </c>
      <c r="CH98" s="202">
        <f t="shared" si="13"/>
        <v>0.7032556112887991</v>
      </c>
      <c r="CI98" s="202">
        <f t="shared" si="13"/>
        <v>6.4755136363636376</v>
      </c>
      <c r="CJ98" s="202">
        <f t="shared" si="13"/>
        <v>6.4762636363636368</v>
      </c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</row>
    <row r="99" spans="1:167" s="127" customFormat="1" x14ac:dyDescent="0.25">
      <c r="A99" s="196"/>
      <c r="B99" s="211"/>
      <c r="BN99" s="174"/>
      <c r="BQ99" s="174"/>
      <c r="BR99" s="128"/>
      <c r="BS99" s="145"/>
      <c r="BT99" s="145"/>
      <c r="BU99" s="202">
        <v>109.84636363636363</v>
      </c>
      <c r="BV99" s="202">
        <v>0.72472415576801796</v>
      </c>
      <c r="BW99" s="202">
        <v>0.91408181818181822</v>
      </c>
      <c r="BX99" s="202">
        <v>0.8497583262403029</v>
      </c>
      <c r="BY99" s="202">
        <v>1785.086913636364</v>
      </c>
      <c r="BZ99" s="202">
        <v>24.004495454545459</v>
      </c>
      <c r="CA99" s="202">
        <v>1.369844817774142</v>
      </c>
      <c r="CB99" s="202">
        <v>1.2594727272727271</v>
      </c>
      <c r="CC99" s="202">
        <v>8.6793727272727264</v>
      </c>
      <c r="CD99" s="202">
        <v>8.8530545454545475</v>
      </c>
      <c r="CE99" s="202">
        <v>6.3182909090909103</v>
      </c>
      <c r="CF99" s="202">
        <v>8.4713954545454548</v>
      </c>
      <c r="CG99" s="202">
        <v>1</v>
      </c>
      <c r="CH99" s="202">
        <v>0.7032556112887991</v>
      </c>
      <c r="CI99" s="202">
        <v>6.4755136363636376</v>
      </c>
      <c r="CJ99" s="202">
        <v>6.4762636363636368</v>
      </c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</row>
    <row r="100" spans="1:167" s="127" customFormat="1" x14ac:dyDescent="0.25">
      <c r="A100" s="196"/>
      <c r="B100" s="211"/>
      <c r="BN100" s="174"/>
      <c r="BQ100" s="187"/>
      <c r="BR100" s="128"/>
      <c r="BS100" s="150"/>
      <c r="BT100" s="199"/>
      <c r="BU100" s="199">
        <f t="shared" ref="BU100:CJ100" si="14">BU99-BU98</f>
        <v>0</v>
      </c>
      <c r="BV100" s="199">
        <f t="shared" si="14"/>
        <v>0</v>
      </c>
      <c r="BW100" s="199">
        <f t="shared" si="14"/>
        <v>0</v>
      </c>
      <c r="BX100" s="199">
        <f t="shared" si="14"/>
        <v>0</v>
      </c>
      <c r="BY100" s="199">
        <f t="shared" si="14"/>
        <v>0</v>
      </c>
      <c r="BZ100" s="199">
        <f t="shared" si="14"/>
        <v>0</v>
      </c>
      <c r="CA100" s="199">
        <f t="shared" si="14"/>
        <v>0</v>
      </c>
      <c r="CB100" s="199">
        <f t="shared" si="14"/>
        <v>0</v>
      </c>
      <c r="CC100" s="199">
        <f t="shared" si="14"/>
        <v>0</v>
      </c>
      <c r="CD100" s="199">
        <f t="shared" si="14"/>
        <v>0</v>
      </c>
      <c r="CE100" s="199">
        <f t="shared" si="14"/>
        <v>0</v>
      </c>
      <c r="CF100" s="199">
        <f t="shared" si="14"/>
        <v>0</v>
      </c>
      <c r="CG100" s="199">
        <f t="shared" si="14"/>
        <v>0</v>
      </c>
      <c r="CH100" s="199">
        <f t="shared" si="14"/>
        <v>0</v>
      </c>
      <c r="CI100" s="199">
        <f t="shared" si="14"/>
        <v>0</v>
      </c>
      <c r="CJ100" s="199">
        <f t="shared" si="14"/>
        <v>0</v>
      </c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</row>
    <row r="101" spans="1:167" s="127" customFormat="1" x14ac:dyDescent="0.25">
      <c r="A101" s="196"/>
      <c r="B101" s="211"/>
      <c r="BN101" s="174"/>
      <c r="BQ101" s="187"/>
      <c r="BR101" s="128"/>
      <c r="BS101" s="129" t="s">
        <v>29</v>
      </c>
      <c r="BT101" s="129"/>
      <c r="BU101" s="202">
        <f>MAX(BU72:BU93)</f>
        <v>110.77</v>
      </c>
      <c r="BV101" s="202">
        <f t="shared" ref="BV101:CJ101" si="15">MAX(BV72:BV93)</f>
        <v>0.73464590067587421</v>
      </c>
      <c r="BW101" s="202">
        <f t="shared" si="15"/>
        <v>0.9235000000000001</v>
      </c>
      <c r="BX101" s="202">
        <f t="shared" si="15"/>
        <v>0.85675119945167921</v>
      </c>
      <c r="BY101" s="202">
        <f t="shared" si="15"/>
        <v>1815.41</v>
      </c>
      <c r="BZ101" s="202">
        <f t="shared" si="15"/>
        <v>25.642800000000001</v>
      </c>
      <c r="CA101" s="202">
        <f t="shared" si="15"/>
        <v>1.4058765640376774</v>
      </c>
      <c r="CB101" s="202">
        <f t="shared" si="15"/>
        <v>1.2933000000000001</v>
      </c>
      <c r="CC101" s="202">
        <f t="shared" si="15"/>
        <v>8.8428000000000004</v>
      </c>
      <c r="CD101" s="202">
        <f t="shared" si="15"/>
        <v>9.0925000000000011</v>
      </c>
      <c r="CE101" s="202">
        <f t="shared" si="15"/>
        <v>6.3698000000000006</v>
      </c>
      <c r="CF101" s="202">
        <f t="shared" si="15"/>
        <v>8.6522000000000006</v>
      </c>
      <c r="CG101" s="202">
        <f t="shared" si="15"/>
        <v>1</v>
      </c>
      <c r="CH101" s="202">
        <f t="shared" si="15"/>
        <v>0.7061049836889749</v>
      </c>
      <c r="CI101" s="202">
        <f t="shared" si="15"/>
        <v>6.4981</v>
      </c>
      <c r="CJ101" s="202">
        <f t="shared" si="15"/>
        <v>6.5045999999999999</v>
      </c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</row>
    <row r="102" spans="1:167" s="127" customFormat="1" x14ac:dyDescent="0.25">
      <c r="A102" s="196"/>
      <c r="B102" s="211"/>
      <c r="BN102" s="174"/>
      <c r="BQ102" s="187"/>
      <c r="BR102" s="128"/>
      <c r="BS102" s="129" t="s">
        <v>30</v>
      </c>
      <c r="BT102" s="129"/>
      <c r="BU102" s="202">
        <f>MIN(BU72:BU93)</f>
        <v>109.18</v>
      </c>
      <c r="BV102" s="202">
        <f t="shared" ref="BV102:CJ102" si="16">MIN(BV72:BV93)</f>
        <v>0.71813285457809695</v>
      </c>
      <c r="BW102" s="202">
        <f t="shared" si="16"/>
        <v>0.90370000000000006</v>
      </c>
      <c r="BX102" s="202">
        <f t="shared" si="16"/>
        <v>0.84167999326655996</v>
      </c>
      <c r="BY102" s="202">
        <f t="shared" si="16"/>
        <v>1729.26</v>
      </c>
      <c r="BZ102" s="202">
        <f t="shared" si="16"/>
        <v>23.1326</v>
      </c>
      <c r="CA102" s="202">
        <f t="shared" si="16"/>
        <v>1.3486176668914363</v>
      </c>
      <c r="CB102" s="202">
        <f t="shared" si="16"/>
        <v>1.2462</v>
      </c>
      <c r="CC102" s="202">
        <f t="shared" si="16"/>
        <v>8.5775000000000006</v>
      </c>
      <c r="CD102" s="202">
        <f t="shared" si="16"/>
        <v>8.6540999999999997</v>
      </c>
      <c r="CE102" s="202">
        <f t="shared" si="16"/>
        <v>6.2589000000000006</v>
      </c>
      <c r="CF102" s="202">
        <f t="shared" si="16"/>
        <v>8.3163</v>
      </c>
      <c r="CG102" s="202">
        <f t="shared" si="16"/>
        <v>1</v>
      </c>
      <c r="CH102" s="202">
        <f t="shared" si="16"/>
        <v>0.69990271352282041</v>
      </c>
      <c r="CI102" s="202">
        <f t="shared" si="16"/>
        <v>6.4580000000000002</v>
      </c>
      <c r="CJ102" s="202">
        <f t="shared" si="16"/>
        <v>6.4556000000000004</v>
      </c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</row>
    <row r="103" spans="1:167" s="127" customFormat="1" x14ac:dyDescent="0.25">
      <c r="A103" s="196"/>
      <c r="B103" s="211"/>
      <c r="BN103" s="174"/>
      <c r="BQ103" s="187"/>
      <c r="BR103" s="128"/>
      <c r="BS103" s="128"/>
      <c r="BT103" s="128"/>
      <c r="BU103" s="128"/>
      <c r="BV103" s="128"/>
      <c r="BW103" s="128"/>
      <c r="BX103" s="129"/>
      <c r="BY103" s="128"/>
      <c r="BZ103" s="128"/>
      <c r="CA103" s="128"/>
      <c r="CB103" s="128"/>
      <c r="CC103" s="128"/>
      <c r="CD103" s="128"/>
      <c r="CE103" s="128"/>
      <c r="CF103" s="130"/>
      <c r="CG103" s="129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</row>
    <row r="104" spans="1:167" s="127" customFormat="1" x14ac:dyDescent="0.25">
      <c r="A104" s="196"/>
      <c r="B104" s="211"/>
      <c r="BN104" s="174"/>
      <c r="BQ104" s="187"/>
      <c r="BR104" s="128"/>
      <c r="BS104" s="128"/>
      <c r="BT104" s="128"/>
      <c r="BU104" s="202">
        <f>BU101-BU102</f>
        <v>1.5899999999999892</v>
      </c>
      <c r="BV104" s="202">
        <f t="shared" ref="BV104:CJ104" si="17">BV101-BV102</f>
        <v>1.6513046097777262E-2</v>
      </c>
      <c r="BW104" s="202">
        <f t="shared" si="17"/>
        <v>1.980000000000004E-2</v>
      </c>
      <c r="BX104" s="202">
        <f t="shared" si="17"/>
        <v>1.5071206185119257E-2</v>
      </c>
      <c r="BY104" s="202">
        <f t="shared" si="17"/>
        <v>86.150000000000091</v>
      </c>
      <c r="BZ104" s="202">
        <f t="shared" si="17"/>
        <v>2.5102000000000011</v>
      </c>
      <c r="CA104" s="202">
        <f t="shared" si="17"/>
        <v>5.7258897146241106E-2</v>
      </c>
      <c r="CB104" s="202">
        <f t="shared" si="17"/>
        <v>4.7100000000000142E-2</v>
      </c>
      <c r="CC104" s="202">
        <f t="shared" si="17"/>
        <v>0.26529999999999987</v>
      </c>
      <c r="CD104" s="202">
        <f t="shared" si="17"/>
        <v>0.43840000000000146</v>
      </c>
      <c r="CE104" s="202">
        <f t="shared" si="17"/>
        <v>0.1109</v>
      </c>
      <c r="CF104" s="202">
        <f t="shared" si="17"/>
        <v>0.33590000000000053</v>
      </c>
      <c r="CG104" s="202">
        <f t="shared" si="17"/>
        <v>0</v>
      </c>
      <c r="CH104" s="202">
        <f t="shared" si="17"/>
        <v>6.2022701661544888E-3</v>
      </c>
      <c r="CI104" s="202">
        <f t="shared" si="17"/>
        <v>4.0099999999999802E-2</v>
      </c>
      <c r="CJ104" s="202">
        <f t="shared" si="17"/>
        <v>4.8999999999999488E-2</v>
      </c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</row>
    <row r="105" spans="1:167" s="127" customFormat="1" x14ac:dyDescent="0.25">
      <c r="A105" s="196"/>
      <c r="B105" s="211"/>
      <c r="BN105" s="174"/>
      <c r="BQ105" s="187"/>
      <c r="BR105" s="128"/>
      <c r="BS105" s="128"/>
      <c r="BT105" s="128"/>
      <c r="BU105" s="128"/>
      <c r="BV105" s="128"/>
      <c r="BW105" s="128"/>
      <c r="BX105" s="129"/>
      <c r="BY105" s="128"/>
      <c r="BZ105" s="128"/>
      <c r="CA105" s="128"/>
      <c r="CB105" s="128"/>
      <c r="CC105" s="128"/>
      <c r="CD105" s="128"/>
      <c r="CE105" s="128"/>
      <c r="CF105" s="130"/>
      <c r="CG105" s="129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</row>
    <row r="106" spans="1:167" s="127" customFormat="1" x14ac:dyDescent="0.25">
      <c r="A106" s="196"/>
      <c r="B106" s="211"/>
      <c r="BN106" s="174"/>
      <c r="BQ106" s="187"/>
      <c r="BR106" s="128"/>
      <c r="BS106" s="128"/>
      <c r="BT106" s="128"/>
      <c r="BU106" s="128"/>
      <c r="BV106" s="128"/>
      <c r="BW106" s="128"/>
      <c r="BX106" s="129"/>
      <c r="BY106" s="128"/>
      <c r="BZ106" s="128"/>
      <c r="CA106" s="128"/>
      <c r="CB106" s="128"/>
      <c r="CC106" s="128"/>
      <c r="CD106" s="128"/>
      <c r="CE106" s="128"/>
      <c r="CF106" s="130"/>
      <c r="CG106" s="129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</row>
    <row r="107" spans="1:167" s="127" customFormat="1" x14ac:dyDescent="0.25">
      <c r="A107" s="196"/>
      <c r="B107" s="211"/>
      <c r="BN107" s="174"/>
      <c r="BQ107" s="187"/>
      <c r="BR107" s="128"/>
      <c r="BS107" s="128"/>
      <c r="BT107" s="128"/>
      <c r="BU107" s="128"/>
      <c r="BV107" s="128"/>
      <c r="BW107" s="128"/>
      <c r="BX107" s="129"/>
      <c r="BY107" s="128"/>
      <c r="BZ107" s="128"/>
      <c r="CA107" s="128"/>
      <c r="CB107" s="128"/>
      <c r="CC107" s="128"/>
      <c r="CD107" s="128"/>
      <c r="CE107" s="128"/>
      <c r="CF107" s="130"/>
      <c r="CG107" s="129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</row>
    <row r="108" spans="1:167" s="127" customFormat="1" x14ac:dyDescent="0.25">
      <c r="A108" s="196"/>
      <c r="B108" s="211"/>
      <c r="BN108" s="174"/>
      <c r="BQ108" s="174"/>
      <c r="BR108" s="128"/>
      <c r="BS108" s="128"/>
      <c r="BT108" s="128"/>
      <c r="BU108" s="128"/>
      <c r="BV108" s="128"/>
      <c r="BW108" s="128"/>
      <c r="BX108" s="129"/>
      <c r="BY108" s="128"/>
      <c r="BZ108" s="128"/>
      <c r="CA108" s="128"/>
      <c r="CB108" s="128"/>
      <c r="CC108" s="128"/>
      <c r="CD108" s="128"/>
      <c r="CE108" s="128"/>
      <c r="CF108" s="130"/>
      <c r="CG108" s="129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</row>
    <row r="109" spans="1:167" s="127" customFormat="1" x14ac:dyDescent="0.25">
      <c r="A109" s="196"/>
      <c r="B109" s="211"/>
      <c r="BN109" s="174"/>
      <c r="BQ109" s="187"/>
      <c r="BR109" s="128"/>
      <c r="BS109" s="128"/>
      <c r="BT109" s="128"/>
      <c r="BU109" s="128"/>
      <c r="BV109" s="128"/>
      <c r="BW109" s="128"/>
      <c r="BX109" s="129"/>
      <c r="BY109" s="128"/>
      <c r="BZ109" s="128"/>
      <c r="CA109" s="128"/>
      <c r="CB109" s="128"/>
      <c r="CC109" s="128"/>
      <c r="CD109" s="128"/>
      <c r="CE109" s="128"/>
      <c r="CF109" s="130"/>
      <c r="CG109" s="129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</row>
    <row r="110" spans="1:167" s="127" customFormat="1" x14ac:dyDescent="0.25">
      <c r="A110" s="196"/>
      <c r="B110" s="211"/>
      <c r="BN110" s="174"/>
      <c r="BQ110" s="187"/>
      <c r="BR110" s="197"/>
      <c r="BS110" s="128"/>
      <c r="BT110" s="128"/>
      <c r="BU110" s="128"/>
      <c r="BV110" s="128"/>
      <c r="BW110" s="128"/>
      <c r="BX110" s="129"/>
      <c r="BY110" s="128"/>
      <c r="BZ110" s="128"/>
      <c r="CA110" s="128"/>
      <c r="CB110" s="128"/>
      <c r="CC110" s="128"/>
      <c r="CD110" s="128"/>
      <c r="CE110" s="128"/>
      <c r="CF110" s="130"/>
      <c r="CG110" s="129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</row>
    <row r="111" spans="1:167" s="127" customFormat="1" x14ac:dyDescent="0.25">
      <c r="A111" s="196"/>
      <c r="B111" s="211"/>
      <c r="BN111" s="174"/>
      <c r="BQ111" s="187"/>
      <c r="BR111" s="197"/>
      <c r="BS111" s="128"/>
      <c r="BT111" s="128"/>
      <c r="BU111" s="128"/>
      <c r="BV111" s="128"/>
      <c r="BW111" s="128"/>
      <c r="BX111" s="129"/>
      <c r="BY111" s="128"/>
      <c r="BZ111" s="128"/>
      <c r="CA111" s="128"/>
      <c r="CB111" s="128"/>
      <c r="CC111" s="128"/>
      <c r="CD111" s="128"/>
      <c r="CE111" s="128"/>
      <c r="CF111" s="130"/>
      <c r="CG111" s="129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</row>
    <row r="112" spans="1:167" s="127" customFormat="1" x14ac:dyDescent="0.25">
      <c r="A112" s="196"/>
      <c r="B112" s="211"/>
      <c r="BN112" s="174"/>
      <c r="BQ112" s="187"/>
      <c r="BR112" s="197"/>
      <c r="BS112" s="128"/>
      <c r="BT112" s="128"/>
      <c r="BU112" s="128"/>
      <c r="BV112" s="128"/>
      <c r="BW112" s="128"/>
      <c r="BX112" s="129"/>
      <c r="BY112" s="128"/>
      <c r="BZ112" s="128"/>
      <c r="CA112" s="128"/>
      <c r="CB112" s="128"/>
      <c r="CC112" s="128"/>
      <c r="CD112" s="128"/>
      <c r="CE112" s="128"/>
      <c r="CF112" s="130"/>
      <c r="CG112" s="129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</row>
    <row r="113" spans="1:167" s="127" customFormat="1" x14ac:dyDescent="0.25">
      <c r="A113" s="196"/>
      <c r="B113" s="211"/>
      <c r="BN113" s="174"/>
      <c r="BQ113" s="187"/>
      <c r="BR113" s="197"/>
      <c r="BS113" s="173"/>
      <c r="BT113" s="128"/>
      <c r="BU113" s="128"/>
      <c r="BV113" s="128"/>
      <c r="BW113" s="128"/>
      <c r="BX113" s="129"/>
      <c r="BY113" s="128"/>
      <c r="BZ113" s="128"/>
      <c r="CA113" s="128"/>
      <c r="CB113" s="128"/>
      <c r="CC113" s="128"/>
      <c r="CD113" s="128"/>
      <c r="CE113" s="128"/>
      <c r="CF113" s="130"/>
      <c r="CG113" s="129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</row>
    <row r="114" spans="1:167" s="127" customFormat="1" x14ac:dyDescent="0.25">
      <c r="A114" s="196"/>
      <c r="B114" s="211"/>
      <c r="BN114" s="174"/>
      <c r="BQ114" s="187"/>
      <c r="BR114" s="197"/>
      <c r="BS114" s="173"/>
      <c r="BT114" s="128"/>
      <c r="BU114" s="128"/>
      <c r="BV114" s="128"/>
      <c r="BW114" s="128"/>
      <c r="BX114" s="129"/>
      <c r="BY114" s="128"/>
      <c r="BZ114" s="128"/>
      <c r="CA114" s="128"/>
      <c r="CB114" s="128"/>
      <c r="CC114" s="128"/>
      <c r="CD114" s="128"/>
      <c r="CE114" s="128"/>
      <c r="CF114" s="130"/>
      <c r="CG114" s="129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</row>
    <row r="115" spans="1:167" s="127" customFormat="1" x14ac:dyDescent="0.25">
      <c r="A115" s="196"/>
      <c r="B115" s="211"/>
      <c r="BN115" s="174"/>
      <c r="BQ115" s="187"/>
      <c r="BR115" s="197"/>
      <c r="BS115" s="173"/>
      <c r="BT115" s="128"/>
      <c r="BU115" s="128"/>
      <c r="BV115" s="128"/>
      <c r="BW115" s="128"/>
      <c r="BX115" s="129"/>
      <c r="BY115" s="128"/>
      <c r="BZ115" s="128"/>
      <c r="CA115" s="128"/>
      <c r="CB115" s="128"/>
      <c r="CC115" s="128"/>
      <c r="CD115" s="128"/>
      <c r="CE115" s="128"/>
      <c r="CF115" s="130"/>
      <c r="CG115" s="129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</row>
    <row r="116" spans="1:167" s="127" customFormat="1" x14ac:dyDescent="0.25">
      <c r="A116" s="196"/>
      <c r="B116" s="211"/>
      <c r="BN116" s="174"/>
      <c r="BQ116" s="187"/>
      <c r="BR116" s="197"/>
      <c r="BS116" s="173"/>
      <c r="BT116" s="128"/>
      <c r="BU116" s="128"/>
      <c r="BV116" s="128"/>
      <c r="BW116" s="128"/>
      <c r="BX116" s="129"/>
      <c r="BY116" s="128"/>
      <c r="BZ116" s="128"/>
      <c r="CA116" s="128"/>
      <c r="CB116" s="128"/>
      <c r="CC116" s="128"/>
      <c r="CD116" s="128"/>
      <c r="CE116" s="128"/>
      <c r="CF116" s="130"/>
      <c r="CG116" s="129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</row>
    <row r="117" spans="1:167" s="127" customFormat="1" x14ac:dyDescent="0.25">
      <c r="A117" s="196"/>
      <c r="B117" s="211"/>
      <c r="BN117" s="174"/>
      <c r="BQ117" s="174"/>
      <c r="BR117" s="197"/>
      <c r="BS117" s="173"/>
      <c r="BT117" s="128"/>
      <c r="BU117" s="128"/>
      <c r="BV117" s="128"/>
      <c r="BW117" s="128"/>
      <c r="BX117" s="129"/>
      <c r="BY117" s="128"/>
      <c r="BZ117" s="128"/>
      <c r="CA117" s="128"/>
      <c r="CB117" s="128"/>
      <c r="CC117" s="128"/>
      <c r="CD117" s="128"/>
      <c r="CE117" s="128"/>
      <c r="CF117" s="130"/>
      <c r="CG117" s="129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</row>
    <row r="118" spans="1:167" s="127" customFormat="1" x14ac:dyDescent="0.25">
      <c r="A118" s="196"/>
      <c r="B118" s="211"/>
      <c r="BN118" s="174"/>
      <c r="BQ118" s="128"/>
      <c r="BR118" s="197"/>
      <c r="BS118" s="173"/>
      <c r="BT118" s="128"/>
      <c r="BU118" s="128"/>
      <c r="BV118" s="128"/>
      <c r="BW118" s="128"/>
      <c r="BX118" s="129"/>
      <c r="BY118" s="128"/>
      <c r="BZ118" s="128"/>
      <c r="CA118" s="128"/>
      <c r="CB118" s="128"/>
      <c r="CC118" s="128"/>
      <c r="CD118" s="128"/>
      <c r="CE118" s="128"/>
      <c r="CF118" s="130"/>
      <c r="CG118" s="129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</row>
    <row r="119" spans="1:167" s="127" customFormat="1" x14ac:dyDescent="0.25">
      <c r="A119" s="196"/>
      <c r="B119" s="211"/>
      <c r="BN119" s="174"/>
      <c r="BQ119" s="128"/>
      <c r="BR119" s="197"/>
      <c r="BS119" s="173"/>
      <c r="BT119" s="128"/>
      <c r="BU119" s="128"/>
      <c r="BV119" s="128"/>
      <c r="BW119" s="128"/>
      <c r="BX119" s="129"/>
      <c r="BY119" s="128"/>
      <c r="BZ119" s="128"/>
      <c r="CA119" s="128"/>
      <c r="CB119" s="128"/>
      <c r="CC119" s="128"/>
      <c r="CD119" s="128"/>
      <c r="CE119" s="128"/>
      <c r="CF119" s="130"/>
      <c r="CG119" s="129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</row>
    <row r="120" spans="1:167" s="127" customFormat="1" x14ac:dyDescent="0.25">
      <c r="A120" s="196"/>
      <c r="B120" s="211"/>
      <c r="BN120" s="174"/>
      <c r="BQ120" s="128"/>
      <c r="BR120" s="197"/>
      <c r="BS120" s="173"/>
      <c r="BT120" s="128"/>
      <c r="BU120" s="128"/>
      <c r="BV120" s="128"/>
      <c r="BW120" s="128"/>
      <c r="BX120" s="129"/>
      <c r="BY120" s="128"/>
      <c r="BZ120" s="128"/>
      <c r="CA120" s="128"/>
      <c r="CB120" s="128"/>
      <c r="CC120" s="128"/>
      <c r="CD120" s="128"/>
      <c r="CE120" s="128"/>
      <c r="CF120" s="130"/>
      <c r="CG120" s="129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</row>
    <row r="121" spans="1:167" s="127" customFormat="1" x14ac:dyDescent="0.25">
      <c r="A121" s="196"/>
      <c r="B121" s="211"/>
      <c r="BN121" s="174"/>
      <c r="BQ121" s="128"/>
      <c r="BR121" s="197"/>
      <c r="BS121" s="173"/>
      <c r="BT121" s="128"/>
      <c r="BU121" s="128"/>
      <c r="BV121" s="128"/>
      <c r="BW121" s="128"/>
      <c r="BX121" s="129"/>
      <c r="BY121" s="128"/>
      <c r="BZ121" s="128"/>
      <c r="CA121" s="128"/>
      <c r="CB121" s="128"/>
      <c r="CC121" s="128"/>
      <c r="CD121" s="128"/>
      <c r="CE121" s="128"/>
      <c r="CF121" s="130"/>
      <c r="CG121" s="129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</row>
    <row r="122" spans="1:167" s="127" customFormat="1" x14ac:dyDescent="0.25">
      <c r="A122" s="196"/>
      <c r="B122" s="211"/>
      <c r="BN122" s="174"/>
      <c r="BR122" s="197"/>
      <c r="BS122" s="173"/>
      <c r="BT122" s="128"/>
      <c r="BU122" s="128"/>
      <c r="BV122" s="128"/>
      <c r="BW122" s="128"/>
      <c r="BX122" s="129"/>
      <c r="BY122" s="128"/>
      <c r="BZ122" s="128"/>
      <c r="CA122" s="128"/>
      <c r="CB122" s="128"/>
      <c r="CC122" s="128"/>
      <c r="CD122" s="128"/>
      <c r="CE122" s="128"/>
      <c r="CF122" s="130"/>
      <c r="CG122" s="129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</row>
    <row r="123" spans="1:167" s="127" customFormat="1" x14ac:dyDescent="0.25">
      <c r="A123" s="196"/>
      <c r="B123" s="211"/>
      <c r="BN123" s="174"/>
      <c r="BR123" s="197"/>
      <c r="BS123" s="173"/>
      <c r="BT123" s="128"/>
      <c r="BU123" s="128"/>
      <c r="BV123" s="128"/>
      <c r="BW123" s="128"/>
      <c r="BX123" s="129"/>
      <c r="BY123" s="128"/>
      <c r="BZ123" s="128"/>
      <c r="CA123" s="128"/>
      <c r="CB123" s="128"/>
      <c r="CC123" s="128"/>
      <c r="CD123" s="128"/>
      <c r="CE123" s="128"/>
      <c r="CF123" s="130"/>
      <c r="CG123" s="129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</row>
    <row r="124" spans="1:167" x14ac:dyDescent="0.25">
      <c r="BN124" s="126"/>
      <c r="BO124" s="125"/>
      <c r="BR124" s="166"/>
      <c r="BS124" s="162"/>
      <c r="BT124" s="124"/>
      <c r="BU124" s="124"/>
      <c r="BV124" s="124"/>
      <c r="BW124" s="124"/>
      <c r="BX124" s="158"/>
      <c r="BY124" s="124"/>
      <c r="BZ124" s="124"/>
      <c r="CA124" s="124"/>
      <c r="CB124" s="124"/>
      <c r="CC124" s="124"/>
      <c r="CD124" s="124"/>
      <c r="CE124" s="124"/>
      <c r="CF124" s="159"/>
      <c r="CG124" s="158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</row>
    <row r="125" spans="1:167" x14ac:dyDescent="0.25">
      <c r="BN125" s="126"/>
      <c r="BO125" s="125"/>
      <c r="BR125" s="166"/>
      <c r="BS125" s="162"/>
      <c r="BT125" s="124"/>
      <c r="BU125" s="124"/>
      <c r="BV125" s="124"/>
      <c r="BW125" s="124"/>
      <c r="BX125" s="158"/>
      <c r="BY125" s="124"/>
      <c r="BZ125" s="124"/>
      <c r="CA125" s="124"/>
      <c r="CB125" s="124"/>
      <c r="CC125" s="124"/>
      <c r="CD125" s="124"/>
      <c r="CE125" s="124"/>
      <c r="CF125" s="159"/>
      <c r="CG125" s="158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</row>
    <row r="126" spans="1:167" x14ac:dyDescent="0.25">
      <c r="BN126" s="126"/>
      <c r="BO126" s="125"/>
      <c r="BR126" s="166"/>
      <c r="BS126" s="162"/>
      <c r="BT126" s="124"/>
      <c r="BU126" s="124"/>
      <c r="BV126" s="124"/>
      <c r="BW126" s="124"/>
      <c r="BX126" s="158"/>
      <c r="BY126" s="124"/>
      <c r="BZ126" s="124"/>
      <c r="CA126" s="124"/>
      <c r="CB126" s="124"/>
      <c r="CC126" s="124"/>
      <c r="CD126" s="124"/>
      <c r="CE126" s="124"/>
      <c r="CF126" s="159"/>
      <c r="CG126" s="158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</row>
    <row r="127" spans="1:167" x14ac:dyDescent="0.25">
      <c r="BN127" s="126"/>
      <c r="BO127" s="125"/>
      <c r="BR127" s="166"/>
      <c r="BS127" s="162"/>
      <c r="BT127" s="124"/>
      <c r="BU127" s="124"/>
      <c r="BV127" s="124"/>
      <c r="BW127" s="124"/>
      <c r="BX127" s="158"/>
      <c r="BY127" s="124"/>
      <c r="BZ127" s="124"/>
      <c r="CA127" s="124"/>
      <c r="CB127" s="124"/>
      <c r="CC127" s="124"/>
      <c r="CD127" s="124"/>
      <c r="CE127" s="124"/>
      <c r="CF127" s="159"/>
      <c r="CG127" s="158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</row>
    <row r="128" spans="1:167" x14ac:dyDescent="0.25">
      <c r="BN128" s="126"/>
      <c r="BO128" s="125"/>
      <c r="BR128" s="166"/>
      <c r="BS128" s="162"/>
      <c r="BT128" s="124"/>
      <c r="BU128" s="124"/>
      <c r="BV128" s="124"/>
      <c r="BW128" s="124"/>
      <c r="BX128" s="158"/>
      <c r="BY128" s="124"/>
      <c r="BZ128" s="124"/>
      <c r="CA128" s="124"/>
      <c r="CB128" s="124"/>
      <c r="CC128" s="124"/>
      <c r="CD128" s="124"/>
      <c r="CE128" s="124"/>
      <c r="CF128" s="159"/>
      <c r="CG128" s="158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</row>
    <row r="129" spans="66:98" x14ac:dyDescent="0.25">
      <c r="BN129" s="126"/>
      <c r="BO129" s="125"/>
      <c r="BR129" s="124"/>
      <c r="BS129" s="162"/>
      <c r="BT129" s="124"/>
      <c r="BU129" s="124"/>
      <c r="BV129" s="124"/>
      <c r="BW129" s="124"/>
      <c r="BX129" s="158"/>
      <c r="BY129" s="124"/>
      <c r="BZ129" s="124"/>
      <c r="CA129" s="124"/>
      <c r="CB129" s="124"/>
      <c r="CC129" s="124"/>
      <c r="CD129" s="124"/>
      <c r="CE129" s="124"/>
      <c r="CF129" s="159"/>
      <c r="CG129" s="158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</row>
    <row r="130" spans="66:98" x14ac:dyDescent="0.25">
      <c r="BN130" s="126"/>
      <c r="BO130" s="125"/>
      <c r="BR130" s="124"/>
      <c r="BS130" s="162"/>
      <c r="BT130" s="124"/>
      <c r="BU130" s="124"/>
      <c r="BV130" s="124"/>
      <c r="BW130" s="124"/>
      <c r="BX130" s="158"/>
      <c r="BY130" s="124"/>
      <c r="BZ130" s="124"/>
      <c r="CA130" s="124"/>
      <c r="CB130" s="124"/>
      <c r="CC130" s="124"/>
      <c r="CD130" s="124"/>
      <c r="CE130" s="124"/>
      <c r="CF130" s="159"/>
      <c r="CG130" s="158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</row>
    <row r="131" spans="66:98" x14ac:dyDescent="0.25">
      <c r="BN131" s="126"/>
      <c r="BO131" s="125"/>
      <c r="BR131" s="124"/>
      <c r="BS131" s="162"/>
      <c r="BT131" s="124"/>
      <c r="BU131" s="124"/>
      <c r="BV131" s="124"/>
      <c r="BW131" s="124"/>
      <c r="BX131" s="158"/>
      <c r="BY131" s="124"/>
      <c r="BZ131" s="124"/>
      <c r="CA131" s="124"/>
      <c r="CB131" s="124"/>
      <c r="CC131" s="124"/>
      <c r="CD131" s="124"/>
      <c r="CE131" s="124"/>
      <c r="CF131" s="159"/>
      <c r="CG131" s="158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</row>
    <row r="132" spans="66:98" x14ac:dyDescent="0.25">
      <c r="BN132" s="126"/>
      <c r="BO132" s="125"/>
      <c r="BR132" s="124"/>
      <c r="BS132" s="124"/>
      <c r="BT132" s="124"/>
      <c r="BU132" s="124"/>
      <c r="BV132" s="124"/>
      <c r="BW132" s="124"/>
      <c r="BX132" s="158"/>
      <c r="BY132" s="124"/>
      <c r="BZ132" s="124"/>
      <c r="CA132" s="124"/>
      <c r="CB132" s="124"/>
      <c r="CC132" s="124"/>
      <c r="CD132" s="124"/>
      <c r="CE132" s="124"/>
      <c r="CF132" s="159"/>
      <c r="CG132" s="158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</row>
    <row r="133" spans="66:98" x14ac:dyDescent="0.25">
      <c r="BN133" s="126"/>
      <c r="BO133" s="125"/>
      <c r="BR133" s="124"/>
      <c r="BS133" s="124"/>
      <c r="BT133" s="124"/>
      <c r="BU133" s="124"/>
      <c r="BV133" s="124"/>
      <c r="BW133" s="124"/>
      <c r="BX133" s="158"/>
      <c r="BY133" s="124"/>
      <c r="BZ133" s="124"/>
      <c r="CA133" s="124"/>
      <c r="CB133" s="124"/>
      <c r="CC133" s="124"/>
      <c r="CD133" s="124"/>
      <c r="CE133" s="124"/>
      <c r="CF133" s="159"/>
      <c r="CG133" s="158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</row>
    <row r="134" spans="66:98" x14ac:dyDescent="0.25">
      <c r="BN134" s="126"/>
      <c r="BO134" s="125"/>
      <c r="BR134" s="124"/>
      <c r="BS134" s="161"/>
      <c r="BT134" s="161"/>
      <c r="BU134" s="161"/>
      <c r="BV134" s="161"/>
      <c r="BW134" s="161"/>
      <c r="BX134" s="161"/>
      <c r="BY134" s="161"/>
      <c r="BZ134" s="162"/>
      <c r="CA134" s="162"/>
      <c r="CB134" s="162"/>
      <c r="CC134" s="162"/>
      <c r="CD134" s="162"/>
      <c r="CE134" s="162"/>
      <c r="CF134" s="163"/>
      <c r="CG134" s="164"/>
      <c r="CH134" s="15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</row>
    <row r="135" spans="66:98" x14ac:dyDescent="0.25">
      <c r="BN135" s="126"/>
      <c r="BO135" s="125"/>
      <c r="BR135" s="124"/>
      <c r="BS135" s="161"/>
      <c r="BT135" s="161"/>
      <c r="BU135" s="161"/>
      <c r="BV135" s="161"/>
      <c r="BW135" s="161"/>
      <c r="BX135" s="161"/>
      <c r="BY135" s="161"/>
      <c r="BZ135" s="162"/>
      <c r="CA135" s="162"/>
      <c r="CB135" s="162"/>
      <c r="CC135" s="162"/>
      <c r="CD135" s="162"/>
      <c r="CE135" s="162"/>
      <c r="CF135" s="163"/>
      <c r="CG135" s="164"/>
      <c r="CH135" s="15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</row>
    <row r="136" spans="66:98" x14ac:dyDescent="0.25">
      <c r="BN136" s="126"/>
      <c r="BO136" s="125"/>
      <c r="BR136" s="124"/>
      <c r="BS136" s="161"/>
      <c r="BT136" s="161"/>
      <c r="BU136" s="154"/>
      <c r="BV136" s="154"/>
      <c r="BW136" s="154"/>
      <c r="BX136" s="154"/>
      <c r="BY136" s="158"/>
      <c r="BZ136" s="124"/>
      <c r="CA136" s="124"/>
      <c r="CB136" s="124"/>
      <c r="CC136" s="124"/>
      <c r="CD136" s="124"/>
      <c r="CE136" s="124"/>
      <c r="CF136" s="159"/>
      <c r="CG136" s="158"/>
      <c r="CH136" s="15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</row>
    <row r="137" spans="66:98" x14ac:dyDescent="0.25">
      <c r="BN137" s="126"/>
      <c r="BO137" s="125"/>
      <c r="BR137" s="124"/>
      <c r="BS137" s="166"/>
      <c r="BT137" s="162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5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</row>
    <row r="138" spans="66:98" x14ac:dyDescent="0.25">
      <c r="BN138" s="126"/>
      <c r="BO138" s="125"/>
      <c r="BR138" s="124"/>
      <c r="BS138" s="166"/>
      <c r="BT138" s="162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5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</row>
    <row r="139" spans="66:98" x14ac:dyDescent="0.25">
      <c r="BN139" s="126"/>
      <c r="BO139" s="125"/>
      <c r="BR139" s="124"/>
      <c r="BS139" s="166"/>
      <c r="BT139" s="162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5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</row>
    <row r="140" spans="66:98" x14ac:dyDescent="0.25">
      <c r="BN140" s="126"/>
      <c r="BO140" s="125"/>
      <c r="BR140" s="124"/>
      <c r="BS140" s="166"/>
      <c r="BT140" s="162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5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</row>
    <row r="141" spans="66:98" x14ac:dyDescent="0.25">
      <c r="BN141" s="126"/>
      <c r="BO141" s="125"/>
      <c r="BR141" s="124"/>
      <c r="BS141" s="166"/>
      <c r="BT141" s="162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5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</row>
    <row r="142" spans="66:98" x14ac:dyDescent="0.25">
      <c r="BN142" s="126"/>
      <c r="BO142" s="125"/>
      <c r="BR142" s="124"/>
      <c r="BS142" s="166"/>
      <c r="BT142" s="162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5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</row>
    <row r="143" spans="66:98" x14ac:dyDescent="0.25">
      <c r="BN143" s="126"/>
      <c r="BO143" s="125"/>
      <c r="BR143" s="124"/>
      <c r="BS143" s="166"/>
      <c r="BT143" s="162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5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</row>
    <row r="144" spans="66:98" x14ac:dyDescent="0.25">
      <c r="BN144" s="126"/>
      <c r="BO144" s="125"/>
      <c r="BR144" s="124"/>
      <c r="BS144" s="166"/>
      <c r="BT144" s="162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5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</row>
    <row r="145" spans="66:98" x14ac:dyDescent="0.25">
      <c r="BN145" s="126"/>
      <c r="BO145" s="125"/>
      <c r="BR145" s="124"/>
      <c r="BS145" s="166"/>
      <c r="BT145" s="162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5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</row>
    <row r="146" spans="66:98" x14ac:dyDescent="0.25">
      <c r="BN146" s="126"/>
      <c r="BO146" s="125"/>
      <c r="BR146" s="124"/>
      <c r="BS146" s="166"/>
      <c r="BT146" s="162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5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</row>
    <row r="147" spans="66:98" x14ac:dyDescent="0.25">
      <c r="BN147" s="126"/>
      <c r="BO147" s="125"/>
      <c r="BR147" s="124"/>
      <c r="BS147" s="166"/>
      <c r="BT147" s="162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5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</row>
    <row r="148" spans="66:98" x14ac:dyDescent="0.25">
      <c r="BN148" s="126"/>
      <c r="BO148" s="125"/>
      <c r="BR148" s="124"/>
      <c r="BS148" s="166"/>
      <c r="BT148" s="162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5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</row>
    <row r="149" spans="66:98" x14ac:dyDescent="0.25">
      <c r="BN149" s="126"/>
      <c r="BO149" s="125"/>
      <c r="BR149" s="124"/>
      <c r="BS149" s="166"/>
      <c r="BT149" s="162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5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</row>
    <row r="150" spans="66:98" x14ac:dyDescent="0.25">
      <c r="BN150" s="126"/>
      <c r="BO150" s="125"/>
      <c r="BR150" s="124"/>
      <c r="BS150" s="166"/>
      <c r="BT150" s="162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5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</row>
    <row r="151" spans="66:98" x14ac:dyDescent="0.25">
      <c r="BN151" s="126"/>
      <c r="BO151" s="125"/>
      <c r="BR151" s="124"/>
      <c r="BS151" s="166"/>
      <c r="BT151" s="162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5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</row>
    <row r="152" spans="66:98" x14ac:dyDescent="0.25">
      <c r="BN152" s="126"/>
      <c r="BO152" s="125"/>
      <c r="BR152" s="124"/>
      <c r="BS152" s="166"/>
      <c r="BT152" s="162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5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</row>
    <row r="153" spans="66:98" x14ac:dyDescent="0.25">
      <c r="BN153" s="126"/>
      <c r="BO153" s="125"/>
      <c r="BR153" s="124"/>
      <c r="BS153" s="166"/>
      <c r="BT153" s="162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5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</row>
    <row r="154" spans="66:98" x14ac:dyDescent="0.25">
      <c r="BN154" s="126"/>
      <c r="BO154" s="125"/>
      <c r="BR154" s="124"/>
      <c r="BS154" s="166"/>
      <c r="BT154" s="162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5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</row>
    <row r="155" spans="66:98" x14ac:dyDescent="0.25">
      <c r="BN155" s="126"/>
      <c r="BO155" s="125"/>
      <c r="BR155" s="124"/>
      <c r="BS155" s="166"/>
      <c r="BT155" s="162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5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</row>
    <row r="156" spans="66:98" x14ac:dyDescent="0.25">
      <c r="BN156" s="126"/>
      <c r="BO156" s="125"/>
      <c r="BR156" s="124"/>
      <c r="BS156" s="124"/>
      <c r="BT156" s="124"/>
      <c r="BU156" s="124"/>
      <c r="BV156" s="124"/>
      <c r="BW156" s="124"/>
      <c r="BX156" s="158"/>
      <c r="BY156" s="124"/>
      <c r="BZ156" s="124"/>
      <c r="CA156" s="124"/>
      <c r="CB156" s="124"/>
      <c r="CC156" s="124"/>
      <c r="CD156" s="124"/>
      <c r="CE156" s="124"/>
      <c r="CF156" s="159"/>
      <c r="CG156" s="158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</row>
    <row r="157" spans="66:98" x14ac:dyDescent="0.25">
      <c r="BN157" s="126"/>
      <c r="BO157" s="125"/>
      <c r="BR157" s="124"/>
      <c r="BS157" s="124"/>
      <c r="BT157" s="124"/>
      <c r="BU157" s="124"/>
      <c r="BV157" s="124"/>
      <c r="BW157" s="124"/>
      <c r="BX157" s="158"/>
      <c r="BY157" s="124"/>
      <c r="BZ157" s="124"/>
      <c r="CA157" s="124"/>
      <c r="CB157" s="124"/>
      <c r="CC157" s="124"/>
      <c r="CD157" s="124"/>
      <c r="CE157" s="124"/>
      <c r="CF157" s="159"/>
      <c r="CG157" s="158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</row>
    <row r="158" spans="66:98" x14ac:dyDescent="0.25">
      <c r="BN158" s="126"/>
      <c r="BO158" s="125"/>
      <c r="BR158" s="124"/>
      <c r="BS158" s="124"/>
      <c r="BT158" s="124"/>
      <c r="BU158" s="124"/>
      <c r="BV158" s="124"/>
      <c r="BW158" s="124"/>
      <c r="BX158" s="158"/>
      <c r="BY158" s="124"/>
      <c r="BZ158" s="124"/>
      <c r="CA158" s="124"/>
      <c r="CB158" s="124"/>
      <c r="CC158" s="124"/>
      <c r="CD158" s="124"/>
      <c r="CE158" s="124"/>
      <c r="CF158" s="159"/>
      <c r="CG158" s="158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</row>
    <row r="159" spans="66:98" x14ac:dyDescent="0.25">
      <c r="BN159" s="126"/>
      <c r="BO159" s="125"/>
      <c r="BR159" s="124"/>
      <c r="BS159" s="124"/>
      <c r="BT159" s="124"/>
      <c r="BU159" s="124"/>
      <c r="BV159" s="124"/>
      <c r="BW159" s="124"/>
      <c r="BX159" s="158"/>
      <c r="BY159" s="124"/>
      <c r="BZ159" s="124"/>
      <c r="CA159" s="124"/>
      <c r="CB159" s="124"/>
      <c r="CC159" s="124"/>
      <c r="CD159" s="124"/>
      <c r="CE159" s="124"/>
      <c r="CF159" s="159"/>
      <c r="CG159" s="158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</row>
    <row r="160" spans="66:98" x14ac:dyDescent="0.25">
      <c r="BN160" s="126"/>
      <c r="BO160" s="125"/>
      <c r="BR160" s="124"/>
      <c r="BS160" s="124"/>
      <c r="BT160" s="124"/>
      <c r="BU160" s="124"/>
      <c r="BV160" s="124"/>
      <c r="BW160" s="124"/>
      <c r="BX160" s="158"/>
      <c r="BY160" s="124"/>
      <c r="BZ160" s="124"/>
      <c r="CA160" s="124"/>
      <c r="CB160" s="124"/>
      <c r="CC160" s="124"/>
      <c r="CD160" s="124"/>
      <c r="CE160" s="124"/>
      <c r="CF160" s="159"/>
      <c r="CG160" s="158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</row>
    <row r="161" spans="66:98" x14ac:dyDescent="0.25">
      <c r="BN161" s="126"/>
      <c r="BO161" s="125"/>
      <c r="BR161" s="124"/>
      <c r="BS161" s="124"/>
      <c r="BT161" s="124"/>
      <c r="BU161" s="124"/>
      <c r="BV161" s="124"/>
      <c r="BW161" s="124"/>
      <c r="BX161" s="158"/>
      <c r="BY161" s="124"/>
      <c r="BZ161" s="124"/>
      <c r="CA161" s="124"/>
      <c r="CB161" s="124"/>
      <c r="CC161" s="124"/>
      <c r="CD161" s="124"/>
      <c r="CE161" s="124"/>
      <c r="CF161" s="159"/>
      <c r="CG161" s="158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</row>
    <row r="162" spans="66:98" x14ac:dyDescent="0.25">
      <c r="BN162" s="126"/>
      <c r="BO162" s="125"/>
      <c r="BR162" s="124"/>
      <c r="BS162" s="124"/>
      <c r="BT162" s="124"/>
      <c r="BU162" s="124"/>
      <c r="BV162" s="124"/>
      <c r="BW162" s="124"/>
      <c r="BX162" s="158"/>
      <c r="BY162" s="124"/>
      <c r="BZ162" s="124"/>
      <c r="CA162" s="124"/>
      <c r="CB162" s="124"/>
      <c r="CC162" s="124"/>
      <c r="CD162" s="124"/>
      <c r="CE162" s="124"/>
      <c r="CF162" s="159"/>
      <c r="CG162" s="158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</row>
    <row r="163" spans="66:98" x14ac:dyDescent="0.25">
      <c r="BN163" s="126"/>
      <c r="BO163" s="125"/>
      <c r="BR163" s="124"/>
      <c r="BS163" s="124"/>
      <c r="BT163" s="124"/>
      <c r="BU163" s="124"/>
      <c r="BV163" s="124"/>
      <c r="BW163" s="124"/>
      <c r="BX163" s="158"/>
      <c r="BY163" s="124"/>
      <c r="BZ163" s="124"/>
      <c r="CA163" s="124"/>
      <c r="CB163" s="124"/>
      <c r="CC163" s="124"/>
      <c r="CD163" s="124"/>
      <c r="CE163" s="124"/>
      <c r="CF163" s="159"/>
      <c r="CG163" s="158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</row>
    <row r="164" spans="66:98" x14ac:dyDescent="0.25">
      <c r="BN164" s="126"/>
      <c r="BO164" s="125"/>
      <c r="BR164" s="124"/>
      <c r="BS164" s="124"/>
      <c r="BT164" s="124"/>
      <c r="BU164" s="124"/>
      <c r="BV164" s="124"/>
      <c r="BW164" s="124"/>
      <c r="BX164" s="158"/>
      <c r="BY164" s="124"/>
      <c r="BZ164" s="124"/>
      <c r="CA164" s="124"/>
      <c r="CB164" s="124"/>
      <c r="CC164" s="124"/>
      <c r="CD164" s="124"/>
      <c r="CE164" s="124"/>
      <c r="CF164" s="159"/>
      <c r="CG164" s="158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</row>
    <row r="165" spans="66:98" x14ac:dyDescent="0.25">
      <c r="BN165" s="126"/>
      <c r="BO165" s="125"/>
      <c r="BR165" s="124"/>
      <c r="BS165" s="124"/>
      <c r="BT165" s="124"/>
      <c r="BU165" s="124"/>
      <c r="BV165" s="124"/>
      <c r="BW165" s="124"/>
      <c r="BX165" s="158"/>
      <c r="BY165" s="124"/>
      <c r="BZ165" s="124"/>
      <c r="CA165" s="124"/>
      <c r="CB165" s="124"/>
      <c r="CC165" s="124"/>
      <c r="CD165" s="124"/>
      <c r="CE165" s="124"/>
      <c r="CF165" s="159"/>
      <c r="CG165" s="158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</row>
    <row r="166" spans="66:98" x14ac:dyDescent="0.25">
      <c r="BN166" s="126"/>
      <c r="BO166" s="125"/>
      <c r="BR166" s="124"/>
      <c r="BS166" s="124"/>
      <c r="BT166" s="124"/>
      <c r="BU166" s="124"/>
      <c r="BV166" s="124"/>
      <c r="BW166" s="124"/>
      <c r="BX166" s="158"/>
      <c r="BY166" s="124"/>
      <c r="BZ166" s="124"/>
      <c r="CA166" s="124"/>
      <c r="CB166" s="124"/>
      <c r="CC166" s="124"/>
      <c r="CD166" s="124"/>
      <c r="CE166" s="124"/>
      <c r="CF166" s="159"/>
      <c r="CG166" s="158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</row>
    <row r="167" spans="66:98" x14ac:dyDescent="0.25">
      <c r="BN167" s="126"/>
      <c r="BO167" s="125"/>
      <c r="BR167" s="124"/>
      <c r="BS167" s="124"/>
      <c r="BT167" s="124"/>
      <c r="BU167" s="124"/>
      <c r="BV167" s="124"/>
      <c r="BW167" s="124"/>
      <c r="BX167" s="158"/>
      <c r="BY167" s="124"/>
      <c r="BZ167" s="124"/>
      <c r="CA167" s="124"/>
      <c r="CB167" s="124"/>
      <c r="CC167" s="124"/>
      <c r="CD167" s="124"/>
      <c r="CE167" s="124"/>
      <c r="CF167" s="159"/>
      <c r="CG167" s="158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</row>
    <row r="168" spans="66:98" x14ac:dyDescent="0.25">
      <c r="BN168" s="126"/>
      <c r="BO168" s="125"/>
      <c r="BR168" s="124"/>
      <c r="BS168" s="124"/>
      <c r="BT168" s="124"/>
      <c r="BU168" s="124"/>
      <c r="BV168" s="124"/>
      <c r="BW168" s="124"/>
      <c r="BX168" s="158"/>
      <c r="BY168" s="124"/>
      <c r="BZ168" s="124"/>
      <c r="CA168" s="124"/>
      <c r="CB168" s="124"/>
      <c r="CC168" s="124"/>
      <c r="CD168" s="124"/>
      <c r="CE168" s="124"/>
      <c r="CF168" s="159"/>
      <c r="CG168" s="158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</row>
    <row r="169" spans="66:98" x14ac:dyDescent="0.25">
      <c r="BN169" s="126"/>
      <c r="BO169" s="125"/>
      <c r="BR169" s="124"/>
      <c r="BS169" s="124"/>
      <c r="BT169" s="124"/>
      <c r="BU169" s="124"/>
      <c r="BV169" s="124"/>
      <c r="BW169" s="124"/>
      <c r="BX169" s="158"/>
      <c r="BY169" s="124"/>
      <c r="BZ169" s="124"/>
      <c r="CA169" s="124"/>
      <c r="CB169" s="124"/>
      <c r="CC169" s="124"/>
      <c r="CD169" s="124"/>
      <c r="CE169" s="124"/>
      <c r="CF169" s="159"/>
      <c r="CG169" s="158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</row>
    <row r="170" spans="66:98" x14ac:dyDescent="0.25">
      <c r="BN170" s="126"/>
      <c r="BO170" s="125"/>
      <c r="BR170" s="124"/>
      <c r="BS170" s="124"/>
      <c r="BT170" s="124"/>
      <c r="BU170" s="124"/>
      <c r="BV170" s="124"/>
      <c r="BW170" s="124"/>
      <c r="BX170" s="158"/>
      <c r="BY170" s="124"/>
      <c r="BZ170" s="124"/>
      <c r="CA170" s="124"/>
      <c r="CB170" s="124"/>
      <c r="CC170" s="124"/>
      <c r="CD170" s="124"/>
      <c r="CE170" s="124"/>
      <c r="CF170" s="159"/>
      <c r="CG170" s="158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</row>
    <row r="171" spans="66:98" x14ac:dyDescent="0.25">
      <c r="BN171" s="126"/>
      <c r="BO171" s="125"/>
      <c r="BR171" s="124"/>
      <c r="BS171" s="124"/>
      <c r="BT171" s="124"/>
      <c r="BU171" s="124"/>
      <c r="BV171" s="124"/>
      <c r="BW171" s="124"/>
      <c r="BX171" s="158"/>
      <c r="BY171" s="124"/>
      <c r="BZ171" s="124"/>
      <c r="CA171" s="124"/>
      <c r="CB171" s="124"/>
      <c r="CC171" s="124"/>
      <c r="CD171" s="124"/>
      <c r="CE171" s="124"/>
      <c r="CF171" s="159"/>
      <c r="CG171" s="158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</row>
    <row r="172" spans="66:98" x14ac:dyDescent="0.25">
      <c r="BN172" s="126"/>
      <c r="BO172" s="125"/>
      <c r="BR172" s="124"/>
      <c r="BS172" s="124"/>
      <c r="BT172" s="124"/>
      <c r="BU172" s="124"/>
      <c r="BV172" s="124"/>
      <c r="BW172" s="124"/>
      <c r="BX172" s="158"/>
      <c r="BY172" s="124"/>
      <c r="BZ172" s="124"/>
      <c r="CA172" s="124"/>
      <c r="CB172" s="124"/>
      <c r="CC172" s="124"/>
      <c r="CD172" s="124"/>
      <c r="CE172" s="124"/>
      <c r="CF172" s="159"/>
      <c r="CG172" s="158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</row>
    <row r="173" spans="66:98" x14ac:dyDescent="0.25">
      <c r="BN173" s="126"/>
      <c r="BO173" s="125"/>
      <c r="BR173" s="124"/>
      <c r="BS173" s="124"/>
      <c r="BT173" s="124"/>
      <c r="BU173" s="124"/>
      <c r="BV173" s="124"/>
      <c r="BW173" s="124"/>
      <c r="BX173" s="158"/>
      <c r="BY173" s="124"/>
      <c r="BZ173" s="124"/>
      <c r="CA173" s="124"/>
      <c r="CB173" s="124"/>
      <c r="CC173" s="124"/>
      <c r="CD173" s="124"/>
      <c r="CE173" s="124"/>
      <c r="CF173" s="159"/>
      <c r="CG173" s="158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</row>
    <row r="174" spans="66:98" x14ac:dyDescent="0.25">
      <c r="BN174" s="126"/>
      <c r="BO174" s="125"/>
      <c r="BR174" s="124"/>
      <c r="BS174" s="124"/>
      <c r="BT174" s="124"/>
      <c r="BU174" s="124"/>
      <c r="BV174" s="124"/>
      <c r="BW174" s="124"/>
      <c r="BX174" s="158"/>
      <c r="BY174" s="124"/>
      <c r="BZ174" s="124"/>
      <c r="CA174" s="124"/>
      <c r="CB174" s="124"/>
      <c r="CC174" s="124"/>
      <c r="CD174" s="124"/>
      <c r="CE174" s="124"/>
      <c r="CF174" s="159"/>
      <c r="CG174" s="158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</row>
    <row r="175" spans="66:98" x14ac:dyDescent="0.25">
      <c r="BN175" s="126"/>
      <c r="BO175" s="125"/>
      <c r="BR175" s="124"/>
      <c r="BS175" s="124"/>
      <c r="BT175" s="124"/>
      <c r="BU175" s="124"/>
      <c r="BV175" s="124"/>
      <c r="BW175" s="124"/>
      <c r="BX175" s="158"/>
      <c r="BY175" s="124"/>
      <c r="BZ175" s="124"/>
      <c r="CA175" s="124"/>
      <c r="CB175" s="124"/>
      <c r="CC175" s="124"/>
      <c r="CD175" s="124"/>
      <c r="CE175" s="124"/>
      <c r="CF175" s="159"/>
      <c r="CG175" s="158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</row>
    <row r="176" spans="66:98" x14ac:dyDescent="0.25">
      <c r="BN176" s="126"/>
      <c r="BO176" s="125"/>
      <c r="BR176" s="124"/>
      <c r="BS176" s="124"/>
      <c r="BT176" s="124"/>
      <c r="BU176" s="124"/>
      <c r="BV176" s="124"/>
      <c r="BW176" s="124"/>
      <c r="BX176" s="158"/>
      <c r="BY176" s="124"/>
      <c r="BZ176" s="124"/>
      <c r="CA176" s="124"/>
      <c r="CB176" s="124"/>
      <c r="CC176" s="124"/>
      <c r="CD176" s="124"/>
      <c r="CE176" s="124"/>
      <c r="CF176" s="159"/>
      <c r="CG176" s="158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</row>
    <row r="177" spans="66:98" x14ac:dyDescent="0.25">
      <c r="BN177" s="126"/>
      <c r="BO177" s="125"/>
      <c r="BR177" s="124"/>
      <c r="BS177" s="124"/>
      <c r="BT177" s="124"/>
      <c r="BU177" s="124"/>
      <c r="BV177" s="124"/>
      <c r="BW177" s="124"/>
      <c r="BX177" s="158"/>
      <c r="BY177" s="124"/>
      <c r="BZ177" s="124"/>
      <c r="CA177" s="124"/>
      <c r="CB177" s="124"/>
      <c r="CC177" s="124"/>
      <c r="CD177" s="124"/>
      <c r="CE177" s="124"/>
      <c r="CF177" s="159"/>
      <c r="CG177" s="158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</row>
    <row r="178" spans="66:98" x14ac:dyDescent="0.25">
      <c r="BN178" s="126"/>
      <c r="BO178" s="125"/>
      <c r="BR178" s="124"/>
      <c r="BS178" s="124"/>
      <c r="BT178" s="124"/>
      <c r="BU178" s="124"/>
      <c r="BV178" s="124"/>
      <c r="BW178" s="124"/>
      <c r="BX178" s="158"/>
      <c r="BY178" s="124"/>
      <c r="BZ178" s="124"/>
      <c r="CA178" s="124"/>
      <c r="CB178" s="124"/>
      <c r="CC178" s="124"/>
      <c r="CD178" s="124"/>
      <c r="CE178" s="124"/>
      <c r="CF178" s="159"/>
      <c r="CG178" s="158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</row>
    <row r="179" spans="66:98" x14ac:dyDescent="0.25">
      <c r="BN179" s="126"/>
      <c r="BO179" s="125"/>
      <c r="BR179" s="124"/>
      <c r="BS179" s="124"/>
      <c r="BT179" s="124"/>
      <c r="BU179" s="124"/>
      <c r="BV179" s="124"/>
      <c r="BW179" s="124"/>
      <c r="BX179" s="158"/>
      <c r="BY179" s="124"/>
      <c r="BZ179" s="124"/>
      <c r="CA179" s="124"/>
      <c r="CB179" s="124"/>
      <c r="CC179" s="124"/>
      <c r="CD179" s="124"/>
      <c r="CE179" s="124"/>
      <c r="CF179" s="159"/>
      <c r="CG179" s="158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</row>
    <row r="180" spans="66:98" x14ac:dyDescent="0.25">
      <c r="BN180" s="126"/>
      <c r="BO180" s="125"/>
      <c r="BR180" s="124"/>
      <c r="BS180" s="124"/>
      <c r="BT180" s="124"/>
      <c r="BU180" s="124"/>
      <c r="BV180" s="124"/>
      <c r="BW180" s="124"/>
      <c r="BX180" s="158"/>
      <c r="BY180" s="124"/>
      <c r="BZ180" s="124"/>
      <c r="CA180" s="124"/>
      <c r="CB180" s="124"/>
      <c r="CC180" s="124"/>
      <c r="CD180" s="124"/>
      <c r="CE180" s="124"/>
      <c r="CF180" s="159"/>
      <c r="CG180" s="158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</row>
    <row r="181" spans="66:98" x14ac:dyDescent="0.25">
      <c r="BN181" s="126"/>
      <c r="BO181" s="125"/>
      <c r="BR181" s="124"/>
      <c r="BS181" s="124"/>
      <c r="BT181" s="124"/>
      <c r="BU181" s="124"/>
      <c r="BV181" s="124"/>
      <c r="BW181" s="124"/>
      <c r="BX181" s="158"/>
      <c r="BY181" s="124"/>
      <c r="BZ181" s="124"/>
      <c r="CA181" s="124"/>
      <c r="CB181" s="124"/>
      <c r="CC181" s="124"/>
      <c r="CD181" s="124"/>
      <c r="CE181" s="124"/>
      <c r="CF181" s="159"/>
      <c r="CG181" s="158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</row>
    <row r="182" spans="66:98" x14ac:dyDescent="0.25">
      <c r="BN182" s="126"/>
      <c r="BO182" s="125"/>
      <c r="BR182" s="124"/>
      <c r="BS182" s="124"/>
      <c r="BT182" s="124"/>
      <c r="BU182" s="124"/>
      <c r="BV182" s="124"/>
      <c r="BW182" s="124"/>
      <c r="BX182" s="158"/>
      <c r="BY182" s="124"/>
      <c r="BZ182" s="124"/>
      <c r="CA182" s="124"/>
      <c r="CB182" s="124"/>
      <c r="CC182" s="124"/>
      <c r="CD182" s="124"/>
      <c r="CE182" s="124"/>
      <c r="CF182" s="159"/>
      <c r="CG182" s="158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</row>
    <row r="183" spans="66:98" x14ac:dyDescent="0.25">
      <c r="BN183" s="126"/>
      <c r="BO183" s="125"/>
      <c r="BR183" s="124"/>
      <c r="BS183" s="124"/>
      <c r="BT183" s="124"/>
      <c r="BU183" s="124"/>
      <c r="BV183" s="124"/>
      <c r="BW183" s="124"/>
      <c r="BX183" s="158"/>
      <c r="BY183" s="124"/>
      <c r="BZ183" s="124"/>
      <c r="CA183" s="124"/>
      <c r="CB183" s="124"/>
      <c r="CC183" s="124"/>
      <c r="CD183" s="124"/>
      <c r="CE183" s="124"/>
      <c r="CF183" s="159"/>
      <c r="CG183" s="158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</row>
    <row r="184" spans="66:98" x14ac:dyDescent="0.25">
      <c r="BN184" s="126"/>
      <c r="BO184" s="125"/>
      <c r="BR184" s="124"/>
      <c r="BS184" s="124"/>
      <c r="BT184" s="124"/>
      <c r="BU184" s="124"/>
      <c r="BV184" s="124"/>
      <c r="BW184" s="124"/>
      <c r="BX184" s="158"/>
      <c r="BY184" s="124"/>
      <c r="BZ184" s="124"/>
      <c r="CA184" s="124"/>
      <c r="CB184" s="124"/>
      <c r="CC184" s="124"/>
      <c r="CD184" s="124"/>
      <c r="CE184" s="124"/>
      <c r="CF184" s="159"/>
      <c r="CG184" s="158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</row>
    <row r="185" spans="66:98" x14ac:dyDescent="0.25">
      <c r="BN185" s="126"/>
      <c r="BO185" s="125"/>
      <c r="BR185" s="124"/>
      <c r="BS185" s="124"/>
      <c r="BT185" s="124"/>
      <c r="BU185" s="124"/>
      <c r="BV185" s="124"/>
      <c r="BW185" s="124"/>
      <c r="BX185" s="158"/>
      <c r="BY185" s="124"/>
      <c r="BZ185" s="124"/>
      <c r="CA185" s="124"/>
      <c r="CB185" s="124"/>
      <c r="CC185" s="124"/>
      <c r="CD185" s="124"/>
      <c r="CE185" s="124"/>
      <c r="CF185" s="159"/>
      <c r="CG185" s="158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</row>
    <row r="186" spans="66:98" x14ac:dyDescent="0.25">
      <c r="BN186" s="126"/>
      <c r="BO186" s="125"/>
      <c r="BR186" s="124"/>
      <c r="BS186" s="124"/>
      <c r="BT186" s="124"/>
      <c r="BU186" s="124"/>
      <c r="BV186" s="124"/>
      <c r="BW186" s="124"/>
      <c r="BX186" s="158"/>
      <c r="BY186" s="124"/>
      <c r="BZ186" s="124"/>
      <c r="CA186" s="124"/>
      <c r="CB186" s="124"/>
      <c r="CC186" s="124"/>
      <c r="CD186" s="124"/>
      <c r="CE186" s="124"/>
      <c r="CF186" s="159"/>
      <c r="CG186" s="158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</row>
    <row r="187" spans="66:98" x14ac:dyDescent="0.25">
      <c r="BN187" s="126"/>
      <c r="BO187" s="125"/>
      <c r="BR187" s="124"/>
      <c r="BS187" s="124"/>
      <c r="BT187" s="124"/>
      <c r="BU187" s="124"/>
      <c r="BV187" s="124"/>
      <c r="BW187" s="124"/>
      <c r="BX187" s="158"/>
      <c r="BY187" s="124"/>
      <c r="BZ187" s="124"/>
      <c r="CA187" s="124"/>
      <c r="CB187" s="124"/>
      <c r="CC187" s="124"/>
      <c r="CD187" s="124"/>
      <c r="CE187" s="124"/>
      <c r="CF187" s="159"/>
      <c r="CG187" s="158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</row>
    <row r="188" spans="66:98" x14ac:dyDescent="0.25">
      <c r="BN188" s="126"/>
      <c r="BO188" s="125"/>
      <c r="BR188" s="124"/>
      <c r="BS188" s="124"/>
      <c r="BT188" s="124"/>
      <c r="BU188" s="124"/>
      <c r="BV188" s="124"/>
      <c r="BW188" s="124"/>
      <c r="BX188" s="158"/>
      <c r="BY188" s="124"/>
      <c r="BZ188" s="124"/>
      <c r="CA188" s="124"/>
      <c r="CB188" s="124"/>
      <c r="CC188" s="124"/>
      <c r="CD188" s="124"/>
      <c r="CE188" s="124"/>
      <c r="CF188" s="159"/>
      <c r="CG188" s="158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</row>
    <row r="189" spans="66:98" x14ac:dyDescent="0.25">
      <c r="BN189" s="126"/>
      <c r="BO189" s="125"/>
      <c r="BR189" s="124"/>
      <c r="BS189" s="124"/>
      <c r="BT189" s="124"/>
      <c r="BU189" s="124"/>
      <c r="BV189" s="124"/>
      <c r="BW189" s="124"/>
      <c r="BX189" s="158"/>
      <c r="BY189" s="124"/>
      <c r="BZ189" s="124"/>
      <c r="CA189" s="124"/>
      <c r="CB189" s="124"/>
      <c r="CC189" s="124"/>
      <c r="CD189" s="124"/>
      <c r="CE189" s="124"/>
      <c r="CF189" s="159"/>
      <c r="CG189" s="158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</row>
    <row r="190" spans="66:98" x14ac:dyDescent="0.25">
      <c r="BN190" s="126"/>
      <c r="BO190" s="125"/>
      <c r="BR190" s="124"/>
      <c r="BS190" s="124"/>
      <c r="BT190" s="124"/>
      <c r="BU190" s="124"/>
      <c r="BV190" s="124"/>
      <c r="BW190" s="124"/>
      <c r="BX190" s="158"/>
      <c r="BY190" s="124"/>
      <c r="BZ190" s="124"/>
      <c r="CA190" s="124"/>
      <c r="CB190" s="124"/>
      <c r="CC190" s="124"/>
      <c r="CD190" s="124"/>
      <c r="CE190" s="124"/>
      <c r="CF190" s="159"/>
      <c r="CG190" s="158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</row>
    <row r="191" spans="66:98" x14ac:dyDescent="0.25">
      <c r="BN191" s="126"/>
      <c r="BO191" s="125"/>
      <c r="BR191" s="124"/>
      <c r="BS191" s="124"/>
      <c r="BT191" s="124"/>
      <c r="BU191" s="124"/>
      <c r="BV191" s="124"/>
      <c r="BW191" s="124"/>
      <c r="BX191" s="158"/>
      <c r="BY191" s="124"/>
      <c r="BZ191" s="124"/>
      <c r="CA191" s="124"/>
      <c r="CB191" s="124"/>
      <c r="CC191" s="124"/>
      <c r="CD191" s="124"/>
      <c r="CE191" s="124"/>
      <c r="CF191" s="159"/>
      <c r="CG191" s="158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</row>
    <row r="192" spans="66:98" x14ac:dyDescent="0.25">
      <c r="BN192" s="126"/>
      <c r="BO192" s="125"/>
      <c r="BR192" s="124"/>
      <c r="BS192" s="124"/>
      <c r="BT192" s="124"/>
      <c r="BU192" s="124"/>
      <c r="BV192" s="124"/>
      <c r="BW192" s="124"/>
      <c r="BX192" s="158"/>
      <c r="BY192" s="124"/>
      <c r="BZ192" s="124"/>
      <c r="CA192" s="124"/>
      <c r="CB192" s="124"/>
      <c r="CC192" s="124"/>
      <c r="CD192" s="124"/>
      <c r="CE192" s="124"/>
      <c r="CF192" s="159"/>
      <c r="CG192" s="158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</row>
    <row r="193" spans="66:98" x14ac:dyDescent="0.25">
      <c r="BN193" s="126"/>
      <c r="BO193" s="125"/>
      <c r="BR193" s="124"/>
      <c r="BS193" s="124"/>
      <c r="BT193" s="124"/>
      <c r="BU193" s="124"/>
      <c r="BV193" s="124"/>
      <c r="BW193" s="124"/>
      <c r="BX193" s="158"/>
      <c r="BY193" s="124"/>
      <c r="BZ193" s="124"/>
      <c r="CA193" s="124"/>
      <c r="CB193" s="124"/>
      <c r="CC193" s="124"/>
      <c r="CD193" s="124"/>
      <c r="CE193" s="124"/>
      <c r="CF193" s="159"/>
      <c r="CG193" s="158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</row>
    <row r="194" spans="66:98" x14ac:dyDescent="0.25">
      <c r="BN194" s="126"/>
      <c r="BO194" s="125"/>
      <c r="BR194" s="124"/>
      <c r="BS194" s="124"/>
      <c r="BT194" s="124"/>
      <c r="BU194" s="124"/>
      <c r="BV194" s="124"/>
      <c r="BW194" s="124"/>
      <c r="BX194" s="158"/>
      <c r="BY194" s="124"/>
      <c r="BZ194" s="124"/>
      <c r="CA194" s="124"/>
      <c r="CB194" s="124"/>
      <c r="CC194" s="124"/>
      <c r="CD194" s="124"/>
      <c r="CE194" s="124"/>
      <c r="CF194" s="159"/>
      <c r="CG194" s="158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</row>
    <row r="195" spans="66:98" x14ac:dyDescent="0.25">
      <c r="BN195" s="126"/>
      <c r="BO195" s="125"/>
      <c r="BR195" s="124"/>
      <c r="BS195" s="124"/>
      <c r="BT195" s="124"/>
      <c r="BU195" s="124"/>
      <c r="BV195" s="124"/>
      <c r="BW195" s="124"/>
      <c r="BX195" s="158"/>
      <c r="BY195" s="124"/>
      <c r="BZ195" s="124"/>
      <c r="CA195" s="124"/>
      <c r="CB195" s="124"/>
      <c r="CC195" s="124"/>
      <c r="CD195" s="124"/>
      <c r="CE195" s="124"/>
      <c r="CF195" s="159"/>
      <c r="CG195" s="158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</row>
    <row r="196" spans="66:98" x14ac:dyDescent="0.25">
      <c r="BN196" s="126"/>
      <c r="BO196" s="125"/>
      <c r="BR196" s="124"/>
      <c r="BS196" s="124"/>
      <c r="BT196" s="124"/>
      <c r="BU196" s="124"/>
      <c r="BV196" s="124"/>
      <c r="BW196" s="124"/>
      <c r="BX196" s="158"/>
      <c r="BY196" s="124"/>
      <c r="BZ196" s="124"/>
      <c r="CA196" s="124"/>
      <c r="CB196" s="124"/>
      <c r="CC196" s="124"/>
      <c r="CD196" s="124"/>
      <c r="CE196" s="124"/>
      <c r="CF196" s="159"/>
      <c r="CG196" s="158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</row>
    <row r="197" spans="66:98" x14ac:dyDescent="0.25">
      <c r="BN197" s="126"/>
      <c r="BO197" s="125"/>
      <c r="BR197" s="124"/>
      <c r="BS197" s="124"/>
      <c r="BT197" s="124"/>
      <c r="BU197" s="124"/>
      <c r="BV197" s="124"/>
      <c r="BW197" s="124"/>
      <c r="BX197" s="158"/>
      <c r="BY197" s="124"/>
      <c r="BZ197" s="124"/>
      <c r="CA197" s="124"/>
      <c r="CB197" s="124"/>
      <c r="CC197" s="124"/>
      <c r="CD197" s="124"/>
      <c r="CE197" s="124"/>
      <c r="CF197" s="159"/>
      <c r="CG197" s="158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</row>
    <row r="198" spans="66:98" x14ac:dyDescent="0.25">
      <c r="BN198" s="126"/>
      <c r="BO198" s="125"/>
      <c r="BR198" s="124"/>
      <c r="BS198" s="124"/>
      <c r="BT198" s="124"/>
      <c r="BU198" s="124"/>
      <c r="BV198" s="124"/>
      <c r="BW198" s="124"/>
      <c r="BX198" s="158"/>
      <c r="BY198" s="124"/>
      <c r="BZ198" s="124"/>
      <c r="CA198" s="124"/>
      <c r="CB198" s="124"/>
      <c r="CC198" s="124"/>
      <c r="CD198" s="124"/>
      <c r="CE198" s="124"/>
      <c r="CF198" s="159"/>
      <c r="CG198" s="158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</row>
    <row r="199" spans="66:98" x14ac:dyDescent="0.25">
      <c r="BN199" s="126"/>
      <c r="BO199" s="125"/>
      <c r="BR199" s="124"/>
      <c r="BS199" s="124"/>
      <c r="BT199" s="124"/>
      <c r="BU199" s="124"/>
      <c r="BV199" s="124"/>
      <c r="BW199" s="124"/>
      <c r="BX199" s="158"/>
      <c r="BY199" s="124"/>
      <c r="BZ199" s="124"/>
      <c r="CA199" s="124"/>
      <c r="CB199" s="124"/>
      <c r="CC199" s="124"/>
      <c r="CD199" s="124"/>
      <c r="CE199" s="124"/>
      <c r="CF199" s="159"/>
      <c r="CG199" s="158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</row>
    <row r="200" spans="66:98" x14ac:dyDescent="0.25">
      <c r="BN200" s="126"/>
      <c r="BO200" s="125"/>
      <c r="BR200" s="124"/>
      <c r="BS200" s="124"/>
      <c r="BT200" s="124"/>
      <c r="BU200" s="124"/>
      <c r="BV200" s="124"/>
      <c r="BW200" s="124"/>
      <c r="BX200" s="158"/>
      <c r="BY200" s="124"/>
      <c r="BZ200" s="124"/>
      <c r="CA200" s="124"/>
      <c r="CB200" s="124"/>
      <c r="CC200" s="124"/>
      <c r="CD200" s="124"/>
      <c r="CE200" s="124"/>
      <c r="CF200" s="159"/>
      <c r="CG200" s="158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</row>
    <row r="201" spans="66:98" x14ac:dyDescent="0.25">
      <c r="BN201" s="126"/>
      <c r="BO201" s="125"/>
      <c r="BR201" s="124"/>
      <c r="BS201" s="124"/>
      <c r="BT201" s="124"/>
      <c r="BU201" s="124"/>
      <c r="BV201" s="124"/>
      <c r="BW201" s="124"/>
      <c r="BX201" s="158"/>
      <c r="BY201" s="124"/>
      <c r="BZ201" s="124"/>
      <c r="CA201" s="124"/>
      <c r="CB201" s="124"/>
      <c r="CC201" s="124"/>
      <c r="CD201" s="124"/>
      <c r="CE201" s="124"/>
      <c r="CF201" s="159"/>
      <c r="CG201" s="158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</row>
    <row r="202" spans="66:98" x14ac:dyDescent="0.25">
      <c r="BN202" s="126"/>
      <c r="BO202" s="125"/>
      <c r="BR202" s="124"/>
      <c r="BS202" s="124"/>
      <c r="BT202" s="124"/>
      <c r="BU202" s="124"/>
      <c r="BV202" s="124"/>
      <c r="BW202" s="124"/>
      <c r="BX202" s="158"/>
      <c r="BY202" s="124"/>
      <c r="BZ202" s="124"/>
      <c r="CA202" s="124"/>
      <c r="CB202" s="124"/>
      <c r="CC202" s="124"/>
      <c r="CD202" s="124"/>
      <c r="CE202" s="124"/>
      <c r="CF202" s="159"/>
      <c r="CG202" s="158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</row>
    <row r="203" spans="66:98" x14ac:dyDescent="0.25">
      <c r="BN203" s="126"/>
      <c r="BO203" s="125"/>
      <c r="BR203" s="124"/>
      <c r="BS203" s="124"/>
      <c r="BT203" s="124"/>
      <c r="BU203" s="124"/>
      <c r="BV203" s="124"/>
      <c r="BW203" s="124"/>
      <c r="BX203" s="158"/>
      <c r="BY203" s="124"/>
      <c r="BZ203" s="124"/>
      <c r="CA203" s="124"/>
      <c r="CB203" s="124"/>
      <c r="CC203" s="124"/>
      <c r="CD203" s="124"/>
      <c r="CE203" s="124"/>
      <c r="CF203" s="159"/>
      <c r="CG203" s="158"/>
      <c r="CH203" s="124"/>
      <c r="CI203" s="124"/>
      <c r="CJ203" s="124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</row>
    <row r="204" spans="66:98" x14ac:dyDescent="0.25">
      <c r="BN204" s="126"/>
      <c r="BO204" s="125"/>
      <c r="BR204" s="124"/>
      <c r="BS204" s="124"/>
      <c r="BT204" s="124"/>
      <c r="BU204" s="124"/>
      <c r="BV204" s="124"/>
      <c r="BW204" s="124"/>
      <c r="BX204" s="158"/>
      <c r="BY204" s="124"/>
      <c r="BZ204" s="124"/>
      <c r="CA204" s="124"/>
      <c r="CB204" s="124"/>
      <c r="CC204" s="124"/>
      <c r="CD204" s="124"/>
      <c r="CE204" s="124"/>
      <c r="CF204" s="159"/>
      <c r="CG204" s="158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</row>
    <row r="205" spans="66:98" x14ac:dyDescent="0.25">
      <c r="BN205" s="126"/>
      <c r="BO205" s="125"/>
      <c r="BR205" s="124"/>
      <c r="BS205" s="124"/>
      <c r="BT205" s="124"/>
      <c r="BU205" s="124"/>
      <c r="BV205" s="124"/>
      <c r="BW205" s="124"/>
      <c r="BX205" s="158"/>
      <c r="BY205" s="124"/>
      <c r="BZ205" s="124"/>
      <c r="CA205" s="124"/>
      <c r="CB205" s="124"/>
      <c r="CC205" s="124"/>
      <c r="CD205" s="124"/>
      <c r="CE205" s="124"/>
      <c r="CF205" s="159"/>
      <c r="CG205" s="158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</row>
    <row r="206" spans="66:98" x14ac:dyDescent="0.25">
      <c r="BN206" s="126"/>
      <c r="BO206" s="125"/>
      <c r="BR206" s="124"/>
      <c r="BS206" s="124"/>
      <c r="BT206" s="124"/>
      <c r="BU206" s="124"/>
      <c r="BV206" s="124"/>
      <c r="BW206" s="124"/>
      <c r="BX206" s="158"/>
      <c r="BY206" s="124"/>
      <c r="BZ206" s="124"/>
      <c r="CA206" s="124"/>
      <c r="CB206" s="124"/>
      <c r="CC206" s="124"/>
      <c r="CD206" s="124"/>
      <c r="CE206" s="124"/>
      <c r="CF206" s="159"/>
      <c r="CG206" s="158"/>
      <c r="CH206" s="124"/>
      <c r="CI206" s="124"/>
      <c r="CJ206" s="124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</row>
    <row r="207" spans="66:98" x14ac:dyDescent="0.25">
      <c r="BN207" s="126"/>
      <c r="BO207" s="125"/>
      <c r="BR207" s="124"/>
      <c r="BS207" s="124"/>
      <c r="BT207" s="124"/>
      <c r="BU207" s="124"/>
      <c r="BV207" s="124"/>
      <c r="BW207" s="124"/>
      <c r="BX207" s="158"/>
      <c r="BY207" s="124"/>
      <c r="BZ207" s="124"/>
      <c r="CA207" s="124"/>
      <c r="CB207" s="124"/>
      <c r="CC207" s="124"/>
      <c r="CD207" s="124"/>
      <c r="CE207" s="124"/>
      <c r="CF207" s="159"/>
      <c r="CG207" s="158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</row>
    <row r="208" spans="66:98" x14ac:dyDescent="0.25">
      <c r="BN208" s="126"/>
      <c r="BO208" s="125"/>
      <c r="BR208" s="124"/>
      <c r="BS208" s="124"/>
      <c r="BT208" s="124"/>
      <c r="BU208" s="124"/>
      <c r="BV208" s="124"/>
      <c r="BW208" s="124"/>
      <c r="BX208" s="158"/>
      <c r="BY208" s="124"/>
      <c r="BZ208" s="124"/>
      <c r="CA208" s="124"/>
      <c r="CB208" s="124"/>
      <c r="CC208" s="124"/>
      <c r="CD208" s="124"/>
      <c r="CE208" s="124"/>
      <c r="CF208" s="159"/>
      <c r="CG208" s="158"/>
      <c r="CH208" s="124"/>
      <c r="CI208" s="124"/>
      <c r="CJ208" s="124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</row>
    <row r="209" spans="66:98" x14ac:dyDescent="0.25">
      <c r="BN209" s="126"/>
      <c r="BO209" s="125"/>
      <c r="BR209" s="124"/>
      <c r="BS209" s="124"/>
      <c r="BT209" s="124"/>
      <c r="BU209" s="124"/>
      <c r="BV209" s="124"/>
      <c r="BW209" s="124"/>
      <c r="BX209" s="158"/>
      <c r="BY209" s="124"/>
      <c r="BZ209" s="124"/>
      <c r="CA209" s="124"/>
      <c r="CB209" s="124"/>
      <c r="CC209" s="124"/>
      <c r="CD209" s="124"/>
      <c r="CE209" s="124"/>
      <c r="CF209" s="159"/>
      <c r="CG209" s="158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</row>
    <row r="210" spans="66:98" x14ac:dyDescent="0.25">
      <c r="BN210" s="126"/>
      <c r="BO210" s="125"/>
      <c r="BR210" s="124"/>
      <c r="BS210" s="124"/>
      <c r="BT210" s="124"/>
      <c r="BU210" s="124"/>
      <c r="BV210" s="124"/>
      <c r="BW210" s="124"/>
      <c r="BX210" s="158"/>
      <c r="BY210" s="124"/>
      <c r="BZ210" s="124"/>
      <c r="CA210" s="124"/>
      <c r="CB210" s="124"/>
      <c r="CC210" s="124"/>
      <c r="CD210" s="124"/>
      <c r="CE210" s="124"/>
      <c r="CF210" s="159"/>
      <c r="CG210" s="158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</row>
    <row r="211" spans="66:98" x14ac:dyDescent="0.25">
      <c r="BN211" s="126"/>
      <c r="BO211" s="125"/>
      <c r="BR211" s="124"/>
      <c r="BS211" s="124"/>
      <c r="BT211" s="124"/>
      <c r="BU211" s="124"/>
      <c r="BV211" s="124"/>
      <c r="BW211" s="124"/>
      <c r="BX211" s="158"/>
      <c r="BY211" s="124"/>
      <c r="BZ211" s="124"/>
      <c r="CA211" s="124"/>
      <c r="CB211" s="124"/>
      <c r="CC211" s="124"/>
      <c r="CD211" s="124"/>
      <c r="CE211" s="124"/>
      <c r="CF211" s="159"/>
      <c r="CG211" s="158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</row>
    <row r="212" spans="66:98" x14ac:dyDescent="0.25">
      <c r="BN212" s="126"/>
      <c r="BO212" s="125"/>
      <c r="BR212" s="124"/>
      <c r="BS212" s="124"/>
      <c r="BT212" s="124"/>
      <c r="BU212" s="124"/>
      <c r="BV212" s="124"/>
      <c r="BW212" s="124"/>
      <c r="BX212" s="158"/>
      <c r="BY212" s="124"/>
      <c r="BZ212" s="124"/>
      <c r="CA212" s="124"/>
      <c r="CB212" s="124"/>
      <c r="CC212" s="124"/>
      <c r="CD212" s="124"/>
      <c r="CE212" s="124"/>
      <c r="CF212" s="159"/>
      <c r="CG212" s="158"/>
      <c r="CH212" s="124"/>
      <c r="CI212" s="124"/>
      <c r="CJ212" s="124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</row>
    <row r="213" spans="66:98" x14ac:dyDescent="0.25">
      <c r="BN213" s="126"/>
      <c r="BO213" s="125"/>
      <c r="BR213" s="124"/>
      <c r="BS213" s="124"/>
      <c r="BT213" s="124"/>
      <c r="BU213" s="124"/>
      <c r="BV213" s="124"/>
      <c r="BW213" s="124"/>
      <c r="BX213" s="158"/>
      <c r="BY213" s="124"/>
      <c r="BZ213" s="124"/>
      <c r="CA213" s="124"/>
      <c r="CB213" s="124"/>
      <c r="CC213" s="124"/>
      <c r="CD213" s="124"/>
      <c r="CE213" s="124"/>
      <c r="CF213" s="159"/>
      <c r="CG213" s="158"/>
      <c r="CH213" s="124"/>
      <c r="CI213" s="124"/>
      <c r="CJ213" s="124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</row>
    <row r="214" spans="66:98" x14ac:dyDescent="0.25">
      <c r="BN214" s="126"/>
      <c r="BO214" s="125"/>
      <c r="BR214" s="124"/>
      <c r="BS214" s="124"/>
      <c r="BT214" s="124"/>
      <c r="BU214" s="124"/>
      <c r="BV214" s="124"/>
      <c r="BW214" s="124"/>
      <c r="BX214" s="158"/>
      <c r="BY214" s="124"/>
      <c r="BZ214" s="124"/>
      <c r="CA214" s="124"/>
      <c r="CB214" s="124"/>
      <c r="CC214" s="124"/>
      <c r="CD214" s="124"/>
      <c r="CE214" s="124"/>
      <c r="CF214" s="159"/>
      <c r="CG214" s="158"/>
      <c r="CH214" s="124"/>
      <c r="CI214" s="124"/>
      <c r="CJ214" s="124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</row>
    <row r="215" spans="66:98" x14ac:dyDescent="0.25">
      <c r="BN215" s="126"/>
      <c r="BO215" s="125"/>
      <c r="BR215" s="124"/>
      <c r="BS215" s="124"/>
      <c r="BT215" s="124"/>
      <c r="BU215" s="124"/>
      <c r="BV215" s="124"/>
      <c r="BW215" s="124"/>
      <c r="BX215" s="158"/>
      <c r="BY215" s="124"/>
      <c r="BZ215" s="124"/>
      <c r="CA215" s="124"/>
      <c r="CB215" s="124"/>
      <c r="CC215" s="124"/>
      <c r="CD215" s="124"/>
      <c r="CE215" s="124"/>
      <c r="CF215" s="159"/>
      <c r="CG215" s="158"/>
      <c r="CH215" s="124"/>
      <c r="CI215" s="124"/>
      <c r="CJ215" s="124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</row>
    <row r="216" spans="66:98" x14ac:dyDescent="0.25">
      <c r="BN216" s="126"/>
      <c r="BO216" s="125"/>
      <c r="BR216" s="124"/>
      <c r="BS216" s="124"/>
      <c r="BT216" s="124"/>
      <c r="BU216" s="124"/>
      <c r="BV216" s="124"/>
      <c r="BW216" s="124"/>
      <c r="BX216" s="158"/>
      <c r="BY216" s="124"/>
      <c r="BZ216" s="124"/>
      <c r="CA216" s="124"/>
      <c r="CB216" s="124"/>
      <c r="CC216" s="124"/>
      <c r="CD216" s="124"/>
      <c r="CE216" s="124"/>
      <c r="CF216" s="159"/>
      <c r="CG216" s="158"/>
      <c r="CH216" s="124"/>
      <c r="CI216" s="124"/>
      <c r="CJ216" s="124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</row>
    <row r="217" spans="66:98" x14ac:dyDescent="0.25">
      <c r="BN217" s="126"/>
      <c r="BO217" s="125"/>
      <c r="BR217" s="124"/>
      <c r="BS217" s="124"/>
      <c r="BT217" s="124"/>
      <c r="BU217" s="124"/>
      <c r="BV217" s="124"/>
      <c r="BW217" s="124"/>
      <c r="BX217" s="158"/>
      <c r="BY217" s="124"/>
      <c r="BZ217" s="124"/>
      <c r="CA217" s="124"/>
      <c r="CB217" s="124"/>
      <c r="CC217" s="124"/>
      <c r="CD217" s="124"/>
      <c r="CE217" s="124"/>
      <c r="CF217" s="159"/>
      <c r="CG217" s="158"/>
      <c r="CH217" s="124"/>
      <c r="CI217" s="124"/>
      <c r="CJ217" s="124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</row>
    <row r="218" spans="66:98" x14ac:dyDescent="0.25">
      <c r="BN218" s="126"/>
      <c r="BO218" s="125"/>
      <c r="BR218" s="124"/>
      <c r="BS218" s="124"/>
      <c r="BT218" s="124"/>
      <c r="BU218" s="124"/>
      <c r="BV218" s="124"/>
      <c r="BW218" s="124"/>
      <c r="BX218" s="158"/>
      <c r="BY218" s="124"/>
      <c r="BZ218" s="124"/>
      <c r="CA218" s="124"/>
      <c r="CB218" s="124"/>
      <c r="CC218" s="124"/>
      <c r="CD218" s="124"/>
      <c r="CE218" s="124"/>
      <c r="CF218" s="159"/>
      <c r="CG218" s="158"/>
      <c r="CH218" s="124"/>
      <c r="CI218" s="124"/>
      <c r="CJ218" s="124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</row>
    <row r="219" spans="66:98" x14ac:dyDescent="0.25">
      <c r="BN219" s="126"/>
      <c r="BO219" s="125"/>
      <c r="BR219" s="124"/>
      <c r="BS219" s="124"/>
      <c r="BT219" s="124"/>
      <c r="BU219" s="124"/>
      <c r="BV219" s="124"/>
      <c r="BW219" s="124"/>
      <c r="BX219" s="158"/>
      <c r="BY219" s="124"/>
      <c r="BZ219" s="124"/>
      <c r="CA219" s="124"/>
      <c r="CB219" s="124"/>
      <c r="CC219" s="124"/>
      <c r="CD219" s="124"/>
      <c r="CE219" s="124"/>
      <c r="CF219" s="159"/>
      <c r="CG219" s="158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</row>
    <row r="220" spans="66:98" x14ac:dyDescent="0.25">
      <c r="BN220" s="126"/>
      <c r="BO220" s="125"/>
      <c r="BR220" s="124"/>
      <c r="BS220" s="124"/>
      <c r="BT220" s="124"/>
      <c r="BU220" s="124"/>
      <c r="BV220" s="124"/>
      <c r="BW220" s="124"/>
      <c r="BX220" s="158"/>
      <c r="BY220" s="124"/>
      <c r="BZ220" s="124"/>
      <c r="CA220" s="124"/>
      <c r="CB220" s="124"/>
      <c r="CC220" s="124"/>
      <c r="CD220" s="124"/>
      <c r="CE220" s="124"/>
      <c r="CF220" s="159"/>
      <c r="CG220" s="158"/>
      <c r="CH220" s="124"/>
      <c r="CI220" s="124"/>
      <c r="CJ220" s="124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</row>
    <row r="221" spans="66:98" x14ac:dyDescent="0.25">
      <c r="BN221" s="126"/>
      <c r="BO221" s="125"/>
      <c r="BR221" s="124"/>
      <c r="BS221" s="124"/>
      <c r="BT221" s="124"/>
      <c r="BU221" s="124"/>
      <c r="BV221" s="124"/>
      <c r="BW221" s="124"/>
      <c r="BX221" s="158"/>
      <c r="BY221" s="124"/>
      <c r="BZ221" s="124"/>
      <c r="CA221" s="124"/>
      <c r="CB221" s="124"/>
      <c r="CC221" s="124"/>
      <c r="CD221" s="124"/>
      <c r="CE221" s="124"/>
      <c r="CF221" s="159"/>
      <c r="CG221" s="158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</row>
    <row r="222" spans="66:98" x14ac:dyDescent="0.25">
      <c r="BN222" s="126"/>
      <c r="BO222" s="125"/>
      <c r="BR222" s="124"/>
      <c r="BS222" s="124"/>
      <c r="BT222" s="124"/>
      <c r="BU222" s="124"/>
      <c r="BV222" s="124"/>
      <c r="BW222" s="124"/>
      <c r="BX222" s="158"/>
      <c r="BY222" s="124"/>
      <c r="BZ222" s="124"/>
      <c r="CA222" s="124"/>
      <c r="CB222" s="124"/>
      <c r="CC222" s="124"/>
      <c r="CD222" s="124"/>
      <c r="CE222" s="124"/>
      <c r="CF222" s="159"/>
      <c r="CG222" s="158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</row>
    <row r="223" spans="66:98" x14ac:dyDescent="0.25">
      <c r="BN223" s="126"/>
      <c r="BO223" s="125"/>
      <c r="BR223" s="124"/>
      <c r="BS223" s="124"/>
      <c r="BT223" s="124"/>
      <c r="BU223" s="124"/>
      <c r="BV223" s="124"/>
      <c r="BW223" s="124"/>
      <c r="BX223" s="158"/>
      <c r="BY223" s="124"/>
      <c r="BZ223" s="124"/>
      <c r="CA223" s="124"/>
      <c r="CB223" s="124"/>
      <c r="CC223" s="124"/>
      <c r="CD223" s="124"/>
      <c r="CE223" s="124"/>
      <c r="CF223" s="159"/>
      <c r="CG223" s="158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</row>
    <row r="224" spans="66:98" x14ac:dyDescent="0.25">
      <c r="BN224" s="126"/>
      <c r="BO224" s="125"/>
      <c r="BR224" s="124"/>
      <c r="BS224" s="124"/>
      <c r="BT224" s="124"/>
      <c r="BU224" s="124"/>
      <c r="BV224" s="124"/>
      <c r="BW224" s="124"/>
      <c r="BX224" s="158"/>
      <c r="BY224" s="124"/>
      <c r="BZ224" s="124"/>
      <c r="CA224" s="124"/>
      <c r="CB224" s="124"/>
      <c r="CC224" s="124"/>
      <c r="CD224" s="124"/>
      <c r="CE224" s="124"/>
      <c r="CF224" s="159"/>
      <c r="CG224" s="158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</row>
    <row r="225" spans="66:98" x14ac:dyDescent="0.25">
      <c r="BN225" s="126"/>
      <c r="BO225" s="125"/>
      <c r="BR225" s="124"/>
      <c r="BS225" s="124"/>
      <c r="BT225" s="124"/>
      <c r="BU225" s="124"/>
      <c r="BV225" s="124"/>
      <c r="BW225" s="124"/>
      <c r="BX225" s="158"/>
      <c r="BY225" s="124"/>
      <c r="BZ225" s="124"/>
      <c r="CA225" s="124"/>
      <c r="CB225" s="124"/>
      <c r="CC225" s="124"/>
      <c r="CD225" s="124"/>
      <c r="CE225" s="124"/>
      <c r="CF225" s="159"/>
      <c r="CG225" s="158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</row>
    <row r="226" spans="66:98" x14ac:dyDescent="0.25">
      <c r="BN226" s="126"/>
      <c r="BO226" s="125"/>
      <c r="BR226" s="124"/>
      <c r="BS226" s="124"/>
      <c r="BT226" s="124"/>
      <c r="BU226" s="124"/>
      <c r="BV226" s="124"/>
      <c r="BW226" s="124"/>
      <c r="BX226" s="158"/>
      <c r="BY226" s="124"/>
      <c r="BZ226" s="124"/>
      <c r="CA226" s="124"/>
      <c r="CB226" s="124"/>
      <c r="CC226" s="124"/>
      <c r="CD226" s="124"/>
      <c r="CE226" s="124"/>
      <c r="CF226" s="159"/>
      <c r="CG226" s="158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</row>
    <row r="227" spans="66:98" x14ac:dyDescent="0.25">
      <c r="BN227" s="126"/>
      <c r="BO227" s="125"/>
      <c r="BR227" s="124"/>
      <c r="BS227" s="124"/>
      <c r="BT227" s="124"/>
      <c r="BU227" s="124"/>
      <c r="BV227" s="124"/>
      <c r="BW227" s="124"/>
      <c r="BX227" s="158"/>
      <c r="BY227" s="124"/>
      <c r="BZ227" s="124"/>
      <c r="CA227" s="124"/>
      <c r="CB227" s="124"/>
      <c r="CC227" s="124"/>
      <c r="CD227" s="124"/>
      <c r="CE227" s="124"/>
      <c r="CF227" s="159"/>
      <c r="CG227" s="158"/>
      <c r="CH227" s="124"/>
      <c r="CI227" s="124"/>
      <c r="CJ227" s="124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</row>
    <row r="228" spans="66:98" x14ac:dyDescent="0.25">
      <c r="BN228" s="126"/>
      <c r="BO228" s="125"/>
      <c r="BR228" s="124"/>
      <c r="BS228" s="124"/>
      <c r="BT228" s="124"/>
      <c r="BU228" s="124"/>
      <c r="BV228" s="124"/>
      <c r="BW228" s="124"/>
      <c r="BX228" s="158"/>
      <c r="BY228" s="124"/>
      <c r="BZ228" s="124"/>
      <c r="CA228" s="124"/>
      <c r="CB228" s="124"/>
      <c r="CC228" s="124"/>
      <c r="CD228" s="124"/>
      <c r="CE228" s="124"/>
      <c r="CF228" s="159"/>
      <c r="CG228" s="158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</row>
    <row r="229" spans="66:98" x14ac:dyDescent="0.25">
      <c r="BN229" s="126"/>
      <c r="BO229" s="125"/>
      <c r="BR229" s="124"/>
      <c r="BS229" s="124"/>
      <c r="BT229" s="124"/>
      <c r="BU229" s="124"/>
      <c r="BV229" s="124"/>
      <c r="BW229" s="124"/>
      <c r="BX229" s="158"/>
      <c r="BY229" s="124"/>
      <c r="BZ229" s="124"/>
      <c r="CA229" s="124"/>
      <c r="CB229" s="124"/>
      <c r="CC229" s="124"/>
      <c r="CD229" s="124"/>
      <c r="CE229" s="124"/>
      <c r="CF229" s="159"/>
      <c r="CG229" s="158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</row>
    <row r="230" spans="66:98" x14ac:dyDescent="0.25">
      <c r="BN230" s="126"/>
      <c r="BO230" s="125"/>
      <c r="BR230" s="124"/>
      <c r="BS230" s="124"/>
      <c r="BT230" s="124"/>
      <c r="BU230" s="124"/>
      <c r="BV230" s="124"/>
      <c r="BW230" s="124"/>
      <c r="BX230" s="158"/>
      <c r="BY230" s="124"/>
      <c r="BZ230" s="124"/>
      <c r="CA230" s="124"/>
      <c r="CB230" s="124"/>
      <c r="CC230" s="124"/>
      <c r="CD230" s="124"/>
      <c r="CE230" s="124"/>
      <c r="CF230" s="159"/>
      <c r="CG230" s="158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</row>
    <row r="231" spans="66:98" x14ac:dyDescent="0.25">
      <c r="BN231" s="126"/>
      <c r="BO231" s="125"/>
      <c r="BR231" s="124"/>
      <c r="BS231" s="124"/>
      <c r="BT231" s="124"/>
      <c r="BU231" s="124"/>
      <c r="BV231" s="124"/>
      <c r="BW231" s="124"/>
      <c r="BX231" s="158"/>
      <c r="BY231" s="124"/>
      <c r="BZ231" s="124"/>
      <c r="CA231" s="124"/>
      <c r="CB231" s="124"/>
      <c r="CC231" s="124"/>
      <c r="CD231" s="124"/>
      <c r="CE231" s="124"/>
      <c r="CF231" s="159"/>
      <c r="CG231" s="158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</row>
    <row r="232" spans="66:98" x14ac:dyDescent="0.25">
      <c r="BN232" s="126"/>
      <c r="BO232" s="125"/>
      <c r="BR232" s="124"/>
      <c r="BS232" s="124"/>
      <c r="BT232" s="124"/>
      <c r="BU232" s="124"/>
      <c r="BV232" s="124"/>
      <c r="BW232" s="124"/>
      <c r="BX232" s="158"/>
      <c r="BY232" s="124"/>
      <c r="BZ232" s="124"/>
      <c r="CA232" s="124"/>
      <c r="CB232" s="124"/>
      <c r="CC232" s="124"/>
      <c r="CD232" s="124"/>
      <c r="CE232" s="124"/>
      <c r="CF232" s="159"/>
      <c r="CG232" s="158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</row>
    <row r="233" spans="66:98" x14ac:dyDescent="0.25">
      <c r="BN233" s="126"/>
      <c r="BO233" s="125"/>
      <c r="BR233" s="124"/>
      <c r="BS233" s="124"/>
      <c r="BT233" s="124"/>
      <c r="BU233" s="124"/>
      <c r="BV233" s="124"/>
      <c r="BW233" s="124"/>
      <c r="BX233" s="158"/>
      <c r="BY233" s="124"/>
      <c r="BZ233" s="124"/>
      <c r="CA233" s="124"/>
      <c r="CB233" s="124"/>
      <c r="CC233" s="124"/>
      <c r="CD233" s="124"/>
      <c r="CE233" s="124"/>
      <c r="CF233" s="159"/>
      <c r="CG233" s="158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</row>
    <row r="234" spans="66:98" x14ac:dyDescent="0.25">
      <c r="BN234" s="126"/>
      <c r="BO234" s="125"/>
      <c r="BR234" s="124"/>
      <c r="BS234" s="124"/>
      <c r="BT234" s="124"/>
      <c r="BU234" s="124"/>
      <c r="BV234" s="124"/>
      <c r="BW234" s="124"/>
      <c r="BX234" s="158"/>
      <c r="BY234" s="124"/>
      <c r="BZ234" s="124"/>
      <c r="CA234" s="124"/>
      <c r="CB234" s="124"/>
      <c r="CC234" s="124"/>
      <c r="CD234" s="124"/>
      <c r="CE234" s="124"/>
      <c r="CF234" s="159"/>
      <c r="CG234" s="158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</row>
    <row r="235" spans="66:98" x14ac:dyDescent="0.25">
      <c r="BN235" s="126"/>
      <c r="BO235" s="125"/>
      <c r="BR235" s="124"/>
      <c r="BS235" s="124"/>
      <c r="BT235" s="124"/>
      <c r="BU235" s="124"/>
      <c r="BV235" s="124"/>
      <c r="BW235" s="124"/>
      <c r="BX235" s="158"/>
      <c r="BY235" s="124"/>
      <c r="BZ235" s="124"/>
      <c r="CA235" s="124"/>
      <c r="CB235" s="124"/>
      <c r="CC235" s="124"/>
      <c r="CD235" s="124"/>
      <c r="CE235" s="124"/>
      <c r="CF235" s="159"/>
      <c r="CG235" s="158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</row>
    <row r="236" spans="66:98" x14ac:dyDescent="0.25">
      <c r="BN236" s="126"/>
      <c r="BO236" s="125"/>
      <c r="BR236" s="124"/>
      <c r="BS236" s="124"/>
      <c r="BT236" s="124"/>
      <c r="BU236" s="124"/>
      <c r="BV236" s="124"/>
      <c r="BW236" s="124"/>
      <c r="BX236" s="158"/>
      <c r="BY236" s="124"/>
      <c r="BZ236" s="124"/>
      <c r="CA236" s="124"/>
      <c r="CB236" s="124"/>
      <c r="CC236" s="124"/>
      <c r="CD236" s="124"/>
      <c r="CE236" s="124"/>
      <c r="CF236" s="159"/>
      <c r="CG236" s="158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</row>
    <row r="237" spans="66:98" x14ac:dyDescent="0.25">
      <c r="BN237" s="126"/>
      <c r="BO237" s="125"/>
      <c r="BR237" s="124"/>
      <c r="BS237" s="124"/>
      <c r="BT237" s="124"/>
      <c r="BU237" s="124"/>
      <c r="BV237" s="124"/>
      <c r="BW237" s="124"/>
      <c r="BX237" s="158"/>
      <c r="BY237" s="124"/>
      <c r="BZ237" s="124"/>
      <c r="CA237" s="124"/>
      <c r="CB237" s="124"/>
      <c r="CC237" s="124"/>
      <c r="CD237" s="124"/>
      <c r="CE237" s="124"/>
      <c r="CF237" s="159"/>
      <c r="CG237" s="158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</row>
    <row r="238" spans="66:98" x14ac:dyDescent="0.25">
      <c r="BN238" s="126"/>
      <c r="BO238" s="125"/>
      <c r="BR238" s="124"/>
      <c r="BS238" s="124"/>
      <c r="BT238" s="124"/>
      <c r="BU238" s="124"/>
      <c r="BV238" s="124"/>
      <c r="BW238" s="124"/>
      <c r="BX238" s="158"/>
      <c r="BY238" s="124"/>
      <c r="BZ238" s="124"/>
      <c r="CA238" s="124"/>
      <c r="CB238" s="124"/>
      <c r="CC238" s="124"/>
      <c r="CD238" s="124"/>
      <c r="CE238" s="124"/>
      <c r="CF238" s="159"/>
      <c r="CG238" s="158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</row>
    <row r="239" spans="66:98" x14ac:dyDescent="0.25">
      <c r="BN239" s="126"/>
      <c r="BO239" s="125"/>
      <c r="BR239" s="124"/>
      <c r="BS239" s="124"/>
      <c r="BT239" s="124"/>
      <c r="BU239" s="124"/>
      <c r="BV239" s="124"/>
      <c r="BW239" s="124"/>
      <c r="BX239" s="158"/>
      <c r="BY239" s="124"/>
      <c r="BZ239" s="124"/>
      <c r="CA239" s="124"/>
      <c r="CB239" s="124"/>
      <c r="CC239" s="124"/>
      <c r="CD239" s="124"/>
      <c r="CE239" s="124"/>
      <c r="CF239" s="159"/>
      <c r="CG239" s="158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</row>
    <row r="240" spans="66:98" x14ac:dyDescent="0.25">
      <c r="BN240" s="126"/>
      <c r="BO240" s="125"/>
      <c r="BR240" s="124"/>
      <c r="BS240" s="124"/>
      <c r="BT240" s="124"/>
      <c r="BU240" s="124"/>
      <c r="BV240" s="124"/>
      <c r="BW240" s="124"/>
      <c r="BX240" s="158"/>
      <c r="BY240" s="124"/>
      <c r="BZ240" s="124"/>
      <c r="CA240" s="124"/>
      <c r="CB240" s="124"/>
      <c r="CC240" s="124"/>
      <c r="CD240" s="124"/>
      <c r="CE240" s="124"/>
      <c r="CF240" s="159"/>
      <c r="CG240" s="158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</row>
    <row r="241" spans="66:98" x14ac:dyDescent="0.25">
      <c r="BN241" s="126"/>
      <c r="BO241" s="125"/>
      <c r="BR241" s="124"/>
      <c r="BS241" s="124"/>
      <c r="BT241" s="124"/>
      <c r="BU241" s="124"/>
      <c r="BV241" s="124"/>
      <c r="BW241" s="124"/>
      <c r="BX241" s="158"/>
      <c r="BY241" s="124"/>
      <c r="BZ241" s="124"/>
      <c r="CA241" s="124"/>
      <c r="CB241" s="124"/>
      <c r="CC241" s="124"/>
      <c r="CD241" s="124"/>
      <c r="CE241" s="124"/>
      <c r="CF241" s="159"/>
      <c r="CG241" s="158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</row>
    <row r="242" spans="66:98" x14ac:dyDescent="0.25">
      <c r="BN242" s="126"/>
      <c r="BO242" s="125"/>
      <c r="BR242" s="124"/>
      <c r="BS242" s="124"/>
      <c r="BT242" s="124"/>
      <c r="BU242" s="124"/>
      <c r="BV242" s="124"/>
      <c r="BW242" s="124"/>
      <c r="BX242" s="158"/>
      <c r="BY242" s="124"/>
      <c r="BZ242" s="124"/>
      <c r="CA242" s="124"/>
      <c r="CB242" s="124"/>
      <c r="CC242" s="124"/>
      <c r="CD242" s="124"/>
      <c r="CE242" s="124"/>
      <c r="CF242" s="159"/>
      <c r="CG242" s="158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</row>
    <row r="243" spans="66:98" x14ac:dyDescent="0.25">
      <c r="BN243" s="126"/>
      <c r="BO243" s="125"/>
      <c r="BR243" s="124"/>
      <c r="BS243" s="124"/>
      <c r="BT243" s="124"/>
      <c r="BU243" s="124"/>
      <c r="BV243" s="124"/>
      <c r="BW243" s="124"/>
      <c r="BX243" s="158"/>
      <c r="BY243" s="124"/>
      <c r="BZ243" s="124"/>
      <c r="CA243" s="124"/>
      <c r="CB243" s="124"/>
      <c r="CC243" s="124"/>
      <c r="CD243" s="124"/>
      <c r="CE243" s="124"/>
      <c r="CF243" s="159"/>
      <c r="CG243" s="158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</row>
    <row r="244" spans="66:98" x14ac:dyDescent="0.25">
      <c r="BN244" s="126"/>
      <c r="BO244" s="125"/>
      <c r="BR244" s="124"/>
      <c r="BS244" s="124"/>
      <c r="BT244" s="124"/>
      <c r="BU244" s="124"/>
      <c r="BV244" s="124"/>
      <c r="BW244" s="124"/>
      <c r="BX244" s="158"/>
      <c r="BY244" s="124"/>
      <c r="BZ244" s="124"/>
      <c r="CA244" s="124"/>
      <c r="CB244" s="124"/>
      <c r="CC244" s="124"/>
      <c r="CD244" s="124"/>
      <c r="CE244" s="124"/>
      <c r="CF244" s="159"/>
      <c r="CG244" s="158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</row>
    <row r="245" spans="66:98" x14ac:dyDescent="0.25">
      <c r="BN245" s="126"/>
      <c r="BO245" s="125"/>
      <c r="BR245" s="124"/>
      <c r="BS245" s="124"/>
      <c r="BT245" s="124"/>
      <c r="BU245" s="124"/>
      <c r="BV245" s="124"/>
      <c r="BW245" s="124"/>
      <c r="BX245" s="158"/>
      <c r="BY245" s="124"/>
      <c r="BZ245" s="124"/>
      <c r="CA245" s="124"/>
      <c r="CB245" s="124"/>
      <c r="CC245" s="124"/>
      <c r="CD245" s="124"/>
      <c r="CE245" s="124"/>
      <c r="CF245" s="159"/>
      <c r="CG245" s="158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</row>
    <row r="246" spans="66:98" x14ac:dyDescent="0.25">
      <c r="BN246" s="126"/>
      <c r="BO246" s="125"/>
      <c r="BR246" s="124"/>
      <c r="BS246" s="124"/>
      <c r="BT246" s="124"/>
      <c r="BU246" s="124"/>
      <c r="BV246" s="124"/>
      <c r="BW246" s="124"/>
      <c r="BX246" s="158"/>
      <c r="BY246" s="124"/>
      <c r="BZ246" s="124"/>
      <c r="CA246" s="124"/>
      <c r="CB246" s="124"/>
      <c r="CC246" s="124"/>
      <c r="CD246" s="124"/>
      <c r="CE246" s="124"/>
      <c r="CF246" s="159"/>
      <c r="CG246" s="158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</row>
    <row r="247" spans="66:98" x14ac:dyDescent="0.25">
      <c r="BN247" s="126"/>
      <c r="BO247" s="125"/>
      <c r="BR247" s="124"/>
      <c r="BS247" s="124"/>
      <c r="BT247" s="124"/>
      <c r="BU247" s="124"/>
      <c r="BV247" s="124"/>
      <c r="BW247" s="124"/>
      <c r="BX247" s="158"/>
      <c r="BY247" s="124"/>
      <c r="BZ247" s="124"/>
      <c r="CA247" s="124"/>
      <c r="CB247" s="124"/>
      <c r="CC247" s="124"/>
      <c r="CD247" s="124"/>
      <c r="CE247" s="124"/>
      <c r="CF247" s="159"/>
      <c r="CG247" s="158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</row>
    <row r="248" spans="66:98" x14ac:dyDescent="0.25">
      <c r="BN248" s="126"/>
      <c r="BO248" s="125"/>
      <c r="BR248" s="124"/>
      <c r="BS248" s="124"/>
      <c r="BT248" s="124"/>
      <c r="BU248" s="124"/>
      <c r="BV248" s="124"/>
      <c r="BW248" s="124"/>
      <c r="BX248" s="158"/>
      <c r="BY248" s="124"/>
      <c r="BZ248" s="124"/>
      <c r="CA248" s="124"/>
      <c r="CB248" s="124"/>
      <c r="CC248" s="124"/>
      <c r="CD248" s="124"/>
      <c r="CE248" s="124"/>
      <c r="CF248" s="159"/>
      <c r="CG248" s="158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</row>
    <row r="249" spans="66:98" x14ac:dyDescent="0.25">
      <c r="BN249" s="126"/>
      <c r="BO249" s="125"/>
      <c r="BR249" s="124"/>
      <c r="BS249" s="124"/>
      <c r="BT249" s="124"/>
      <c r="BU249" s="124"/>
      <c r="BV249" s="124"/>
      <c r="BW249" s="124"/>
      <c r="BX249" s="158"/>
      <c r="BY249" s="124"/>
      <c r="BZ249" s="124"/>
      <c r="CA249" s="124"/>
      <c r="CB249" s="124"/>
      <c r="CC249" s="124"/>
      <c r="CD249" s="124"/>
      <c r="CE249" s="124"/>
      <c r="CF249" s="159"/>
      <c r="CG249" s="158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</row>
    <row r="250" spans="66:98" x14ac:dyDescent="0.25">
      <c r="BN250" s="126"/>
      <c r="BO250" s="125"/>
      <c r="BR250" s="124"/>
      <c r="BS250" s="124"/>
      <c r="BT250" s="124"/>
      <c r="BU250" s="124"/>
      <c r="BV250" s="124"/>
      <c r="BW250" s="124"/>
      <c r="BX250" s="158"/>
      <c r="BY250" s="124"/>
      <c r="BZ250" s="124"/>
      <c r="CA250" s="124"/>
      <c r="CB250" s="124"/>
      <c r="CC250" s="124"/>
      <c r="CD250" s="124"/>
      <c r="CE250" s="124"/>
      <c r="CF250" s="159"/>
      <c r="CG250" s="158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</row>
    <row r="251" spans="66:98" x14ac:dyDescent="0.25">
      <c r="BN251" s="126"/>
      <c r="BO251" s="125"/>
      <c r="BR251" s="124"/>
      <c r="BS251" s="124"/>
      <c r="BT251" s="124"/>
      <c r="BU251" s="124"/>
      <c r="BV251" s="124"/>
      <c r="BW251" s="124"/>
      <c r="BX251" s="158"/>
      <c r="BY251" s="124"/>
      <c r="BZ251" s="124"/>
      <c r="CA251" s="124"/>
      <c r="CB251" s="124"/>
      <c r="CC251" s="124"/>
      <c r="CD251" s="124"/>
      <c r="CE251" s="124"/>
      <c r="CF251" s="159"/>
      <c r="CG251" s="158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</row>
    <row r="252" spans="66:98" x14ac:dyDescent="0.25">
      <c r="BN252" s="126"/>
      <c r="BO252" s="125"/>
      <c r="BR252" s="124"/>
      <c r="BS252" s="124"/>
      <c r="BT252" s="124"/>
      <c r="BU252" s="124"/>
      <c r="BV252" s="124"/>
      <c r="BW252" s="124"/>
      <c r="BX252" s="158"/>
      <c r="BY252" s="124"/>
      <c r="BZ252" s="124"/>
      <c r="CA252" s="124"/>
      <c r="CB252" s="124"/>
      <c r="CC252" s="124"/>
      <c r="CD252" s="124"/>
      <c r="CE252" s="124"/>
      <c r="CF252" s="159"/>
      <c r="CG252" s="158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</row>
    <row r="253" spans="66:98" x14ac:dyDescent="0.25">
      <c r="BN253" s="126"/>
      <c r="BO253" s="125"/>
      <c r="BR253" s="124"/>
      <c r="BS253" s="124"/>
      <c r="BT253" s="124"/>
      <c r="BU253" s="124"/>
      <c r="BV253" s="124"/>
      <c r="BW253" s="124"/>
      <c r="BX253" s="158"/>
      <c r="BY253" s="124"/>
      <c r="BZ253" s="124"/>
      <c r="CA253" s="124"/>
      <c r="CB253" s="124"/>
      <c r="CC253" s="124"/>
      <c r="CD253" s="124"/>
      <c r="CE253" s="124"/>
      <c r="CF253" s="159"/>
      <c r="CG253" s="158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</row>
    <row r="254" spans="66:98" x14ac:dyDescent="0.25">
      <c r="BN254" s="126"/>
      <c r="BO254" s="125"/>
      <c r="BR254" s="124"/>
      <c r="BS254" s="124"/>
      <c r="BT254" s="124"/>
      <c r="BU254" s="124"/>
      <c r="BV254" s="124"/>
      <c r="BW254" s="124"/>
      <c r="BX254" s="158"/>
      <c r="BY254" s="124"/>
      <c r="BZ254" s="124"/>
      <c r="CA254" s="124"/>
      <c r="CB254" s="124"/>
      <c r="CC254" s="124"/>
      <c r="CD254" s="124"/>
      <c r="CE254" s="124"/>
      <c r="CF254" s="159"/>
      <c r="CG254" s="158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</row>
    <row r="255" spans="66:98" x14ac:dyDescent="0.25">
      <c r="BN255" s="126"/>
      <c r="BO255" s="125"/>
      <c r="BR255" s="124"/>
      <c r="BS255" s="124"/>
      <c r="BT255" s="124"/>
      <c r="BU255" s="124"/>
      <c r="BV255" s="124"/>
      <c r="BW255" s="124"/>
      <c r="BX255" s="158"/>
      <c r="BY255" s="124"/>
      <c r="BZ255" s="124"/>
      <c r="CA255" s="124"/>
      <c r="CB255" s="124"/>
      <c r="CC255" s="124"/>
      <c r="CD255" s="124"/>
      <c r="CE255" s="124"/>
      <c r="CF255" s="159"/>
      <c r="CG255" s="158"/>
      <c r="CH255" s="124"/>
      <c r="CI255" s="124"/>
      <c r="CJ255" s="124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</row>
    <row r="256" spans="66:98" x14ac:dyDescent="0.25">
      <c r="BN256" s="126"/>
      <c r="BO256" s="125"/>
      <c r="BR256" s="124"/>
      <c r="BS256" s="124"/>
      <c r="BT256" s="124"/>
      <c r="BU256" s="124"/>
      <c r="BV256" s="124"/>
      <c r="BW256" s="124"/>
      <c r="BX256" s="158"/>
      <c r="BY256" s="124"/>
      <c r="BZ256" s="124"/>
      <c r="CA256" s="124"/>
      <c r="CB256" s="124"/>
      <c r="CC256" s="124"/>
      <c r="CD256" s="124"/>
      <c r="CE256" s="124"/>
      <c r="CF256" s="159"/>
      <c r="CG256" s="158"/>
      <c r="CH256" s="124"/>
      <c r="CI256" s="124"/>
      <c r="CJ256" s="124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</row>
    <row r="257" spans="66:98" x14ac:dyDescent="0.25">
      <c r="BN257" s="126"/>
      <c r="BO257" s="125"/>
      <c r="BR257" s="124"/>
      <c r="BS257" s="124"/>
      <c r="BT257" s="124"/>
      <c r="BU257" s="124"/>
      <c r="BV257" s="124"/>
      <c r="BW257" s="124"/>
      <c r="BX257" s="158"/>
      <c r="BY257" s="124"/>
      <c r="BZ257" s="124"/>
      <c r="CA257" s="124"/>
      <c r="CB257" s="124"/>
      <c r="CC257" s="124"/>
      <c r="CD257" s="124"/>
      <c r="CE257" s="124"/>
      <c r="CF257" s="159"/>
      <c r="CG257" s="158"/>
      <c r="CH257" s="124"/>
      <c r="CI257" s="124"/>
      <c r="CJ257" s="124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124"/>
    </row>
    <row r="258" spans="66:98" x14ac:dyDescent="0.25">
      <c r="BN258" s="126"/>
      <c r="BO258" s="125"/>
      <c r="BR258" s="124"/>
      <c r="BS258" s="124"/>
      <c r="BT258" s="124"/>
      <c r="BU258" s="124"/>
      <c r="BV258" s="124"/>
      <c r="BW258" s="124"/>
      <c r="BX258" s="158"/>
      <c r="BY258" s="124"/>
      <c r="BZ258" s="124"/>
      <c r="CA258" s="124"/>
      <c r="CB258" s="124"/>
      <c r="CC258" s="124"/>
      <c r="CD258" s="124"/>
      <c r="CE258" s="124"/>
      <c r="CF258" s="159"/>
      <c r="CG258" s="158"/>
      <c r="CH258" s="12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</row>
    <row r="259" spans="66:98" x14ac:dyDescent="0.25">
      <c r="BN259" s="126"/>
      <c r="BO259" s="125"/>
      <c r="BR259" s="124"/>
      <c r="BS259" s="124"/>
      <c r="BT259" s="124"/>
      <c r="BU259" s="124"/>
      <c r="BV259" s="124"/>
      <c r="BW259" s="124"/>
      <c r="BX259" s="158"/>
      <c r="BY259" s="124"/>
      <c r="BZ259" s="124"/>
      <c r="CA259" s="124"/>
      <c r="CB259" s="124"/>
      <c r="CC259" s="124"/>
      <c r="CD259" s="124"/>
      <c r="CE259" s="124"/>
      <c r="CF259" s="159"/>
      <c r="CG259" s="158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</row>
    <row r="260" spans="66:98" x14ac:dyDescent="0.25">
      <c r="BN260" s="126"/>
      <c r="BO260" s="125"/>
      <c r="BR260" s="124"/>
      <c r="BS260" s="124"/>
      <c r="BT260" s="124"/>
      <c r="BU260" s="124"/>
      <c r="BV260" s="124"/>
      <c r="BW260" s="124"/>
      <c r="BX260" s="158"/>
      <c r="BY260" s="124"/>
      <c r="BZ260" s="124"/>
      <c r="CA260" s="124"/>
      <c r="CB260" s="124"/>
      <c r="CC260" s="124"/>
      <c r="CD260" s="124"/>
      <c r="CE260" s="124"/>
      <c r="CF260" s="159"/>
      <c r="CG260" s="158"/>
      <c r="CH260" s="124"/>
      <c r="CI260" s="124"/>
      <c r="CJ260" s="124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</row>
    <row r="261" spans="66:98" x14ac:dyDescent="0.25">
      <c r="BN261" s="126"/>
      <c r="BO261" s="125"/>
      <c r="BR261" s="124"/>
      <c r="BS261" s="124"/>
      <c r="BT261" s="124"/>
      <c r="BU261" s="124"/>
      <c r="BV261" s="124"/>
      <c r="BW261" s="124"/>
      <c r="BX261" s="158"/>
      <c r="BY261" s="124"/>
      <c r="BZ261" s="124"/>
      <c r="CA261" s="124"/>
      <c r="CB261" s="124"/>
      <c r="CC261" s="124"/>
      <c r="CD261" s="124"/>
      <c r="CE261" s="124"/>
      <c r="CF261" s="159"/>
      <c r="CG261" s="158"/>
      <c r="CH261" s="124"/>
      <c r="CI261" s="124"/>
      <c r="CJ261" s="124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</row>
    <row r="262" spans="66:98" x14ac:dyDescent="0.25">
      <c r="BN262" s="126"/>
      <c r="BO262" s="125"/>
      <c r="BR262" s="124"/>
      <c r="BS262" s="124"/>
      <c r="BT262" s="124"/>
      <c r="BU262" s="124"/>
      <c r="BV262" s="124"/>
      <c r="BW262" s="124"/>
      <c r="BX262" s="158"/>
      <c r="BY262" s="124"/>
      <c r="BZ262" s="124"/>
      <c r="CA262" s="124"/>
      <c r="CB262" s="124"/>
      <c r="CC262" s="124"/>
      <c r="CD262" s="124"/>
      <c r="CE262" s="124"/>
      <c r="CF262" s="159"/>
      <c r="CG262" s="158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</row>
  </sheetData>
  <mergeCells count="22">
    <mergeCell ref="BE6:BF6"/>
    <mergeCell ref="BH6:BI6"/>
    <mergeCell ref="BN6:BO6"/>
    <mergeCell ref="AM6:AN6"/>
    <mergeCell ref="AP6:AQ6"/>
    <mergeCell ref="AS6:AT6"/>
    <mergeCell ref="AV6:AW6"/>
    <mergeCell ref="AY6:AZ6"/>
    <mergeCell ref="BB6:BC6"/>
    <mergeCell ref="BK6:BL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62"/>
  <sheetViews>
    <sheetView topLeftCell="B1" zoomScaleNormal="100" workbookViewId="0">
      <pane xSplit="2" ySplit="13" topLeftCell="D14" activePane="bottomRight" state="frozen"/>
      <selection activeCell="B1" sqref="B1"/>
      <selection pane="topRight" activeCell="C1" sqref="C1"/>
      <selection pane="bottomLeft" activeCell="B14" sqref="B14"/>
      <selection pane="bottomRight" activeCell="B1" sqref="A1:XFD1048576"/>
    </sheetView>
  </sheetViews>
  <sheetFormatPr defaultColWidth="9.28515625" defaultRowHeight="15.75" x14ac:dyDescent="0.25"/>
  <cols>
    <col min="1" max="1" width="26.28515625" style="123" bestFit="1" customWidth="1"/>
    <col min="2" max="2" width="23.42578125" style="123" customWidth="1"/>
    <col min="3" max="3" width="32.7109375" style="167" customWidth="1"/>
    <col min="4" max="4" width="18.85546875" style="125" bestFit="1" customWidth="1"/>
    <col min="5" max="5" width="14.42578125" style="125" bestFit="1" customWidth="1"/>
    <col min="6" max="6" width="9.42578125" style="125" customWidth="1"/>
    <col min="7" max="7" width="18.85546875" style="125" bestFit="1" customWidth="1"/>
    <col min="8" max="8" width="14.42578125" style="125" bestFit="1" customWidth="1"/>
    <col min="9" max="9" width="8.7109375" style="125" customWidth="1"/>
    <col min="10" max="10" width="18.85546875" style="125" bestFit="1" customWidth="1"/>
    <col min="11" max="11" width="14.42578125" style="125" bestFit="1" customWidth="1"/>
    <col min="12" max="12" width="6.5703125" style="125" customWidth="1"/>
    <col min="13" max="13" width="18.85546875" style="125" bestFit="1" customWidth="1"/>
    <col min="14" max="14" width="14.42578125" style="125" bestFit="1" customWidth="1"/>
    <col min="15" max="15" width="11" style="125" customWidth="1"/>
    <col min="16" max="16" width="18.85546875" style="125" bestFit="1" customWidth="1"/>
    <col min="17" max="17" width="14.42578125" style="125" bestFit="1" customWidth="1"/>
    <col min="18" max="18" width="12.5703125" style="125" customWidth="1"/>
    <col min="19" max="19" width="18.85546875" style="125" bestFit="1" customWidth="1"/>
    <col min="20" max="20" width="14.42578125" style="125" bestFit="1" customWidth="1"/>
    <col min="21" max="21" width="10.42578125" style="125" customWidth="1"/>
    <col min="22" max="22" width="18.85546875" style="125" bestFit="1" customWidth="1"/>
    <col min="23" max="23" width="14.42578125" style="125" bestFit="1" customWidth="1"/>
    <col min="24" max="24" width="10.42578125" style="125" customWidth="1"/>
    <col min="25" max="25" width="18.85546875" style="125" bestFit="1" customWidth="1"/>
    <col min="26" max="26" width="14.42578125" style="125" bestFit="1" customWidth="1"/>
    <col min="27" max="27" width="9" style="125" customWidth="1"/>
    <col min="28" max="28" width="18.85546875" style="125" bestFit="1" customWidth="1"/>
    <col min="29" max="29" width="14.42578125" style="125" bestFit="1" customWidth="1"/>
    <col min="30" max="30" width="10.5703125" style="125" customWidth="1"/>
    <col min="31" max="31" width="18.85546875" style="125" bestFit="1" customWidth="1"/>
    <col min="32" max="32" width="14.42578125" style="125" bestFit="1" customWidth="1"/>
    <col min="33" max="33" width="10" style="125" customWidth="1"/>
    <col min="34" max="34" width="18.85546875" style="125" bestFit="1" customWidth="1"/>
    <col min="35" max="35" width="14.42578125" style="125" bestFit="1" customWidth="1"/>
    <col min="36" max="36" width="10.5703125" style="125" customWidth="1"/>
    <col min="37" max="37" width="18.85546875" style="125" bestFit="1" customWidth="1"/>
    <col min="38" max="38" width="14.42578125" style="125" bestFit="1" customWidth="1"/>
    <col min="39" max="39" width="9.7109375" style="125" customWidth="1"/>
    <col min="40" max="40" width="18.85546875" style="125" bestFit="1" customWidth="1"/>
    <col min="41" max="41" width="14.42578125" style="125" bestFit="1" customWidth="1"/>
    <col min="42" max="42" width="10.42578125" style="125" customWidth="1"/>
    <col min="43" max="43" width="18.85546875" style="125" bestFit="1" customWidth="1"/>
    <col min="44" max="44" width="14.42578125" style="125" bestFit="1" customWidth="1"/>
    <col min="45" max="45" width="9.7109375" style="125" customWidth="1"/>
    <col min="46" max="46" width="18.85546875" style="125" bestFit="1" customWidth="1"/>
    <col min="47" max="47" width="14.42578125" style="125" bestFit="1" customWidth="1"/>
    <col min="48" max="48" width="9.28515625" style="125" customWidth="1"/>
    <col min="49" max="49" width="18.85546875" style="125" bestFit="1" customWidth="1"/>
    <col min="50" max="50" width="14.42578125" style="125" bestFit="1" customWidth="1"/>
    <col min="51" max="51" width="10" style="125" customWidth="1"/>
    <col min="52" max="52" width="18.85546875" style="125" bestFit="1" customWidth="1"/>
    <col min="53" max="53" width="14.42578125" style="125" bestFit="1" customWidth="1"/>
    <col min="54" max="54" width="10.5703125" style="125" customWidth="1"/>
    <col min="55" max="55" width="18.85546875" style="125" bestFit="1" customWidth="1"/>
    <col min="56" max="56" width="14.42578125" style="125" bestFit="1" customWidth="1"/>
    <col min="57" max="57" width="8.5703125" style="125" customWidth="1"/>
    <col min="58" max="58" width="18.85546875" style="125" bestFit="1" customWidth="1"/>
    <col min="59" max="59" width="14.42578125" style="125" bestFit="1" customWidth="1"/>
    <col min="60" max="60" width="11.28515625" style="125" customWidth="1"/>
    <col min="61" max="61" width="18.85546875" style="126" bestFit="1" customWidth="1"/>
    <col min="62" max="62" width="14.42578125" style="125" bestFit="1" customWidth="1"/>
    <col min="63" max="63" width="9.7109375" style="125" customWidth="1"/>
    <col min="64" max="64" width="18.28515625" style="169" bestFit="1" customWidth="1"/>
    <col min="65" max="65" width="14.42578125" style="170" bestFit="1" customWidth="1"/>
    <col min="66" max="67" width="20.42578125" style="125" customWidth="1"/>
    <col min="68" max="68" width="14.5703125" style="128" customWidth="1"/>
    <col min="69" max="69" width="7.140625" style="128" bestFit="1" customWidth="1"/>
    <col min="70" max="70" width="12.42578125" style="128" bestFit="1" customWidth="1"/>
    <col min="71" max="71" width="29.7109375" style="128" bestFit="1" customWidth="1"/>
    <col min="72" max="72" width="23.85546875" style="128" bestFit="1" customWidth="1"/>
    <col min="73" max="73" width="24.85546875" style="128" bestFit="1" customWidth="1"/>
    <col min="74" max="74" width="9.7109375" style="129" bestFit="1" customWidth="1"/>
    <col min="75" max="75" width="14.28515625" style="128" bestFit="1" customWidth="1"/>
    <col min="76" max="76" width="14" style="128" bestFit="1" customWidth="1"/>
    <col min="77" max="77" width="26.28515625" style="128" bestFit="1" customWidth="1"/>
    <col min="78" max="78" width="24" style="128" bestFit="1" customWidth="1"/>
    <col min="79" max="79" width="23.140625" style="128" bestFit="1" customWidth="1"/>
    <col min="80" max="80" width="27.7109375" style="128" bestFit="1" customWidth="1"/>
    <col min="81" max="81" width="23.85546875" style="128" bestFit="1" customWidth="1"/>
    <col min="82" max="82" width="18.140625" style="130" bestFit="1" customWidth="1"/>
    <col min="83" max="83" width="32.140625" style="129" bestFit="1" customWidth="1"/>
    <col min="84" max="84" width="26.85546875" style="128" bestFit="1" customWidth="1"/>
    <col min="85" max="85" width="28.140625" style="128" bestFit="1" customWidth="1"/>
    <col min="86" max="86" width="28.5703125" style="128" bestFit="1" customWidth="1"/>
    <col min="87" max="96" width="13.42578125" style="128" customWidth="1"/>
    <col min="97" max="165" width="13.42578125" style="124" customWidth="1"/>
    <col min="166" max="16384" width="9.28515625" style="125"/>
  </cols>
  <sheetData>
    <row r="1" spans="1:168" x14ac:dyDescent="0.25">
      <c r="C1" s="124"/>
      <c r="BL1" s="126"/>
      <c r="BM1" s="125"/>
      <c r="BP1" s="127"/>
      <c r="BQ1" s="127"/>
      <c r="BV1" s="128"/>
      <c r="BX1" s="129"/>
      <c r="CD1" s="128"/>
      <c r="CE1" s="128"/>
      <c r="CF1" s="130"/>
      <c r="CG1" s="129"/>
      <c r="FJ1" s="124"/>
      <c r="FK1" s="124"/>
      <c r="FL1" s="124"/>
    </row>
    <row r="2" spans="1:168" x14ac:dyDescent="0.25">
      <c r="C2" s="124"/>
      <c r="BL2" s="126"/>
      <c r="BM2" s="125"/>
      <c r="BP2" s="127"/>
      <c r="BQ2" s="127"/>
      <c r="BV2" s="128"/>
      <c r="BX2" s="129"/>
      <c r="CD2" s="128"/>
      <c r="CE2" s="128"/>
      <c r="CF2" s="130"/>
      <c r="CG2" s="129"/>
      <c r="FJ2" s="124"/>
      <c r="FK2" s="124"/>
      <c r="FL2" s="124"/>
    </row>
    <row r="3" spans="1:168" x14ac:dyDescent="0.25">
      <c r="A3" s="217" t="s">
        <v>31</v>
      </c>
      <c r="B3" s="217" t="s">
        <v>31</v>
      </c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 t="s">
        <v>0</v>
      </c>
      <c r="AP3" s="219"/>
      <c r="AQ3" s="219"/>
      <c r="AR3" s="219"/>
      <c r="AS3" s="219"/>
      <c r="AT3" s="219"/>
      <c r="AU3" s="220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45"/>
      <c r="BJ3" s="219"/>
      <c r="BK3" s="219"/>
      <c r="BL3" s="258"/>
      <c r="BM3" s="131"/>
      <c r="BN3" s="124"/>
      <c r="BO3" s="124"/>
      <c r="BV3" s="128"/>
      <c r="BW3" s="129"/>
    </row>
    <row r="4" spans="1:168" x14ac:dyDescent="0.25">
      <c r="A4" s="217"/>
      <c r="B4" s="217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20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45"/>
      <c r="BJ4" s="219"/>
      <c r="BK4" s="219"/>
      <c r="BL4" s="258"/>
      <c r="BM4" s="131"/>
      <c r="BN4" s="124"/>
      <c r="BO4" s="124"/>
      <c r="BV4" s="128"/>
      <c r="BW4" s="129"/>
    </row>
    <row r="5" spans="1:168" x14ac:dyDescent="0.25">
      <c r="A5" s="221"/>
      <c r="B5" s="221"/>
      <c r="C5" s="222" t="s">
        <v>77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45"/>
      <c r="BJ5" s="219"/>
      <c r="BK5" s="219"/>
      <c r="BL5" s="259"/>
      <c r="BM5" s="223"/>
      <c r="BN5" s="132"/>
      <c r="BO5" s="132"/>
      <c r="BP5" s="133"/>
      <c r="BQ5" s="134"/>
      <c r="BR5" s="134"/>
      <c r="BS5" s="134"/>
      <c r="BT5" s="134"/>
      <c r="BV5" s="128"/>
      <c r="BW5" s="129"/>
    </row>
    <row r="6" spans="1:168" s="137" customFormat="1" ht="16.5" thickBot="1" x14ac:dyDescent="0.3">
      <c r="A6" s="224" t="s">
        <v>1</v>
      </c>
      <c r="B6" s="224"/>
      <c r="C6" s="225"/>
      <c r="D6" s="226" t="s">
        <v>78</v>
      </c>
      <c r="E6" s="226"/>
      <c r="F6" s="227"/>
      <c r="G6" s="226" t="s">
        <v>79</v>
      </c>
      <c r="H6" s="226"/>
      <c r="I6" s="228"/>
      <c r="J6" s="226" t="s">
        <v>82</v>
      </c>
      <c r="K6" s="226"/>
      <c r="L6" s="228"/>
      <c r="M6" s="226" t="s">
        <v>83</v>
      </c>
      <c r="N6" s="226"/>
      <c r="O6" s="229"/>
      <c r="P6" s="226" t="s">
        <v>84</v>
      </c>
      <c r="Q6" s="226"/>
      <c r="R6" s="227"/>
      <c r="S6" s="226" t="s">
        <v>85</v>
      </c>
      <c r="T6" s="226"/>
      <c r="U6" s="227"/>
      <c r="V6" s="226" t="s">
        <v>86</v>
      </c>
      <c r="W6" s="226"/>
      <c r="X6" s="228"/>
      <c r="Y6" s="226" t="s">
        <v>87</v>
      </c>
      <c r="Z6" s="226"/>
      <c r="AA6" s="227"/>
      <c r="AB6" s="226" t="s">
        <v>88</v>
      </c>
      <c r="AC6" s="226"/>
      <c r="AD6" s="228"/>
      <c r="AE6" s="226" t="s">
        <v>89</v>
      </c>
      <c r="AF6" s="226"/>
      <c r="AG6" s="229"/>
      <c r="AH6" s="226" t="s">
        <v>90</v>
      </c>
      <c r="AI6" s="226"/>
      <c r="AJ6" s="229"/>
      <c r="AK6" s="226" t="s">
        <v>91</v>
      </c>
      <c r="AL6" s="226"/>
      <c r="AM6" s="228"/>
      <c r="AN6" s="226" t="s">
        <v>92</v>
      </c>
      <c r="AO6" s="226"/>
      <c r="AP6" s="228"/>
      <c r="AQ6" s="226" t="s">
        <v>93</v>
      </c>
      <c r="AR6" s="226"/>
      <c r="AS6" s="228"/>
      <c r="AT6" s="226" t="s">
        <v>94</v>
      </c>
      <c r="AU6" s="226"/>
      <c r="AV6" s="228"/>
      <c r="AW6" s="226" t="s">
        <v>95</v>
      </c>
      <c r="AX6" s="226"/>
      <c r="AY6" s="227"/>
      <c r="AZ6" s="226" t="s">
        <v>96</v>
      </c>
      <c r="BA6" s="226"/>
      <c r="BB6" s="228"/>
      <c r="BC6" s="226" t="s">
        <v>97</v>
      </c>
      <c r="BD6" s="226"/>
      <c r="BE6" s="228"/>
      <c r="BF6" s="226" t="s">
        <v>80</v>
      </c>
      <c r="BG6" s="226"/>
      <c r="BH6" s="227"/>
      <c r="BI6" s="226" t="s">
        <v>81</v>
      </c>
      <c r="BJ6" s="226"/>
      <c r="BK6" s="228"/>
      <c r="BL6" s="226" t="s">
        <v>2</v>
      </c>
      <c r="BM6" s="226"/>
      <c r="BN6" s="135"/>
      <c r="BO6" s="135"/>
      <c r="BP6" s="136"/>
      <c r="BQ6" s="133"/>
      <c r="BR6" s="133"/>
      <c r="BS6" s="133"/>
      <c r="BT6" s="133"/>
      <c r="BU6" s="133"/>
      <c r="BV6" s="134"/>
      <c r="BW6" s="129"/>
      <c r="BX6" s="128"/>
      <c r="BY6" s="128"/>
      <c r="BZ6" s="128"/>
      <c r="CA6" s="128"/>
      <c r="CB6" s="128"/>
      <c r="CC6" s="128"/>
      <c r="CD6" s="130"/>
      <c r="CE6" s="129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</row>
    <row r="7" spans="1:168" ht="16.5" thickTop="1" x14ac:dyDescent="0.25">
      <c r="A7" s="221"/>
      <c r="B7" s="221"/>
      <c r="C7" s="230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45"/>
      <c r="BJ7" s="219"/>
      <c r="BK7" s="219"/>
      <c r="BL7" s="260"/>
      <c r="BM7" s="231"/>
      <c r="BN7" s="138"/>
      <c r="BO7" s="138"/>
      <c r="BP7" s="139"/>
      <c r="BQ7" s="134"/>
      <c r="BR7" s="134"/>
      <c r="BS7" s="134"/>
      <c r="BT7" s="134"/>
      <c r="BU7" s="134"/>
      <c r="BV7" s="134"/>
      <c r="BW7" s="129"/>
    </row>
    <row r="8" spans="1:168" x14ac:dyDescent="0.25">
      <c r="A8" s="221"/>
      <c r="B8" s="221"/>
      <c r="C8" s="230"/>
      <c r="D8" s="231"/>
      <c r="E8" s="231" t="s">
        <v>3</v>
      </c>
      <c r="F8" s="231"/>
      <c r="G8" s="231"/>
      <c r="H8" s="231" t="s">
        <v>3</v>
      </c>
      <c r="I8" s="219"/>
      <c r="J8" s="231"/>
      <c r="K8" s="231" t="s">
        <v>3</v>
      </c>
      <c r="L8" s="219"/>
      <c r="M8" s="231"/>
      <c r="N8" s="231" t="s">
        <v>3</v>
      </c>
      <c r="O8" s="219"/>
      <c r="P8" s="231"/>
      <c r="Q8" s="231" t="s">
        <v>3</v>
      </c>
      <c r="R8" s="231"/>
      <c r="S8" s="231"/>
      <c r="T8" s="231" t="s">
        <v>3</v>
      </c>
      <c r="U8" s="231"/>
      <c r="V8" s="231"/>
      <c r="W8" s="231" t="s">
        <v>3</v>
      </c>
      <c r="X8" s="219"/>
      <c r="Y8" s="231"/>
      <c r="Z8" s="231" t="s">
        <v>3</v>
      </c>
      <c r="AA8" s="231"/>
      <c r="AB8" s="231"/>
      <c r="AC8" s="231" t="s">
        <v>3</v>
      </c>
      <c r="AD8" s="219"/>
      <c r="AE8" s="231"/>
      <c r="AF8" s="231" t="s">
        <v>3</v>
      </c>
      <c r="AG8" s="219"/>
      <c r="AH8" s="231"/>
      <c r="AI8" s="231" t="s">
        <v>3</v>
      </c>
      <c r="AJ8" s="219"/>
      <c r="AK8" s="231"/>
      <c r="AL8" s="231" t="s">
        <v>3</v>
      </c>
      <c r="AM8" s="219"/>
      <c r="AN8" s="231"/>
      <c r="AO8" s="231" t="s">
        <v>3</v>
      </c>
      <c r="AP8" s="219"/>
      <c r="AQ8" s="231"/>
      <c r="AR8" s="231" t="s">
        <v>3</v>
      </c>
      <c r="AS8" s="219"/>
      <c r="AT8" s="231"/>
      <c r="AU8" s="231" t="s">
        <v>3</v>
      </c>
      <c r="AV8" s="219"/>
      <c r="AW8" s="231"/>
      <c r="AX8" s="231" t="s">
        <v>3</v>
      </c>
      <c r="AY8" s="231"/>
      <c r="AZ8" s="231"/>
      <c r="BA8" s="231" t="s">
        <v>3</v>
      </c>
      <c r="BB8" s="219"/>
      <c r="BC8" s="231"/>
      <c r="BD8" s="231" t="s">
        <v>3</v>
      </c>
      <c r="BE8" s="219"/>
      <c r="BF8" s="231"/>
      <c r="BG8" s="231" t="s">
        <v>3</v>
      </c>
      <c r="BH8" s="231"/>
      <c r="BI8" s="260"/>
      <c r="BJ8" s="231" t="s">
        <v>3</v>
      </c>
      <c r="BK8" s="219"/>
      <c r="BL8" s="260"/>
      <c r="BM8" s="231" t="s">
        <v>3</v>
      </c>
      <c r="BN8" s="138"/>
      <c r="BO8" s="138"/>
      <c r="BP8" s="139"/>
      <c r="BQ8" s="134"/>
      <c r="BR8" s="134"/>
      <c r="BS8" s="134"/>
      <c r="BT8" s="134"/>
      <c r="BU8" s="134"/>
      <c r="BV8" s="134"/>
      <c r="BW8" s="129"/>
    </row>
    <row r="9" spans="1:168" x14ac:dyDescent="0.25">
      <c r="A9" s="232"/>
      <c r="B9" s="232"/>
      <c r="C9" s="230"/>
      <c r="D9" s="231" t="s">
        <v>3</v>
      </c>
      <c r="E9" s="231" t="s">
        <v>19</v>
      </c>
      <c r="F9" s="231"/>
      <c r="G9" s="231" t="s">
        <v>3</v>
      </c>
      <c r="H9" s="231" t="s">
        <v>19</v>
      </c>
      <c r="I9" s="231"/>
      <c r="J9" s="231" t="s">
        <v>3</v>
      </c>
      <c r="K9" s="231" t="s">
        <v>19</v>
      </c>
      <c r="L9" s="231"/>
      <c r="M9" s="231" t="s">
        <v>3</v>
      </c>
      <c r="N9" s="231" t="s">
        <v>19</v>
      </c>
      <c r="O9" s="231"/>
      <c r="P9" s="231" t="s">
        <v>3</v>
      </c>
      <c r="Q9" s="231" t="s">
        <v>19</v>
      </c>
      <c r="R9" s="231"/>
      <c r="S9" s="231" t="s">
        <v>3</v>
      </c>
      <c r="T9" s="231" t="s">
        <v>19</v>
      </c>
      <c r="U9" s="231"/>
      <c r="V9" s="231" t="s">
        <v>3</v>
      </c>
      <c r="W9" s="231" t="s">
        <v>19</v>
      </c>
      <c r="X9" s="231"/>
      <c r="Y9" s="231" t="s">
        <v>3</v>
      </c>
      <c r="Z9" s="231" t="s">
        <v>19</v>
      </c>
      <c r="AA9" s="231"/>
      <c r="AB9" s="231" t="s">
        <v>3</v>
      </c>
      <c r="AC9" s="231" t="s">
        <v>19</v>
      </c>
      <c r="AD9" s="231"/>
      <c r="AE9" s="231" t="s">
        <v>3</v>
      </c>
      <c r="AF9" s="231" t="s">
        <v>19</v>
      </c>
      <c r="AG9" s="231"/>
      <c r="AH9" s="231" t="s">
        <v>3</v>
      </c>
      <c r="AI9" s="231" t="s">
        <v>19</v>
      </c>
      <c r="AJ9" s="231"/>
      <c r="AK9" s="231" t="s">
        <v>3</v>
      </c>
      <c r="AL9" s="231" t="s">
        <v>19</v>
      </c>
      <c r="AM9" s="231"/>
      <c r="AN9" s="231" t="s">
        <v>3</v>
      </c>
      <c r="AO9" s="231" t="s">
        <v>19</v>
      </c>
      <c r="AP9" s="231"/>
      <c r="AQ9" s="231" t="s">
        <v>3</v>
      </c>
      <c r="AR9" s="231" t="s">
        <v>19</v>
      </c>
      <c r="AS9" s="231"/>
      <c r="AT9" s="231" t="s">
        <v>3</v>
      </c>
      <c r="AU9" s="231" t="s">
        <v>19</v>
      </c>
      <c r="AV9" s="231"/>
      <c r="AW9" s="231" t="s">
        <v>3</v>
      </c>
      <c r="AX9" s="231" t="s">
        <v>19</v>
      </c>
      <c r="AY9" s="231"/>
      <c r="AZ9" s="231" t="s">
        <v>3</v>
      </c>
      <c r="BA9" s="231" t="s">
        <v>19</v>
      </c>
      <c r="BB9" s="231"/>
      <c r="BC9" s="231" t="s">
        <v>3</v>
      </c>
      <c r="BD9" s="231" t="s">
        <v>19</v>
      </c>
      <c r="BE9" s="231"/>
      <c r="BF9" s="231" t="s">
        <v>3</v>
      </c>
      <c r="BG9" s="231" t="s">
        <v>19</v>
      </c>
      <c r="BH9" s="231"/>
      <c r="BI9" s="260" t="s">
        <v>3</v>
      </c>
      <c r="BJ9" s="231" t="s">
        <v>19</v>
      </c>
      <c r="BK9" s="231"/>
      <c r="BL9" s="260" t="s">
        <v>3</v>
      </c>
      <c r="BM9" s="231" t="s">
        <v>19</v>
      </c>
      <c r="BN9" s="138"/>
      <c r="BO9" s="138"/>
      <c r="BP9" s="139"/>
      <c r="BQ9" s="139"/>
      <c r="BR9" s="139"/>
      <c r="BS9" s="139"/>
      <c r="BT9" s="139"/>
      <c r="BU9" s="139"/>
      <c r="BV9" s="139"/>
      <c r="BW9" s="129"/>
    </row>
    <row r="10" spans="1:168" x14ac:dyDescent="0.25">
      <c r="A10" s="221"/>
      <c r="B10" s="221"/>
      <c r="C10" s="233" t="s">
        <v>20</v>
      </c>
      <c r="D10" s="231" t="s">
        <v>23</v>
      </c>
      <c r="E10" s="231" t="s">
        <v>21</v>
      </c>
      <c r="F10" s="231"/>
      <c r="G10" s="231" t="s">
        <v>23</v>
      </c>
      <c r="H10" s="231" t="s">
        <v>21</v>
      </c>
      <c r="I10" s="231"/>
      <c r="J10" s="231" t="s">
        <v>23</v>
      </c>
      <c r="K10" s="231" t="s">
        <v>21</v>
      </c>
      <c r="L10" s="231"/>
      <c r="M10" s="231" t="s">
        <v>23</v>
      </c>
      <c r="N10" s="231" t="s">
        <v>21</v>
      </c>
      <c r="O10" s="231"/>
      <c r="P10" s="231" t="s">
        <v>23</v>
      </c>
      <c r="Q10" s="231" t="s">
        <v>21</v>
      </c>
      <c r="R10" s="231"/>
      <c r="S10" s="231" t="s">
        <v>23</v>
      </c>
      <c r="T10" s="231" t="s">
        <v>21</v>
      </c>
      <c r="U10" s="231"/>
      <c r="V10" s="231" t="s">
        <v>23</v>
      </c>
      <c r="W10" s="231" t="s">
        <v>21</v>
      </c>
      <c r="X10" s="231"/>
      <c r="Y10" s="231" t="s">
        <v>23</v>
      </c>
      <c r="Z10" s="231" t="s">
        <v>21</v>
      </c>
      <c r="AA10" s="231"/>
      <c r="AB10" s="231" t="s">
        <v>23</v>
      </c>
      <c r="AC10" s="231" t="s">
        <v>21</v>
      </c>
      <c r="AD10" s="231"/>
      <c r="AE10" s="231" t="s">
        <v>23</v>
      </c>
      <c r="AF10" s="231" t="s">
        <v>21</v>
      </c>
      <c r="AG10" s="231"/>
      <c r="AH10" s="231" t="s">
        <v>23</v>
      </c>
      <c r="AI10" s="231" t="s">
        <v>21</v>
      </c>
      <c r="AJ10" s="231"/>
      <c r="AK10" s="231" t="s">
        <v>23</v>
      </c>
      <c r="AL10" s="231" t="s">
        <v>21</v>
      </c>
      <c r="AM10" s="231"/>
      <c r="AN10" s="231" t="s">
        <v>23</v>
      </c>
      <c r="AO10" s="231" t="s">
        <v>21</v>
      </c>
      <c r="AP10" s="231"/>
      <c r="AQ10" s="231" t="s">
        <v>23</v>
      </c>
      <c r="AR10" s="231" t="s">
        <v>21</v>
      </c>
      <c r="AS10" s="231"/>
      <c r="AT10" s="231" t="s">
        <v>23</v>
      </c>
      <c r="AU10" s="231" t="s">
        <v>21</v>
      </c>
      <c r="AV10" s="231"/>
      <c r="AW10" s="231" t="s">
        <v>23</v>
      </c>
      <c r="AX10" s="231" t="s">
        <v>21</v>
      </c>
      <c r="AY10" s="231"/>
      <c r="AZ10" s="231" t="s">
        <v>23</v>
      </c>
      <c r="BA10" s="231" t="s">
        <v>21</v>
      </c>
      <c r="BB10" s="231"/>
      <c r="BC10" s="231" t="s">
        <v>23</v>
      </c>
      <c r="BD10" s="231" t="s">
        <v>21</v>
      </c>
      <c r="BE10" s="231"/>
      <c r="BF10" s="231" t="s">
        <v>23</v>
      </c>
      <c r="BG10" s="231" t="s">
        <v>21</v>
      </c>
      <c r="BH10" s="231"/>
      <c r="BI10" s="260" t="s">
        <v>23</v>
      </c>
      <c r="BJ10" s="231" t="s">
        <v>21</v>
      </c>
      <c r="BK10" s="231"/>
      <c r="BL10" s="260" t="s">
        <v>24</v>
      </c>
      <c r="BM10" s="231" t="s">
        <v>21</v>
      </c>
      <c r="BN10" s="138"/>
      <c r="BO10" s="138"/>
      <c r="BP10" s="139"/>
      <c r="BQ10" s="139"/>
      <c r="BR10" s="139"/>
      <c r="BS10" s="139"/>
      <c r="BT10" s="139"/>
      <c r="BU10" s="139"/>
      <c r="BV10" s="139"/>
      <c r="BW10" s="129"/>
    </row>
    <row r="11" spans="1:168" s="144" customFormat="1" x14ac:dyDescent="0.25">
      <c r="A11" s="234"/>
      <c r="B11" s="234"/>
      <c r="C11" s="235"/>
      <c r="D11" s="231"/>
      <c r="E11" s="231" t="s">
        <v>22</v>
      </c>
      <c r="F11" s="231"/>
      <c r="G11" s="231"/>
      <c r="H11" s="231" t="s">
        <v>22</v>
      </c>
      <c r="I11" s="231"/>
      <c r="J11" s="231"/>
      <c r="K11" s="231" t="s">
        <v>22</v>
      </c>
      <c r="L11" s="231"/>
      <c r="M11" s="231"/>
      <c r="N11" s="231" t="s">
        <v>22</v>
      </c>
      <c r="O11" s="231"/>
      <c r="P11" s="231"/>
      <c r="Q11" s="231" t="s">
        <v>22</v>
      </c>
      <c r="R11" s="231"/>
      <c r="S11" s="231"/>
      <c r="T11" s="231" t="s">
        <v>22</v>
      </c>
      <c r="U11" s="231"/>
      <c r="V11" s="231"/>
      <c r="W11" s="231" t="s">
        <v>22</v>
      </c>
      <c r="X11" s="231"/>
      <c r="Y11" s="231"/>
      <c r="Z11" s="231" t="s">
        <v>22</v>
      </c>
      <c r="AA11" s="231"/>
      <c r="AB11" s="231"/>
      <c r="AC11" s="231" t="s">
        <v>22</v>
      </c>
      <c r="AD11" s="231"/>
      <c r="AE11" s="231"/>
      <c r="AF11" s="231" t="s">
        <v>22</v>
      </c>
      <c r="AG11" s="231"/>
      <c r="AH11" s="231"/>
      <c r="AI11" s="231" t="s">
        <v>22</v>
      </c>
      <c r="AJ11" s="231"/>
      <c r="AK11" s="231"/>
      <c r="AL11" s="231" t="s">
        <v>22</v>
      </c>
      <c r="AM11" s="231"/>
      <c r="AN11" s="231"/>
      <c r="AO11" s="231" t="s">
        <v>22</v>
      </c>
      <c r="AP11" s="231"/>
      <c r="AQ11" s="231"/>
      <c r="AR11" s="231" t="s">
        <v>22</v>
      </c>
      <c r="AS11" s="231"/>
      <c r="AT11" s="231"/>
      <c r="AU11" s="231" t="s">
        <v>22</v>
      </c>
      <c r="AV11" s="231"/>
      <c r="AW11" s="231"/>
      <c r="AX11" s="231" t="s">
        <v>22</v>
      </c>
      <c r="AY11" s="231"/>
      <c r="AZ11" s="231"/>
      <c r="BA11" s="231" t="s">
        <v>22</v>
      </c>
      <c r="BB11" s="231"/>
      <c r="BC11" s="231"/>
      <c r="BD11" s="231" t="s">
        <v>22</v>
      </c>
      <c r="BE11" s="231"/>
      <c r="BF11" s="231"/>
      <c r="BG11" s="231" t="s">
        <v>22</v>
      </c>
      <c r="BH11" s="231"/>
      <c r="BI11" s="260"/>
      <c r="BJ11" s="231" t="s">
        <v>22</v>
      </c>
      <c r="BK11" s="231"/>
      <c r="BL11" s="260"/>
      <c r="BM11" s="231" t="s">
        <v>22</v>
      </c>
      <c r="BN11" s="138"/>
      <c r="BO11" s="138"/>
      <c r="BP11" s="139"/>
      <c r="BQ11" s="139"/>
      <c r="BR11" s="139"/>
      <c r="BS11" s="139"/>
      <c r="BT11" s="139"/>
      <c r="BU11" s="139"/>
      <c r="BV11" s="139"/>
      <c r="BW11" s="140"/>
      <c r="BX11" s="141"/>
      <c r="BY11" s="141"/>
      <c r="BZ11" s="141"/>
      <c r="CA11" s="141"/>
      <c r="CB11" s="141"/>
      <c r="CC11" s="141"/>
      <c r="CD11" s="142"/>
      <c r="CE11" s="140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</row>
    <row r="12" spans="1:168" x14ac:dyDescent="0.25">
      <c r="A12" s="221"/>
      <c r="B12" s="221"/>
      <c r="C12" s="230"/>
      <c r="D12" s="231"/>
      <c r="E12" s="231" t="s">
        <v>4</v>
      </c>
      <c r="F12" s="231"/>
      <c r="G12" s="231"/>
      <c r="H12" s="231" t="s">
        <v>4</v>
      </c>
      <c r="I12" s="231"/>
      <c r="J12" s="231"/>
      <c r="K12" s="231" t="s">
        <v>4</v>
      </c>
      <c r="L12" s="231"/>
      <c r="M12" s="231"/>
      <c r="N12" s="231" t="s">
        <v>4</v>
      </c>
      <c r="O12" s="219"/>
      <c r="P12" s="231"/>
      <c r="Q12" s="231" t="s">
        <v>4</v>
      </c>
      <c r="R12" s="231"/>
      <c r="S12" s="231"/>
      <c r="T12" s="231" t="s">
        <v>4</v>
      </c>
      <c r="U12" s="231"/>
      <c r="V12" s="231"/>
      <c r="W12" s="231" t="s">
        <v>4</v>
      </c>
      <c r="X12" s="231"/>
      <c r="Y12" s="231"/>
      <c r="Z12" s="231" t="s">
        <v>4</v>
      </c>
      <c r="AA12" s="231"/>
      <c r="AB12" s="231"/>
      <c r="AC12" s="231" t="s">
        <v>4</v>
      </c>
      <c r="AD12" s="231"/>
      <c r="AE12" s="231"/>
      <c r="AF12" s="231" t="s">
        <v>4</v>
      </c>
      <c r="AG12" s="231"/>
      <c r="AH12" s="231"/>
      <c r="AI12" s="231" t="s">
        <v>4</v>
      </c>
      <c r="AJ12" s="231"/>
      <c r="AK12" s="231"/>
      <c r="AL12" s="231" t="s">
        <v>4</v>
      </c>
      <c r="AM12" s="231"/>
      <c r="AN12" s="231"/>
      <c r="AO12" s="231" t="s">
        <v>4</v>
      </c>
      <c r="AP12" s="231"/>
      <c r="AQ12" s="231"/>
      <c r="AR12" s="231" t="s">
        <v>4</v>
      </c>
      <c r="AS12" s="231"/>
      <c r="AT12" s="231"/>
      <c r="AU12" s="231" t="s">
        <v>4</v>
      </c>
      <c r="AV12" s="231"/>
      <c r="AW12" s="231"/>
      <c r="AX12" s="231" t="s">
        <v>4</v>
      </c>
      <c r="AY12" s="231"/>
      <c r="AZ12" s="231"/>
      <c r="BA12" s="231" t="s">
        <v>4</v>
      </c>
      <c r="BB12" s="231"/>
      <c r="BC12" s="231"/>
      <c r="BD12" s="231" t="s">
        <v>4</v>
      </c>
      <c r="BE12" s="231"/>
      <c r="BF12" s="231"/>
      <c r="BG12" s="231" t="s">
        <v>4</v>
      </c>
      <c r="BH12" s="231"/>
      <c r="BI12" s="260"/>
      <c r="BJ12" s="231" t="s">
        <v>4</v>
      </c>
      <c r="BK12" s="231"/>
      <c r="BL12" s="260"/>
      <c r="BM12" s="231" t="s">
        <v>4</v>
      </c>
      <c r="BN12" s="138"/>
      <c r="BO12" s="138"/>
      <c r="BP12" s="139"/>
      <c r="BQ12" s="134"/>
      <c r="BR12" s="139"/>
      <c r="BS12" s="139"/>
      <c r="BT12" s="139"/>
      <c r="BU12" s="139"/>
      <c r="BV12" s="139"/>
      <c r="BW12" s="145"/>
    </row>
    <row r="13" spans="1:168" s="146" customFormat="1" x14ac:dyDescent="0.25">
      <c r="A13" s="236"/>
      <c r="B13" s="236"/>
      <c r="C13" s="237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61"/>
      <c r="BJ13" s="238"/>
      <c r="BK13" s="238"/>
      <c r="BL13" s="261"/>
      <c r="BM13" s="239"/>
      <c r="BN13" s="138"/>
      <c r="BO13" s="138"/>
      <c r="BP13" s="139"/>
      <c r="BQ13" s="134"/>
      <c r="BR13" s="134"/>
      <c r="BS13" s="134"/>
      <c r="BT13" s="134"/>
      <c r="BU13" s="134"/>
      <c r="BV13" s="134"/>
      <c r="BW13" s="129"/>
      <c r="BX13" s="128"/>
      <c r="BY13" s="128"/>
      <c r="BZ13" s="128"/>
      <c r="CA13" s="128"/>
      <c r="CB13" s="128"/>
      <c r="CC13" s="128"/>
      <c r="CD13" s="130"/>
      <c r="CE13" s="129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</row>
    <row r="14" spans="1:168" x14ac:dyDescent="0.25">
      <c r="A14" s="240" t="s">
        <v>1</v>
      </c>
      <c r="B14" s="240"/>
      <c r="C14" s="230"/>
      <c r="D14" s="218"/>
      <c r="E14" s="219"/>
      <c r="F14" s="219"/>
      <c r="G14" s="219"/>
      <c r="H14" s="219"/>
      <c r="I14" s="219"/>
      <c r="J14" s="218"/>
      <c r="K14" s="219"/>
      <c r="L14" s="219"/>
      <c r="M14" s="218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45"/>
      <c r="BJ14" s="219"/>
      <c r="BK14" s="219"/>
      <c r="BL14" s="249"/>
      <c r="BM14" s="242"/>
      <c r="BN14" s="138"/>
      <c r="BO14" s="138"/>
      <c r="BP14" s="139"/>
      <c r="BQ14" s="134"/>
      <c r="BR14" s="134"/>
      <c r="BS14" s="134"/>
      <c r="BT14" s="134"/>
      <c r="BU14" s="134"/>
      <c r="BV14" s="134"/>
      <c r="BW14" s="129"/>
    </row>
    <row r="15" spans="1:168" x14ac:dyDescent="0.25">
      <c r="A15" s="232">
        <v>1</v>
      </c>
      <c r="B15" s="232"/>
      <c r="C15" s="243" t="s">
        <v>5</v>
      </c>
      <c r="D15" s="241">
        <v>104.9</v>
      </c>
      <c r="E15" s="244">
        <v>97.5</v>
      </c>
      <c r="F15" s="244"/>
      <c r="G15" s="241">
        <v>104.99000000000001</v>
      </c>
      <c r="H15" s="244">
        <v>97.68</v>
      </c>
      <c r="I15" s="219"/>
      <c r="J15" s="241">
        <v>105.06</v>
      </c>
      <c r="K15" s="244">
        <v>97.9</v>
      </c>
      <c r="L15" s="219"/>
      <c r="M15" s="241">
        <v>105.23</v>
      </c>
      <c r="N15" s="244">
        <v>97.97</v>
      </c>
      <c r="O15" s="219"/>
      <c r="P15" s="241">
        <v>105.53</v>
      </c>
      <c r="Q15" s="244">
        <v>97.8</v>
      </c>
      <c r="R15" s="244"/>
      <c r="S15" s="241">
        <v>105.63</v>
      </c>
      <c r="T15" s="244">
        <v>97.25</v>
      </c>
      <c r="U15" s="244"/>
      <c r="V15" s="241">
        <v>104.64</v>
      </c>
      <c r="W15" s="244">
        <v>97.63</v>
      </c>
      <c r="X15" s="219"/>
      <c r="Y15" s="241">
        <v>104.71000000000001</v>
      </c>
      <c r="Z15" s="244">
        <v>97.46</v>
      </c>
      <c r="AA15" s="244"/>
      <c r="AB15" s="241">
        <v>104.67</v>
      </c>
      <c r="AC15" s="244">
        <v>97.46</v>
      </c>
      <c r="AD15" s="219"/>
      <c r="AE15" s="241">
        <v>104.92</v>
      </c>
      <c r="AF15" s="244">
        <v>97.34</v>
      </c>
      <c r="AG15" s="219"/>
      <c r="AH15" s="241">
        <v>105.32000000000001</v>
      </c>
      <c r="AI15" s="244">
        <v>96.76</v>
      </c>
      <c r="AJ15" s="219"/>
      <c r="AK15" s="241">
        <v>105.24000000000001</v>
      </c>
      <c r="AL15" s="244">
        <v>96.62</v>
      </c>
      <c r="AM15" s="219"/>
      <c r="AN15" s="241">
        <v>105.99000000000001</v>
      </c>
      <c r="AO15" s="244">
        <v>96.63</v>
      </c>
      <c r="AP15" s="219"/>
      <c r="AQ15" s="241">
        <v>105.75</v>
      </c>
      <c r="AR15" s="244">
        <v>96.87</v>
      </c>
      <c r="AS15" s="219"/>
      <c r="AT15" s="241">
        <v>105.32000000000001</v>
      </c>
      <c r="AU15" s="244">
        <v>96.8</v>
      </c>
      <c r="AV15" s="219"/>
      <c r="AW15" s="241">
        <v>105.63</v>
      </c>
      <c r="AX15" s="244">
        <v>96.63</v>
      </c>
      <c r="AY15" s="244"/>
      <c r="AZ15" s="241">
        <v>105.3</v>
      </c>
      <c r="BA15" s="244">
        <v>96.7</v>
      </c>
      <c r="BB15" s="219"/>
      <c r="BC15" s="245">
        <v>105.79</v>
      </c>
      <c r="BD15" s="246">
        <v>96.22</v>
      </c>
      <c r="BE15" s="219"/>
      <c r="BF15" s="245">
        <v>106.08</v>
      </c>
      <c r="BG15" s="244">
        <v>95.5</v>
      </c>
      <c r="BH15" s="244"/>
      <c r="BI15" s="249">
        <v>106.37</v>
      </c>
      <c r="BJ15" s="244">
        <v>95.88</v>
      </c>
      <c r="BK15" s="219"/>
      <c r="BL15" s="249">
        <f>(D15+G15+J15+M15+P15+S15+V15+Y15+AB15+AE15+AH15+AK15+AN15+AQ15+AT15+AW15+AZ15+BC15+BF15+BI15)/20</f>
        <v>105.35349999999998</v>
      </c>
      <c r="BM15" s="242">
        <f>(E15+H15+K15+N15+Q15+T15+W15+Z15+AC15+AF15+AI15+AL15+AO15+AR15+AU15+AX15+BA15+BD15+BG15+BJ15)/20</f>
        <v>97.030000000000015</v>
      </c>
      <c r="BN15" s="147"/>
      <c r="BO15" s="147"/>
      <c r="BP15" s="147"/>
      <c r="BQ15" s="150"/>
      <c r="BR15" s="150"/>
      <c r="BS15" s="134"/>
      <c r="BT15" s="151"/>
      <c r="BU15" s="151"/>
      <c r="BV15" s="134"/>
      <c r="BW15" s="129"/>
    </row>
    <row r="16" spans="1:168" s="131" customFormat="1" x14ac:dyDescent="0.25">
      <c r="A16" s="232">
        <v>2</v>
      </c>
      <c r="B16" s="232"/>
      <c r="C16" s="243" t="s">
        <v>6</v>
      </c>
      <c r="D16" s="241">
        <v>0.72971395213076473</v>
      </c>
      <c r="E16" s="244">
        <v>140.16</v>
      </c>
      <c r="F16" s="244"/>
      <c r="G16" s="241">
        <v>0.73115449294435908</v>
      </c>
      <c r="H16" s="244">
        <v>140.26</v>
      </c>
      <c r="I16" s="219"/>
      <c r="J16" s="241">
        <v>0.73319158296062759</v>
      </c>
      <c r="K16" s="244">
        <v>140.28</v>
      </c>
      <c r="L16" s="219"/>
      <c r="M16" s="241">
        <v>0.73594347954077122</v>
      </c>
      <c r="N16" s="244">
        <v>140.08000000000001</v>
      </c>
      <c r="O16" s="219"/>
      <c r="P16" s="241">
        <v>0.73035349108968739</v>
      </c>
      <c r="Q16" s="244">
        <v>141.32</v>
      </c>
      <c r="R16" s="244"/>
      <c r="S16" s="241">
        <v>0.73046018991964934</v>
      </c>
      <c r="T16" s="244">
        <v>140.62</v>
      </c>
      <c r="U16" s="244"/>
      <c r="V16" s="241">
        <v>0.72648020341445696</v>
      </c>
      <c r="W16" s="244">
        <v>140.62</v>
      </c>
      <c r="X16" s="219"/>
      <c r="Y16" s="241">
        <v>0.72228241242325741</v>
      </c>
      <c r="Z16" s="244">
        <v>141.29</v>
      </c>
      <c r="AA16" s="244"/>
      <c r="AB16" s="241">
        <v>0.72343196122404685</v>
      </c>
      <c r="AC16" s="244">
        <v>141.01</v>
      </c>
      <c r="AD16" s="219"/>
      <c r="AE16" s="241">
        <v>0.72479524534319051</v>
      </c>
      <c r="AF16" s="244">
        <v>140.91</v>
      </c>
      <c r="AG16" s="219"/>
      <c r="AH16" s="241">
        <v>0.71890726096333568</v>
      </c>
      <c r="AI16" s="244">
        <v>141.76</v>
      </c>
      <c r="AJ16" s="219"/>
      <c r="AK16" s="241">
        <v>0.71787508973438618</v>
      </c>
      <c r="AL16" s="244">
        <v>141.63999999999999</v>
      </c>
      <c r="AM16" s="219"/>
      <c r="AN16" s="241">
        <v>0.72113651114155908</v>
      </c>
      <c r="AO16" s="244">
        <v>142.03</v>
      </c>
      <c r="AP16" s="219"/>
      <c r="AQ16" s="241">
        <v>0.71823601235365941</v>
      </c>
      <c r="AR16" s="244">
        <v>142.63</v>
      </c>
      <c r="AS16" s="219"/>
      <c r="AT16" s="241">
        <v>0.71448985424406963</v>
      </c>
      <c r="AU16" s="244">
        <v>142.69</v>
      </c>
      <c r="AV16" s="219"/>
      <c r="AW16" s="241">
        <v>0.71311416957854945</v>
      </c>
      <c r="AX16" s="244">
        <v>143.13</v>
      </c>
      <c r="AY16" s="244"/>
      <c r="AZ16" s="241">
        <v>0.710378631810755</v>
      </c>
      <c r="BA16" s="244">
        <v>143.35</v>
      </c>
      <c r="BB16" s="219"/>
      <c r="BC16" s="245">
        <v>0.70716356693303151</v>
      </c>
      <c r="BD16" s="246">
        <v>143.94</v>
      </c>
      <c r="BE16" s="219"/>
      <c r="BF16" s="245">
        <v>0.70651405962978664</v>
      </c>
      <c r="BG16" s="244">
        <v>143.38999999999999</v>
      </c>
      <c r="BH16" s="244"/>
      <c r="BI16" s="249">
        <v>0.7183908045977011</v>
      </c>
      <c r="BJ16" s="244">
        <v>141.97</v>
      </c>
      <c r="BK16" s="219"/>
      <c r="BL16" s="249">
        <f t="shared" ref="BL16:BL28" si="0">(D16+G16+J16+M16+P16+S16+V16+Y16+AB16+AE16+AH16+AK16+AN16+AQ16+AT16+AW16+AZ16+BC16+BF16+BI16)/20</f>
        <v>0.72170064859888217</v>
      </c>
      <c r="BM16" s="242">
        <f t="shared" ref="BM16:BM28" si="1">(E16+H16+K16+N16+Q16+T16+W16+Z16+AC16+AF16+AI16+AL16+AO16+AR16+AU16+AX16+BA16+BD16+BG16+BJ16)/20</f>
        <v>141.65399999999997</v>
      </c>
      <c r="BN16" s="147"/>
      <c r="BO16" s="147"/>
      <c r="BP16" s="147"/>
      <c r="BQ16" s="150"/>
      <c r="BR16" s="150"/>
      <c r="BS16" s="134"/>
      <c r="BT16" s="151"/>
      <c r="BU16" s="151"/>
      <c r="BV16" s="134"/>
      <c r="BW16" s="129"/>
      <c r="BX16" s="128"/>
      <c r="BY16" s="128"/>
      <c r="BZ16" s="128"/>
      <c r="CA16" s="128"/>
      <c r="CB16" s="128"/>
      <c r="CC16" s="128"/>
      <c r="CD16" s="130"/>
      <c r="CE16" s="129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</row>
    <row r="17" spans="1:165" x14ac:dyDescent="0.25">
      <c r="A17" s="232">
        <v>3</v>
      </c>
      <c r="B17" s="232"/>
      <c r="C17" s="243" t="s">
        <v>7</v>
      </c>
      <c r="D17" s="241">
        <v>0.89560000000000006</v>
      </c>
      <c r="E17" s="244">
        <v>114.2</v>
      </c>
      <c r="F17" s="244"/>
      <c r="G17" s="241">
        <v>0.89760000000000006</v>
      </c>
      <c r="H17" s="244">
        <v>114.25</v>
      </c>
      <c r="I17" s="219"/>
      <c r="J17" s="241">
        <v>0.89900000000000002</v>
      </c>
      <c r="K17" s="244">
        <v>114.4</v>
      </c>
      <c r="L17" s="219"/>
      <c r="M17" s="241">
        <v>0.90150000000000008</v>
      </c>
      <c r="N17" s="244">
        <v>114.35</v>
      </c>
      <c r="O17" s="219"/>
      <c r="P17" s="241">
        <v>0.90260000000000007</v>
      </c>
      <c r="Q17" s="244">
        <v>114.35</v>
      </c>
      <c r="R17" s="244"/>
      <c r="S17" s="241">
        <v>0.90080000000000005</v>
      </c>
      <c r="T17" s="244">
        <v>114.03</v>
      </c>
      <c r="U17" s="244"/>
      <c r="V17" s="241">
        <v>0.89340000000000008</v>
      </c>
      <c r="W17" s="244">
        <v>114.35</v>
      </c>
      <c r="X17" s="219"/>
      <c r="Y17" s="241">
        <v>0.89090000000000003</v>
      </c>
      <c r="Z17" s="244">
        <v>114.55</v>
      </c>
      <c r="AA17" s="244"/>
      <c r="AB17" s="241">
        <v>0.89019999999999999</v>
      </c>
      <c r="AC17" s="244">
        <v>114.59</v>
      </c>
      <c r="AD17" s="219"/>
      <c r="AE17" s="241">
        <v>0.89160000000000006</v>
      </c>
      <c r="AF17" s="244">
        <v>114.55</v>
      </c>
      <c r="AG17" s="219"/>
      <c r="AH17" s="241">
        <v>0.89060000000000006</v>
      </c>
      <c r="AI17" s="244">
        <v>114.43</v>
      </c>
      <c r="AJ17" s="219"/>
      <c r="AK17" s="241">
        <v>0.88750000000000007</v>
      </c>
      <c r="AL17" s="244">
        <v>114.57</v>
      </c>
      <c r="AM17" s="219"/>
      <c r="AN17" s="241">
        <v>0.89480000000000004</v>
      </c>
      <c r="AO17" s="244">
        <v>114.46</v>
      </c>
      <c r="AP17" s="219"/>
      <c r="AQ17" s="241">
        <v>0.89740000000000009</v>
      </c>
      <c r="AR17" s="244">
        <v>114.15</v>
      </c>
      <c r="AS17" s="219"/>
      <c r="AT17" s="241">
        <v>0.89380000000000004</v>
      </c>
      <c r="AU17" s="244">
        <v>114.06</v>
      </c>
      <c r="AV17" s="219"/>
      <c r="AW17" s="241">
        <v>0.89900000000000002</v>
      </c>
      <c r="AX17" s="244">
        <v>113.54</v>
      </c>
      <c r="AY17" s="244"/>
      <c r="AZ17" s="241">
        <v>0.90040000000000009</v>
      </c>
      <c r="BA17" s="244">
        <v>113.09</v>
      </c>
      <c r="BB17" s="219"/>
      <c r="BC17" s="245">
        <v>0.90640000000000009</v>
      </c>
      <c r="BD17" s="246">
        <v>112.3</v>
      </c>
      <c r="BE17" s="219"/>
      <c r="BF17" s="245">
        <v>0.90560000000000007</v>
      </c>
      <c r="BG17" s="244">
        <v>111.87</v>
      </c>
      <c r="BH17" s="244"/>
      <c r="BI17" s="249">
        <v>0.90529999999999999</v>
      </c>
      <c r="BJ17" s="244">
        <v>112.66</v>
      </c>
      <c r="BK17" s="219"/>
      <c r="BL17" s="249">
        <f t="shared" si="0"/>
        <v>0.8972</v>
      </c>
      <c r="BM17" s="242">
        <f t="shared" si="1"/>
        <v>113.93749999999997</v>
      </c>
      <c r="BN17" s="147"/>
      <c r="BO17" s="147"/>
      <c r="BP17" s="147"/>
      <c r="BQ17" s="150"/>
      <c r="BR17" s="150"/>
      <c r="BS17" s="134"/>
      <c r="BT17" s="151"/>
      <c r="BU17" s="151"/>
      <c r="BV17" s="134"/>
      <c r="BW17" s="129"/>
    </row>
    <row r="18" spans="1:165" x14ac:dyDescent="0.25">
      <c r="A18" s="232">
        <v>4</v>
      </c>
      <c r="B18" s="232"/>
      <c r="C18" s="243" t="s">
        <v>8</v>
      </c>
      <c r="D18" s="241">
        <v>0.82815734989648027</v>
      </c>
      <c r="E18" s="244">
        <v>123.55</v>
      </c>
      <c r="F18" s="244"/>
      <c r="G18" s="241">
        <v>0.83104795146679966</v>
      </c>
      <c r="H18" s="244">
        <v>123.6</v>
      </c>
      <c r="I18" s="219"/>
      <c r="J18" s="241">
        <v>0.83215444786552384</v>
      </c>
      <c r="K18" s="244">
        <v>123.66</v>
      </c>
      <c r="L18" s="219"/>
      <c r="M18" s="241">
        <v>0.83388925950633752</v>
      </c>
      <c r="N18" s="244">
        <v>123.65</v>
      </c>
      <c r="O18" s="219"/>
      <c r="P18" s="241">
        <v>0.83500334001336007</v>
      </c>
      <c r="Q18" s="244">
        <v>123.58</v>
      </c>
      <c r="R18" s="244"/>
      <c r="S18" s="241">
        <v>0.83153168135705957</v>
      </c>
      <c r="T18" s="244">
        <v>123.53</v>
      </c>
      <c r="U18" s="244"/>
      <c r="V18" s="241">
        <v>0.82596844800528613</v>
      </c>
      <c r="W18" s="244">
        <v>123.58</v>
      </c>
      <c r="X18" s="219"/>
      <c r="Y18" s="241">
        <v>0.82487833044625902</v>
      </c>
      <c r="Z18" s="244">
        <v>123.63</v>
      </c>
      <c r="AA18" s="244"/>
      <c r="AB18" s="241">
        <v>0.8245382585751978</v>
      </c>
      <c r="AC18" s="244">
        <v>123.64</v>
      </c>
      <c r="AD18" s="219"/>
      <c r="AE18" s="241">
        <v>0.82576383154417832</v>
      </c>
      <c r="AF18" s="244">
        <v>123.59</v>
      </c>
      <c r="AG18" s="219"/>
      <c r="AH18" s="241">
        <v>0.82419846699085142</v>
      </c>
      <c r="AI18" s="244">
        <v>123.57</v>
      </c>
      <c r="AJ18" s="219"/>
      <c r="AK18" s="241">
        <v>0.82209799408089435</v>
      </c>
      <c r="AL18" s="244">
        <v>123.56</v>
      </c>
      <c r="AM18" s="219"/>
      <c r="AN18" s="241">
        <v>0.82884376295068374</v>
      </c>
      <c r="AO18" s="244">
        <v>123.57</v>
      </c>
      <c r="AP18" s="219"/>
      <c r="AQ18" s="241">
        <v>0.82891246684350128</v>
      </c>
      <c r="AR18" s="244">
        <v>123.58</v>
      </c>
      <c r="AS18" s="219"/>
      <c r="AT18" s="241">
        <v>0.82385895534684461</v>
      </c>
      <c r="AU18" s="244">
        <v>123.63</v>
      </c>
      <c r="AV18" s="219"/>
      <c r="AW18" s="241">
        <v>0.8250144377526607</v>
      </c>
      <c r="AX18" s="244">
        <v>123.6</v>
      </c>
      <c r="AY18" s="244"/>
      <c r="AZ18" s="241">
        <v>0.82345191040843202</v>
      </c>
      <c r="BA18" s="244">
        <v>123.59</v>
      </c>
      <c r="BB18" s="219"/>
      <c r="BC18" s="245">
        <v>0.82297753271335683</v>
      </c>
      <c r="BD18" s="246">
        <v>123.65</v>
      </c>
      <c r="BE18" s="219"/>
      <c r="BF18" s="245">
        <v>0.81819669448535426</v>
      </c>
      <c r="BG18" s="244">
        <v>123.68</v>
      </c>
      <c r="BH18" s="244"/>
      <c r="BI18" s="249">
        <v>0.82474226804123707</v>
      </c>
      <c r="BJ18" s="244">
        <v>123.67</v>
      </c>
      <c r="BK18" s="219"/>
      <c r="BL18" s="249">
        <f t="shared" si="0"/>
        <v>0.82676136941451495</v>
      </c>
      <c r="BM18" s="242">
        <f t="shared" si="1"/>
        <v>123.60549999999998</v>
      </c>
      <c r="BN18" s="147"/>
      <c r="BO18" s="147"/>
      <c r="BP18" s="147"/>
      <c r="BQ18" s="150"/>
      <c r="BR18" s="150"/>
      <c r="BS18" s="134"/>
      <c r="BT18" s="151"/>
      <c r="BU18" s="151"/>
      <c r="BV18" s="134"/>
      <c r="BW18" s="129"/>
    </row>
    <row r="19" spans="1:165" x14ac:dyDescent="0.25">
      <c r="A19" s="232">
        <v>5</v>
      </c>
      <c r="B19" s="232"/>
      <c r="C19" s="243" t="s">
        <v>9</v>
      </c>
      <c r="D19" s="241">
        <v>1860.3741</v>
      </c>
      <c r="E19" s="247">
        <v>190279.06</v>
      </c>
      <c r="F19" s="247"/>
      <c r="G19" s="248">
        <v>1847.6100000000001</v>
      </c>
      <c r="H19" s="247">
        <v>189472.41</v>
      </c>
      <c r="I19" s="219"/>
      <c r="J19" s="241">
        <v>1835.1984</v>
      </c>
      <c r="K19" s="247">
        <v>188750.16</v>
      </c>
      <c r="L19" s="219"/>
      <c r="M19" s="241">
        <v>1812.38</v>
      </c>
      <c r="N19" s="247">
        <v>186838.25</v>
      </c>
      <c r="O19" s="219"/>
      <c r="P19" s="241">
        <v>1807.692</v>
      </c>
      <c r="Q19" s="247">
        <v>186571.89</v>
      </c>
      <c r="R19" s="247"/>
      <c r="S19" s="248">
        <v>1812.5</v>
      </c>
      <c r="T19" s="247">
        <v>186180</v>
      </c>
      <c r="U19" s="247"/>
      <c r="V19" s="248">
        <v>1845.4387000000002</v>
      </c>
      <c r="W19" s="247">
        <v>188530.02</v>
      </c>
      <c r="X19" s="219"/>
      <c r="Y19" s="241">
        <v>1841.5600000000002</v>
      </c>
      <c r="Z19" s="247">
        <v>187931.2</v>
      </c>
      <c r="AA19" s="247"/>
      <c r="AB19" s="241">
        <v>1841.2230000000002</v>
      </c>
      <c r="AC19" s="247">
        <v>187823.16</v>
      </c>
      <c r="AD19" s="219"/>
      <c r="AE19" s="241">
        <v>1817.8600000000001</v>
      </c>
      <c r="AF19" s="247">
        <v>185658.04</v>
      </c>
      <c r="AG19" s="219"/>
      <c r="AH19" s="241">
        <v>1818.0800000000002</v>
      </c>
      <c r="AI19" s="247">
        <v>185280.53</v>
      </c>
      <c r="AJ19" s="219"/>
      <c r="AK19" s="241">
        <v>1824.8100000000002</v>
      </c>
      <c r="AL19" s="247">
        <v>185546.68</v>
      </c>
      <c r="AM19" s="219"/>
      <c r="AN19" s="241">
        <v>1787.6813000000002</v>
      </c>
      <c r="AO19" s="247">
        <v>183094.32</v>
      </c>
      <c r="AP19" s="219"/>
      <c r="AQ19" s="241">
        <v>1782.5</v>
      </c>
      <c r="AR19" s="247">
        <v>182599.3</v>
      </c>
      <c r="AS19" s="219"/>
      <c r="AT19" s="241">
        <v>1771.71</v>
      </c>
      <c r="AU19" s="247">
        <v>180625.83</v>
      </c>
      <c r="AV19" s="219"/>
      <c r="AW19" s="241">
        <v>1796.5930000000001</v>
      </c>
      <c r="AX19" s="247">
        <v>183378.25</v>
      </c>
      <c r="AY19" s="247"/>
      <c r="AZ19" s="248">
        <v>1807.3600000000001</v>
      </c>
      <c r="BA19" s="247">
        <v>184043.47</v>
      </c>
      <c r="BB19" s="219"/>
      <c r="BC19" s="245">
        <v>1806.4919</v>
      </c>
      <c r="BD19" s="246">
        <v>183882.81</v>
      </c>
      <c r="BE19" s="219"/>
      <c r="BF19" s="245">
        <v>1792.5</v>
      </c>
      <c r="BG19" s="244">
        <v>181598.18</v>
      </c>
      <c r="BH19" s="244"/>
      <c r="BI19" s="249">
        <v>1764.0600000000002</v>
      </c>
      <c r="BJ19" s="244">
        <v>179916.48</v>
      </c>
      <c r="BK19" s="219"/>
      <c r="BL19" s="249">
        <f t="shared" si="0"/>
        <v>1813.6811200000004</v>
      </c>
      <c r="BM19" s="242">
        <f t="shared" si="1"/>
        <v>185400.00200000001</v>
      </c>
      <c r="BN19" s="147"/>
      <c r="BO19" s="147"/>
      <c r="BP19" s="147"/>
      <c r="BQ19" s="150"/>
      <c r="BR19" s="150"/>
      <c r="BS19" s="153"/>
      <c r="BT19" s="151"/>
      <c r="BU19" s="151"/>
      <c r="BV19" s="134"/>
      <c r="BW19" s="129"/>
    </row>
    <row r="20" spans="1:165" x14ac:dyDescent="0.25">
      <c r="A20" s="232">
        <v>6</v>
      </c>
      <c r="B20" s="232"/>
      <c r="C20" s="243" t="s">
        <v>10</v>
      </c>
      <c r="D20" s="241">
        <v>29.297700000000003</v>
      </c>
      <c r="E20" s="244">
        <v>2996.57</v>
      </c>
      <c r="F20" s="244"/>
      <c r="G20" s="241">
        <v>27.6</v>
      </c>
      <c r="H20" s="244">
        <v>2830.38</v>
      </c>
      <c r="I20" s="219"/>
      <c r="J20" s="241">
        <v>26.67</v>
      </c>
      <c r="K20" s="244">
        <v>2743.01</v>
      </c>
      <c r="L20" s="219"/>
      <c r="M20" s="241">
        <v>26.43</v>
      </c>
      <c r="N20" s="244">
        <v>2724.67</v>
      </c>
      <c r="O20" s="219"/>
      <c r="P20" s="241">
        <v>26.658900000000003</v>
      </c>
      <c r="Q20" s="244">
        <v>2751.47</v>
      </c>
      <c r="R20" s="244"/>
      <c r="S20" s="241">
        <v>27.01</v>
      </c>
      <c r="T20" s="244">
        <v>2774.47</v>
      </c>
      <c r="U20" s="244"/>
      <c r="V20" s="241">
        <v>27.763400000000001</v>
      </c>
      <c r="W20" s="244">
        <v>2836.31</v>
      </c>
      <c r="X20" s="219"/>
      <c r="Y20" s="241">
        <v>27.309900000000003</v>
      </c>
      <c r="Z20" s="244">
        <v>2786.98</v>
      </c>
      <c r="AA20" s="244"/>
      <c r="AB20" s="241">
        <v>27.123100000000001</v>
      </c>
      <c r="AC20" s="244">
        <v>2766.83</v>
      </c>
      <c r="AD20" s="219"/>
      <c r="AE20" s="241">
        <v>27.110000000000003</v>
      </c>
      <c r="AF20" s="244">
        <v>2768.74</v>
      </c>
      <c r="AG20" s="219"/>
      <c r="AH20" s="241">
        <v>27.55</v>
      </c>
      <c r="AI20" s="244">
        <v>2807.62</v>
      </c>
      <c r="AJ20" s="219"/>
      <c r="AK20" s="241">
        <v>27.773900000000001</v>
      </c>
      <c r="AL20" s="244">
        <v>2824.05</v>
      </c>
      <c r="AM20" s="219"/>
      <c r="AN20" s="241">
        <v>27.0855</v>
      </c>
      <c r="AO20" s="244">
        <v>2774.1</v>
      </c>
      <c r="AP20" s="219"/>
      <c r="AQ20" s="241">
        <v>27.131</v>
      </c>
      <c r="AR20" s="244">
        <v>2779.3</v>
      </c>
      <c r="AS20" s="219"/>
      <c r="AT20" s="241">
        <v>27.040000000000003</v>
      </c>
      <c r="AU20" s="244">
        <v>2756.73</v>
      </c>
      <c r="AV20" s="219"/>
      <c r="AW20" s="241">
        <v>27.473200000000002</v>
      </c>
      <c r="AX20" s="244">
        <v>2804.19</v>
      </c>
      <c r="AY20" s="244"/>
      <c r="AZ20" s="241">
        <v>27.84</v>
      </c>
      <c r="BA20" s="244">
        <v>2834.95</v>
      </c>
      <c r="BB20" s="219"/>
      <c r="BC20" s="245">
        <v>27.69</v>
      </c>
      <c r="BD20" s="246">
        <v>2818.57</v>
      </c>
      <c r="BE20" s="219"/>
      <c r="BF20" s="245">
        <v>28.07</v>
      </c>
      <c r="BG20" s="244">
        <v>2843.77</v>
      </c>
      <c r="BH20" s="244"/>
      <c r="BI20" s="249">
        <v>26.860000000000003</v>
      </c>
      <c r="BJ20" s="244">
        <v>2739.45</v>
      </c>
      <c r="BK20" s="219"/>
      <c r="BL20" s="249">
        <f t="shared" si="0"/>
        <v>27.374330000000004</v>
      </c>
      <c r="BM20" s="242">
        <f t="shared" si="1"/>
        <v>2798.1079999999997</v>
      </c>
      <c r="BN20" s="147"/>
      <c r="BO20" s="147"/>
      <c r="BP20" s="147"/>
      <c r="BQ20" s="150"/>
      <c r="BR20" s="150"/>
      <c r="BS20" s="134"/>
      <c r="BT20" s="151"/>
      <c r="BU20" s="151"/>
      <c r="BV20" s="134"/>
      <c r="BW20" s="129"/>
    </row>
    <row r="21" spans="1:165" x14ac:dyDescent="0.25">
      <c r="A21" s="232">
        <v>7</v>
      </c>
      <c r="B21" s="232"/>
      <c r="C21" s="243" t="s">
        <v>25</v>
      </c>
      <c r="D21" s="241">
        <v>1.3111315064901008</v>
      </c>
      <c r="E21" s="244">
        <v>78.010000000000005</v>
      </c>
      <c r="F21" s="244"/>
      <c r="G21" s="241">
        <v>1.3149243918474687</v>
      </c>
      <c r="H21" s="244">
        <v>77.989999999999995</v>
      </c>
      <c r="I21" s="219"/>
      <c r="J21" s="241">
        <v>1.3121637580370029</v>
      </c>
      <c r="K21" s="244">
        <v>78.38</v>
      </c>
      <c r="L21" s="219"/>
      <c r="M21" s="241">
        <v>1.3111315064901008</v>
      </c>
      <c r="N21" s="244">
        <v>78.63</v>
      </c>
      <c r="O21" s="219"/>
      <c r="P21" s="241">
        <v>1.3133701076963487</v>
      </c>
      <c r="Q21" s="244">
        <v>78.58</v>
      </c>
      <c r="R21" s="244"/>
      <c r="S21" s="241">
        <v>1.306506401881369</v>
      </c>
      <c r="T21" s="244">
        <v>78.62</v>
      </c>
      <c r="U21" s="244"/>
      <c r="V21" s="241">
        <v>1.2941633234114145</v>
      </c>
      <c r="W21" s="244">
        <v>78.94</v>
      </c>
      <c r="X21" s="219"/>
      <c r="Y21" s="241">
        <v>1.2939958592132506</v>
      </c>
      <c r="Z21" s="244">
        <v>78.86</v>
      </c>
      <c r="AA21" s="244"/>
      <c r="AB21" s="241">
        <v>1.291822761917065</v>
      </c>
      <c r="AC21" s="244">
        <v>78.97</v>
      </c>
      <c r="AD21" s="219"/>
      <c r="AE21" s="241">
        <v>1.2934937265554263</v>
      </c>
      <c r="AF21" s="244">
        <v>78.959999999999994</v>
      </c>
      <c r="AG21" s="219"/>
      <c r="AH21" s="241">
        <v>1.2858428700012858</v>
      </c>
      <c r="AI21" s="244">
        <v>79.260000000000005</v>
      </c>
      <c r="AJ21" s="219"/>
      <c r="AK21" s="241">
        <v>1.2822156686754711</v>
      </c>
      <c r="AL21" s="244">
        <v>79.3</v>
      </c>
      <c r="AM21" s="219"/>
      <c r="AN21" s="241">
        <v>1.2909888974954815</v>
      </c>
      <c r="AO21" s="244">
        <v>79.33</v>
      </c>
      <c r="AP21" s="219"/>
      <c r="AQ21" s="241">
        <v>1.2866700977869274</v>
      </c>
      <c r="AR21" s="244">
        <v>79.62</v>
      </c>
      <c r="AS21" s="219"/>
      <c r="AT21" s="241">
        <v>1.2761613067891779</v>
      </c>
      <c r="AU21" s="244">
        <v>79.89</v>
      </c>
      <c r="AV21" s="219"/>
      <c r="AW21" s="241">
        <v>1.2695188523549574</v>
      </c>
      <c r="AX21" s="244">
        <v>80.400000000000006</v>
      </c>
      <c r="AY21" s="244"/>
      <c r="AZ21" s="241">
        <v>1.2674271229404308</v>
      </c>
      <c r="BA21" s="244">
        <v>80.34</v>
      </c>
      <c r="BB21" s="219"/>
      <c r="BC21" s="245">
        <v>1.2637432073802604</v>
      </c>
      <c r="BD21" s="246">
        <v>80.55</v>
      </c>
      <c r="BE21" s="219"/>
      <c r="BF21" s="245">
        <v>1.2515644555694618</v>
      </c>
      <c r="BG21" s="244">
        <v>80.95</v>
      </c>
      <c r="BH21" s="244"/>
      <c r="BI21" s="249">
        <v>1.2827090815802975</v>
      </c>
      <c r="BJ21" s="244">
        <v>79.510000000000005</v>
      </c>
      <c r="BK21" s="219"/>
      <c r="BL21" s="249">
        <f t="shared" si="0"/>
        <v>1.2899772452056648</v>
      </c>
      <c r="BM21" s="242">
        <f t="shared" si="1"/>
        <v>79.254500000000007</v>
      </c>
      <c r="BN21" s="147"/>
      <c r="BO21" s="147"/>
      <c r="BP21" s="147"/>
      <c r="BQ21" s="150"/>
      <c r="BR21" s="150"/>
      <c r="BS21" s="134"/>
      <c r="BT21" s="151"/>
      <c r="BU21" s="151"/>
      <c r="BV21" s="134"/>
      <c r="BW21" s="129"/>
    </row>
    <row r="22" spans="1:165" x14ac:dyDescent="0.25">
      <c r="A22" s="232">
        <v>8</v>
      </c>
      <c r="B22" s="232"/>
      <c r="C22" s="243" t="s">
        <v>26</v>
      </c>
      <c r="D22" s="241">
        <v>1.2805</v>
      </c>
      <c r="E22" s="244">
        <v>79.88</v>
      </c>
      <c r="F22" s="244"/>
      <c r="G22" s="241">
        <v>1.2802</v>
      </c>
      <c r="H22" s="244">
        <v>80.099999999999994</v>
      </c>
      <c r="I22" s="219"/>
      <c r="J22" s="241">
        <v>1.2783</v>
      </c>
      <c r="K22" s="244">
        <v>80.459999999999994</v>
      </c>
      <c r="L22" s="219"/>
      <c r="M22" s="241">
        <v>1.2797000000000001</v>
      </c>
      <c r="N22" s="244">
        <v>80.56</v>
      </c>
      <c r="O22" s="219"/>
      <c r="P22" s="241">
        <v>1.2789000000000001</v>
      </c>
      <c r="Q22" s="244">
        <v>80.7</v>
      </c>
      <c r="R22" s="244"/>
      <c r="S22" s="241">
        <v>1.2779</v>
      </c>
      <c r="T22" s="244">
        <v>80.38</v>
      </c>
      <c r="U22" s="244"/>
      <c r="V22" s="241">
        <v>1.2726</v>
      </c>
      <c r="W22" s="244">
        <v>80.28</v>
      </c>
      <c r="X22" s="219"/>
      <c r="Y22" s="241">
        <v>1.2697000000000001</v>
      </c>
      <c r="Z22" s="244">
        <v>80.37</v>
      </c>
      <c r="AA22" s="244"/>
      <c r="AB22" s="241">
        <v>1.2678</v>
      </c>
      <c r="AC22" s="244">
        <v>80.459999999999994</v>
      </c>
      <c r="AD22" s="219"/>
      <c r="AE22" s="241">
        <v>1.2735000000000001</v>
      </c>
      <c r="AF22" s="244">
        <v>80.2</v>
      </c>
      <c r="AG22" s="219"/>
      <c r="AH22" s="241">
        <v>1.2661</v>
      </c>
      <c r="AI22" s="244">
        <v>80.489999999999995</v>
      </c>
      <c r="AJ22" s="219"/>
      <c r="AK22" s="241">
        <v>1.2628000000000001</v>
      </c>
      <c r="AL22" s="244">
        <v>80.52</v>
      </c>
      <c r="AM22" s="219"/>
      <c r="AN22" s="241">
        <v>1.2699</v>
      </c>
      <c r="AO22" s="244">
        <v>80.650000000000006</v>
      </c>
      <c r="AP22" s="219"/>
      <c r="AQ22" s="241">
        <v>1.2685999999999999</v>
      </c>
      <c r="AR22" s="244">
        <v>80.75</v>
      </c>
      <c r="AS22" s="219"/>
      <c r="AT22" s="241">
        <v>1.2637</v>
      </c>
      <c r="AU22" s="244">
        <v>80.680000000000007</v>
      </c>
      <c r="AV22" s="219"/>
      <c r="AW22" s="241">
        <v>1.2631000000000001</v>
      </c>
      <c r="AX22" s="244">
        <v>80.81</v>
      </c>
      <c r="AY22" s="244"/>
      <c r="AZ22" s="241">
        <v>1.2622</v>
      </c>
      <c r="BA22" s="244">
        <v>80.680000000000007</v>
      </c>
      <c r="BB22" s="219"/>
      <c r="BC22" s="245">
        <v>1.2574000000000001</v>
      </c>
      <c r="BD22" s="246">
        <v>80.95</v>
      </c>
      <c r="BE22" s="219"/>
      <c r="BF22" s="245">
        <v>1.2485000000000002</v>
      </c>
      <c r="BG22" s="244">
        <v>81.150000000000006</v>
      </c>
      <c r="BH22" s="244"/>
      <c r="BI22" s="249">
        <v>1.2632000000000001</v>
      </c>
      <c r="BJ22" s="244">
        <v>80.739999999999995</v>
      </c>
      <c r="BK22" s="219"/>
      <c r="BL22" s="249">
        <f t="shared" si="0"/>
        <v>1.2692300000000001</v>
      </c>
      <c r="BM22" s="242">
        <f t="shared" si="1"/>
        <v>80.540500000000023</v>
      </c>
      <c r="BN22" s="147"/>
      <c r="BO22" s="147"/>
      <c r="BP22" s="147"/>
      <c r="BQ22" s="150"/>
      <c r="BR22" s="150"/>
      <c r="BS22" s="134"/>
      <c r="BT22" s="151"/>
      <c r="BU22" s="151"/>
      <c r="BV22" s="134"/>
      <c r="BW22" s="129"/>
    </row>
    <row r="23" spans="1:165" x14ac:dyDescent="0.25">
      <c r="A23" s="232">
        <v>9</v>
      </c>
      <c r="B23" s="232"/>
      <c r="C23" s="243" t="s">
        <v>13</v>
      </c>
      <c r="D23" s="241">
        <v>8.4047999999999998</v>
      </c>
      <c r="E23" s="244">
        <v>12.17</v>
      </c>
      <c r="F23" s="244"/>
      <c r="G23" s="241">
        <v>8.4371000000000009</v>
      </c>
      <c r="H23" s="244">
        <v>12.15</v>
      </c>
      <c r="I23" s="219"/>
      <c r="J23" s="241">
        <v>8.4342000000000006</v>
      </c>
      <c r="K23" s="244">
        <v>12.19</v>
      </c>
      <c r="L23" s="219"/>
      <c r="M23" s="241">
        <v>8.4448000000000008</v>
      </c>
      <c r="N23" s="244">
        <v>12.21</v>
      </c>
      <c r="O23" s="219"/>
      <c r="P23" s="241">
        <v>8.4457000000000004</v>
      </c>
      <c r="Q23" s="244">
        <v>12.22</v>
      </c>
      <c r="R23" s="244"/>
      <c r="S23" s="241">
        <v>8.4021000000000008</v>
      </c>
      <c r="T23" s="244">
        <v>12.23</v>
      </c>
      <c r="U23" s="244"/>
      <c r="V23" s="241">
        <v>8.3544999999999998</v>
      </c>
      <c r="W23" s="244">
        <v>12.23</v>
      </c>
      <c r="X23" s="219"/>
      <c r="Y23" s="241">
        <v>8.3053000000000008</v>
      </c>
      <c r="Z23" s="244">
        <v>12.29</v>
      </c>
      <c r="AA23" s="244"/>
      <c r="AB23" s="241">
        <v>8.3178999999999998</v>
      </c>
      <c r="AC23" s="244">
        <v>12.26</v>
      </c>
      <c r="AD23" s="219"/>
      <c r="AE23" s="241">
        <v>8.3173000000000012</v>
      </c>
      <c r="AF23" s="244">
        <v>12.28</v>
      </c>
      <c r="AG23" s="219"/>
      <c r="AH23" s="241">
        <v>8.2744</v>
      </c>
      <c r="AI23" s="244">
        <v>12.32</v>
      </c>
      <c r="AJ23" s="219"/>
      <c r="AK23" s="241">
        <v>8.2544000000000004</v>
      </c>
      <c r="AL23" s="244">
        <v>12.32</v>
      </c>
      <c r="AM23" s="219"/>
      <c r="AN23" s="241">
        <v>8.3216999999999999</v>
      </c>
      <c r="AO23" s="244">
        <v>12.31</v>
      </c>
      <c r="AP23" s="219"/>
      <c r="AQ23" s="241">
        <v>8.3290000000000006</v>
      </c>
      <c r="AR23" s="244">
        <v>12.3</v>
      </c>
      <c r="AS23" s="219"/>
      <c r="AT23" s="241">
        <v>8.2719000000000005</v>
      </c>
      <c r="AU23" s="244">
        <v>12.32</v>
      </c>
      <c r="AV23" s="219"/>
      <c r="AW23" s="241">
        <v>8.2735000000000003</v>
      </c>
      <c r="AX23" s="244">
        <v>12.34</v>
      </c>
      <c r="AY23" s="244"/>
      <c r="AZ23" s="241">
        <v>8.3003</v>
      </c>
      <c r="BA23" s="244">
        <v>12.27</v>
      </c>
      <c r="BB23" s="219"/>
      <c r="BC23" s="245">
        <v>8.3013000000000012</v>
      </c>
      <c r="BD23" s="246">
        <v>12.26</v>
      </c>
      <c r="BE23" s="219"/>
      <c r="BF23" s="245">
        <v>8.2218</v>
      </c>
      <c r="BG23" s="244">
        <v>12.32</v>
      </c>
      <c r="BH23" s="244"/>
      <c r="BI23" s="249">
        <v>8.3375000000000004</v>
      </c>
      <c r="BJ23" s="244">
        <v>12.23</v>
      </c>
      <c r="BK23" s="219"/>
      <c r="BL23" s="249">
        <f t="shared" si="0"/>
        <v>8.3374750000000013</v>
      </c>
      <c r="BM23" s="242">
        <f t="shared" si="1"/>
        <v>12.260999999999999</v>
      </c>
      <c r="BN23" s="147"/>
      <c r="BO23" s="147"/>
      <c r="BP23" s="147"/>
      <c r="BQ23" s="150"/>
      <c r="BR23" s="150"/>
      <c r="BS23" s="134"/>
      <c r="BT23" s="151"/>
      <c r="BU23" s="151"/>
      <c r="BV23" s="134"/>
      <c r="BW23" s="129"/>
    </row>
    <row r="24" spans="1:165" x14ac:dyDescent="0.25">
      <c r="A24" s="232">
        <v>10</v>
      </c>
      <c r="B24" s="232"/>
      <c r="C24" s="243" t="s">
        <v>14</v>
      </c>
      <c r="D24" s="241">
        <v>8.605500000000001</v>
      </c>
      <c r="E24" s="244">
        <v>11.89</v>
      </c>
      <c r="F24" s="244"/>
      <c r="G24" s="241">
        <v>8.6021000000000001</v>
      </c>
      <c r="H24" s="244">
        <v>11.92</v>
      </c>
      <c r="I24" s="219"/>
      <c r="J24" s="241">
        <v>8.622300000000001</v>
      </c>
      <c r="K24" s="244">
        <v>11.93</v>
      </c>
      <c r="L24" s="219"/>
      <c r="M24" s="241">
        <v>8.6247000000000007</v>
      </c>
      <c r="N24" s="244">
        <v>11.95</v>
      </c>
      <c r="O24" s="219"/>
      <c r="P24" s="241">
        <v>8.6059000000000001</v>
      </c>
      <c r="Q24" s="244">
        <v>11.99</v>
      </c>
      <c r="R24" s="244"/>
      <c r="S24" s="241">
        <v>8.5346000000000011</v>
      </c>
      <c r="T24" s="244">
        <v>12.04</v>
      </c>
      <c r="U24" s="244"/>
      <c r="V24" s="241">
        <v>8.4715000000000007</v>
      </c>
      <c r="W24" s="244">
        <v>12.06</v>
      </c>
      <c r="X24" s="219"/>
      <c r="Y24" s="241">
        <v>8.4367999999999999</v>
      </c>
      <c r="Z24" s="244">
        <v>12.1</v>
      </c>
      <c r="AA24" s="244"/>
      <c r="AB24" s="241">
        <v>8.4703999999999997</v>
      </c>
      <c r="AC24" s="244">
        <v>12.04</v>
      </c>
      <c r="AD24" s="219"/>
      <c r="AE24" s="241">
        <v>8.4877000000000002</v>
      </c>
      <c r="AF24" s="244">
        <v>12.03</v>
      </c>
      <c r="AG24" s="219"/>
      <c r="AH24" s="241">
        <v>8.4080000000000013</v>
      </c>
      <c r="AI24" s="244">
        <v>12.12</v>
      </c>
      <c r="AJ24" s="219"/>
      <c r="AK24" s="241">
        <v>8.3559999999999999</v>
      </c>
      <c r="AL24" s="244">
        <v>12.17</v>
      </c>
      <c r="AM24" s="219"/>
      <c r="AN24" s="241">
        <v>8.4685000000000006</v>
      </c>
      <c r="AO24" s="244">
        <v>12.09</v>
      </c>
      <c r="AP24" s="219"/>
      <c r="AQ24" s="241">
        <v>8.4806000000000008</v>
      </c>
      <c r="AR24" s="244">
        <v>12.08</v>
      </c>
      <c r="AS24" s="219"/>
      <c r="AT24" s="241">
        <v>8.4268999999999998</v>
      </c>
      <c r="AU24" s="244">
        <v>12.1</v>
      </c>
      <c r="AV24" s="219"/>
      <c r="AW24" s="241">
        <v>8.4960000000000004</v>
      </c>
      <c r="AX24" s="244">
        <v>12.01</v>
      </c>
      <c r="AY24" s="244"/>
      <c r="AZ24" s="241">
        <v>8.5217000000000009</v>
      </c>
      <c r="BA24" s="244">
        <v>11.95</v>
      </c>
      <c r="BB24" s="219"/>
      <c r="BC24" s="245">
        <v>8.4455000000000009</v>
      </c>
      <c r="BD24" s="246">
        <v>12.05</v>
      </c>
      <c r="BE24" s="219"/>
      <c r="BF24" s="245">
        <v>8.331900000000001</v>
      </c>
      <c r="BG24" s="244">
        <v>12.16</v>
      </c>
      <c r="BH24" s="244"/>
      <c r="BI24" s="249">
        <v>8.5372000000000003</v>
      </c>
      <c r="BJ24" s="244">
        <v>11.95</v>
      </c>
      <c r="BK24" s="219"/>
      <c r="BL24" s="249">
        <f t="shared" si="0"/>
        <v>8.496690000000001</v>
      </c>
      <c r="BM24" s="242">
        <f t="shared" si="1"/>
        <v>12.031499999999998</v>
      </c>
      <c r="BN24" s="147"/>
      <c r="BO24" s="147"/>
      <c r="BP24" s="147"/>
      <c r="BQ24" s="150"/>
      <c r="BR24" s="150"/>
      <c r="BS24" s="134"/>
      <c r="BT24" s="151"/>
      <c r="BU24" s="151"/>
      <c r="BV24" s="134"/>
      <c r="BW24" s="129"/>
    </row>
    <row r="25" spans="1:165" x14ac:dyDescent="0.25">
      <c r="A25" s="232">
        <v>11</v>
      </c>
      <c r="B25" s="232"/>
      <c r="C25" s="243" t="s">
        <v>15</v>
      </c>
      <c r="D25" s="241">
        <v>6.1577999999999999</v>
      </c>
      <c r="E25" s="244">
        <v>16.61</v>
      </c>
      <c r="F25" s="244"/>
      <c r="G25" s="241">
        <v>6.1798000000000002</v>
      </c>
      <c r="H25" s="244">
        <v>16.59</v>
      </c>
      <c r="I25" s="219"/>
      <c r="J25" s="241">
        <v>6.1876000000000007</v>
      </c>
      <c r="K25" s="244">
        <v>16.62</v>
      </c>
      <c r="L25" s="219"/>
      <c r="M25" s="241">
        <v>6.1997</v>
      </c>
      <c r="N25" s="244">
        <v>16.63</v>
      </c>
      <c r="O25" s="219"/>
      <c r="P25" s="241">
        <v>6.2077</v>
      </c>
      <c r="Q25" s="244">
        <v>16.63</v>
      </c>
      <c r="R25" s="244"/>
      <c r="S25" s="241">
        <v>6.1825999999999999</v>
      </c>
      <c r="T25" s="244">
        <v>16.61</v>
      </c>
      <c r="U25" s="244"/>
      <c r="V25" s="241">
        <v>6.1414</v>
      </c>
      <c r="W25" s="244">
        <v>16.63</v>
      </c>
      <c r="X25" s="219"/>
      <c r="Y25" s="241">
        <v>6.1333000000000002</v>
      </c>
      <c r="Z25" s="244">
        <v>16.64</v>
      </c>
      <c r="AA25" s="244"/>
      <c r="AB25" s="241">
        <v>6.1320000000000006</v>
      </c>
      <c r="AC25" s="244">
        <v>16.64</v>
      </c>
      <c r="AD25" s="219"/>
      <c r="AE25" s="241">
        <v>6.1398000000000001</v>
      </c>
      <c r="AF25" s="244">
        <v>16.63</v>
      </c>
      <c r="AG25" s="219"/>
      <c r="AH25" s="241">
        <v>6.1286000000000005</v>
      </c>
      <c r="AI25" s="244">
        <v>16.63</v>
      </c>
      <c r="AJ25" s="219"/>
      <c r="AK25" s="241">
        <v>6.1126000000000005</v>
      </c>
      <c r="AL25" s="244">
        <v>16.63</v>
      </c>
      <c r="AM25" s="219"/>
      <c r="AN25" s="241">
        <v>6.1625000000000005</v>
      </c>
      <c r="AO25" s="244">
        <v>16.62</v>
      </c>
      <c r="AP25" s="219"/>
      <c r="AQ25" s="241">
        <v>6.1625000000000005</v>
      </c>
      <c r="AR25" s="244">
        <v>16.62</v>
      </c>
      <c r="AS25" s="219"/>
      <c r="AT25" s="241">
        <v>6.1248000000000005</v>
      </c>
      <c r="AU25" s="244">
        <v>16.649999999999999</v>
      </c>
      <c r="AV25" s="219"/>
      <c r="AW25" s="241">
        <v>6.1344000000000003</v>
      </c>
      <c r="AX25" s="244">
        <v>16.64</v>
      </c>
      <c r="AY25" s="244"/>
      <c r="AZ25" s="241">
        <v>6.1222000000000003</v>
      </c>
      <c r="BA25" s="244">
        <v>16.63</v>
      </c>
      <c r="BB25" s="219"/>
      <c r="BC25" s="245">
        <v>6.1187000000000005</v>
      </c>
      <c r="BD25" s="246">
        <v>16.64</v>
      </c>
      <c r="BE25" s="219"/>
      <c r="BF25" s="245">
        <v>6.0823</v>
      </c>
      <c r="BG25" s="244">
        <v>16.66</v>
      </c>
      <c r="BH25" s="244"/>
      <c r="BI25" s="249">
        <v>6.1329000000000002</v>
      </c>
      <c r="BJ25" s="244">
        <v>16.63</v>
      </c>
      <c r="BK25" s="219"/>
      <c r="BL25" s="249">
        <f t="shared" si="0"/>
        <v>6.1471600000000013</v>
      </c>
      <c r="BM25" s="242">
        <f t="shared" si="1"/>
        <v>16.628999999999998</v>
      </c>
      <c r="BN25" s="147"/>
      <c r="BO25" s="147"/>
      <c r="BP25" s="147"/>
      <c r="BQ25" s="150"/>
      <c r="BR25" s="150"/>
      <c r="BS25" s="134"/>
      <c r="BT25" s="151"/>
      <c r="BU25" s="151"/>
      <c r="BV25" s="134"/>
      <c r="BW25" s="129"/>
    </row>
    <row r="26" spans="1:165" x14ac:dyDescent="0.25">
      <c r="A26" s="232">
        <v>12</v>
      </c>
      <c r="B26" s="232"/>
      <c r="C26" s="243" t="s">
        <v>34</v>
      </c>
      <c r="D26" s="241">
        <v>7.1843000000000004</v>
      </c>
      <c r="E26" s="244">
        <v>14.24</v>
      </c>
      <c r="F26" s="244"/>
      <c r="G26" s="241">
        <v>7.1615000000000002</v>
      </c>
      <c r="H26" s="244">
        <v>14.32</v>
      </c>
      <c r="I26" s="219"/>
      <c r="J26" s="241">
        <v>7.1548000000000007</v>
      </c>
      <c r="K26" s="244">
        <v>14.37</v>
      </c>
      <c r="L26" s="219"/>
      <c r="M26" s="241">
        <v>7.1154999999999999</v>
      </c>
      <c r="N26" s="244">
        <v>14.49</v>
      </c>
      <c r="O26" s="219"/>
      <c r="P26" s="241">
        <v>7.0887000000000002</v>
      </c>
      <c r="Q26" s="244">
        <v>14.56</v>
      </c>
      <c r="R26" s="244"/>
      <c r="S26" s="241">
        <v>7.0981000000000005</v>
      </c>
      <c r="T26" s="244">
        <v>14.47</v>
      </c>
      <c r="U26" s="244"/>
      <c r="V26" s="241">
        <v>7.0898000000000003</v>
      </c>
      <c r="W26" s="244">
        <v>14.41</v>
      </c>
      <c r="X26" s="219"/>
      <c r="Y26" s="241">
        <v>7.0475000000000003</v>
      </c>
      <c r="Z26" s="244">
        <v>14.48</v>
      </c>
      <c r="AA26" s="244"/>
      <c r="AB26" s="241">
        <v>7.0510999999999999</v>
      </c>
      <c r="AC26" s="244">
        <v>14.47</v>
      </c>
      <c r="AD26" s="219"/>
      <c r="AE26" s="241">
        <v>7.0308999999999999</v>
      </c>
      <c r="AF26" s="244">
        <v>14.53</v>
      </c>
      <c r="AG26" s="219"/>
      <c r="AH26" s="241">
        <v>6.9739000000000004</v>
      </c>
      <c r="AI26" s="244">
        <v>14.61</v>
      </c>
      <c r="AJ26" s="219"/>
      <c r="AK26" s="241">
        <v>6.9243000000000006</v>
      </c>
      <c r="AL26" s="244">
        <v>14.68</v>
      </c>
      <c r="AM26" s="219"/>
      <c r="AN26" s="241">
        <v>6.9996</v>
      </c>
      <c r="AO26" s="244">
        <v>14.63</v>
      </c>
      <c r="AP26" s="219"/>
      <c r="AQ26" s="241">
        <v>6.9437000000000006</v>
      </c>
      <c r="AR26" s="244">
        <v>14.75</v>
      </c>
      <c r="AS26" s="219"/>
      <c r="AT26" s="241">
        <v>6.9713000000000003</v>
      </c>
      <c r="AU26" s="244">
        <v>14.62</v>
      </c>
      <c r="AV26" s="219"/>
      <c r="AW26" s="241">
        <v>6.9894000000000007</v>
      </c>
      <c r="AX26" s="244">
        <v>14.6</v>
      </c>
      <c r="AY26" s="244"/>
      <c r="AZ26" s="241">
        <v>7.0496000000000008</v>
      </c>
      <c r="BA26" s="244">
        <v>14.44</v>
      </c>
      <c r="BB26" s="219"/>
      <c r="BC26" s="245">
        <v>7.1652000000000005</v>
      </c>
      <c r="BD26" s="246">
        <v>14.21</v>
      </c>
      <c r="BE26" s="219"/>
      <c r="BF26" s="245">
        <v>7.1941000000000006</v>
      </c>
      <c r="BG26" s="244">
        <v>14.08</v>
      </c>
      <c r="BH26" s="244"/>
      <c r="BI26" s="249">
        <v>7.3437000000000001</v>
      </c>
      <c r="BJ26" s="244">
        <v>13.89</v>
      </c>
      <c r="BK26" s="219"/>
      <c r="BL26" s="249">
        <f t="shared" si="0"/>
        <v>7.078850000000001</v>
      </c>
      <c r="BM26" s="242">
        <f t="shared" si="1"/>
        <v>14.442499999999999</v>
      </c>
      <c r="BN26" s="147"/>
      <c r="BO26" s="147"/>
      <c r="BP26" s="147"/>
      <c r="BQ26" s="150"/>
      <c r="BR26" s="150"/>
      <c r="BS26" s="134"/>
      <c r="BT26" s="151"/>
      <c r="BU26" s="151"/>
      <c r="BV26" s="134"/>
      <c r="BW26" s="129"/>
    </row>
    <row r="27" spans="1:165" x14ac:dyDescent="0.25">
      <c r="A27" s="232">
        <v>13</v>
      </c>
      <c r="B27" s="232"/>
      <c r="C27" s="223" t="s">
        <v>17</v>
      </c>
      <c r="D27" s="241">
        <v>1</v>
      </c>
      <c r="E27" s="244">
        <v>102.28</v>
      </c>
      <c r="F27" s="244"/>
      <c r="G27" s="241">
        <v>1</v>
      </c>
      <c r="H27" s="244">
        <v>102.55</v>
      </c>
      <c r="I27" s="244"/>
      <c r="J27" s="241">
        <v>1</v>
      </c>
      <c r="K27" s="244">
        <v>102.85</v>
      </c>
      <c r="L27" s="244"/>
      <c r="M27" s="241">
        <v>1</v>
      </c>
      <c r="N27" s="244">
        <v>103.09</v>
      </c>
      <c r="O27" s="244"/>
      <c r="P27" s="241">
        <v>1</v>
      </c>
      <c r="Q27" s="244">
        <v>103.21</v>
      </c>
      <c r="R27" s="244"/>
      <c r="S27" s="241">
        <v>1</v>
      </c>
      <c r="T27" s="244">
        <v>102.72</v>
      </c>
      <c r="U27" s="244"/>
      <c r="V27" s="241">
        <v>1</v>
      </c>
      <c r="W27" s="244">
        <v>102.16</v>
      </c>
      <c r="X27" s="244"/>
      <c r="Y27" s="241">
        <v>1</v>
      </c>
      <c r="Z27" s="244">
        <v>102.05</v>
      </c>
      <c r="AA27" s="244"/>
      <c r="AB27" s="241">
        <v>1</v>
      </c>
      <c r="AC27" s="244">
        <v>102.01</v>
      </c>
      <c r="AD27" s="244"/>
      <c r="AE27" s="241">
        <v>1</v>
      </c>
      <c r="AF27" s="244">
        <v>102.13</v>
      </c>
      <c r="AG27" s="244"/>
      <c r="AH27" s="241">
        <v>1</v>
      </c>
      <c r="AI27" s="244">
        <v>101.91</v>
      </c>
      <c r="AJ27" s="244"/>
      <c r="AK27" s="241">
        <v>1</v>
      </c>
      <c r="AL27" s="244">
        <v>101.68</v>
      </c>
      <c r="AM27" s="244"/>
      <c r="AN27" s="241">
        <v>1</v>
      </c>
      <c r="AO27" s="244">
        <v>102.42</v>
      </c>
      <c r="AP27" s="244"/>
      <c r="AQ27" s="241">
        <v>1</v>
      </c>
      <c r="AR27" s="244">
        <v>102.44</v>
      </c>
      <c r="AS27" s="244"/>
      <c r="AT27" s="241">
        <v>1</v>
      </c>
      <c r="AU27" s="244">
        <v>101.95</v>
      </c>
      <c r="AV27" s="244"/>
      <c r="AW27" s="241">
        <v>1</v>
      </c>
      <c r="AX27" s="244">
        <v>102.07</v>
      </c>
      <c r="AY27" s="244"/>
      <c r="AZ27" s="241">
        <v>1</v>
      </c>
      <c r="BA27" s="244">
        <v>101.83</v>
      </c>
      <c r="BB27" s="244"/>
      <c r="BC27" s="249">
        <v>1</v>
      </c>
      <c r="BD27" s="250">
        <v>101.79</v>
      </c>
      <c r="BE27" s="244"/>
      <c r="BF27" s="249">
        <v>1</v>
      </c>
      <c r="BG27" s="244">
        <v>101.31</v>
      </c>
      <c r="BH27" s="244"/>
      <c r="BI27" s="249">
        <v>1</v>
      </c>
      <c r="BJ27" s="244">
        <v>101.99</v>
      </c>
      <c r="BK27" s="244"/>
      <c r="BL27" s="249">
        <f t="shared" si="0"/>
        <v>1</v>
      </c>
      <c r="BM27" s="242">
        <f t="shared" si="1"/>
        <v>102.22200000000001</v>
      </c>
      <c r="BN27" s="147"/>
      <c r="BO27" s="147"/>
      <c r="BP27" s="147"/>
      <c r="BQ27" s="150"/>
      <c r="BR27" s="150"/>
      <c r="BS27" s="134"/>
      <c r="BT27" s="151"/>
      <c r="BU27" s="151"/>
      <c r="BV27" s="134"/>
      <c r="BW27" s="129"/>
    </row>
    <row r="28" spans="1:165" x14ac:dyDescent="0.25">
      <c r="A28" s="232">
        <v>14</v>
      </c>
      <c r="B28" s="232"/>
      <c r="C28" s="243" t="s">
        <v>27</v>
      </c>
      <c r="D28" s="241">
        <v>0.69405885619100505</v>
      </c>
      <c r="E28" s="244">
        <v>147.37</v>
      </c>
      <c r="F28" s="244"/>
      <c r="G28" s="241">
        <v>0.69526524369046794</v>
      </c>
      <c r="H28" s="244">
        <v>147.5</v>
      </c>
      <c r="I28" s="244"/>
      <c r="J28" s="241">
        <v>0.69643217795235013</v>
      </c>
      <c r="K28" s="244">
        <v>147.68</v>
      </c>
      <c r="L28" s="219"/>
      <c r="M28" s="241">
        <v>0.69688353682332604</v>
      </c>
      <c r="N28" s="244">
        <v>147.93</v>
      </c>
      <c r="O28" s="219"/>
      <c r="P28" s="241">
        <v>0.69771498342926919</v>
      </c>
      <c r="Q28" s="244">
        <v>147.93</v>
      </c>
      <c r="R28" s="244"/>
      <c r="S28" s="241">
        <v>0.69771498342926919</v>
      </c>
      <c r="T28" s="244">
        <v>147.22</v>
      </c>
      <c r="U28" s="244"/>
      <c r="V28" s="241">
        <v>0.69650493822001203</v>
      </c>
      <c r="W28" s="244">
        <v>146.68</v>
      </c>
      <c r="X28" s="219"/>
      <c r="Y28" s="241">
        <v>0.69392400144336197</v>
      </c>
      <c r="Z28" s="244">
        <v>147.06</v>
      </c>
      <c r="AA28" s="244"/>
      <c r="AB28" s="241">
        <v>0.69339952987511877</v>
      </c>
      <c r="AC28" s="244">
        <v>147.12</v>
      </c>
      <c r="AD28" s="219"/>
      <c r="AE28" s="241">
        <v>0.69328896283971164</v>
      </c>
      <c r="AF28" s="244">
        <v>147.31</v>
      </c>
      <c r="AG28" s="244"/>
      <c r="AH28" s="241">
        <v>0.69408294291167794</v>
      </c>
      <c r="AI28" s="244">
        <v>146.83000000000001</v>
      </c>
      <c r="AJ28" s="219"/>
      <c r="AK28" s="241">
        <v>0.69408294291167794</v>
      </c>
      <c r="AL28" s="244">
        <v>146.5</v>
      </c>
      <c r="AM28" s="219"/>
      <c r="AN28" s="241">
        <v>0.6924344610782589</v>
      </c>
      <c r="AO28" s="244">
        <v>147.91</v>
      </c>
      <c r="AP28" s="219"/>
      <c r="AQ28" s="241">
        <v>0.69528457997858528</v>
      </c>
      <c r="AR28" s="244">
        <v>147.34</v>
      </c>
      <c r="AS28" s="219"/>
      <c r="AT28" s="241">
        <v>0.69470013268772535</v>
      </c>
      <c r="AU28" s="244">
        <v>146.75</v>
      </c>
      <c r="AV28" s="219"/>
      <c r="AW28" s="241">
        <v>0.69303911512765781</v>
      </c>
      <c r="AX28" s="244">
        <v>147.28</v>
      </c>
      <c r="AY28" s="244"/>
      <c r="AZ28" s="241">
        <v>0.69325051300537965</v>
      </c>
      <c r="BA28" s="244">
        <v>146.88999999999999</v>
      </c>
      <c r="BB28" s="219"/>
      <c r="BC28" s="245">
        <v>0.69253516347292532</v>
      </c>
      <c r="BD28" s="246">
        <v>146.97999999999999</v>
      </c>
      <c r="BE28" s="219"/>
      <c r="BF28" s="245">
        <v>0.69218043759647263</v>
      </c>
      <c r="BG28" s="244">
        <v>146.36000000000001</v>
      </c>
      <c r="BH28" s="244"/>
      <c r="BI28" s="249">
        <v>0.69125220336639825</v>
      </c>
      <c r="BJ28" s="244">
        <v>147.54</v>
      </c>
      <c r="BK28" s="219"/>
      <c r="BL28" s="249">
        <f t="shared" si="0"/>
        <v>0.69440148530153256</v>
      </c>
      <c r="BM28" s="242">
        <f t="shared" si="1"/>
        <v>147.209</v>
      </c>
      <c r="BN28" s="147"/>
      <c r="BO28" s="147"/>
      <c r="BP28" s="147"/>
      <c r="BQ28" s="150"/>
      <c r="BR28" s="150"/>
      <c r="BS28" s="134"/>
      <c r="BT28" s="151"/>
      <c r="BU28" s="151"/>
      <c r="BV28" s="134"/>
      <c r="BW28" s="129"/>
    </row>
    <row r="29" spans="1:165" x14ac:dyDescent="0.25">
      <c r="A29" s="232">
        <v>15</v>
      </c>
      <c r="B29" s="232"/>
      <c r="C29" s="223" t="s">
        <v>32</v>
      </c>
      <c r="D29" s="241">
        <v>6.4662000000000006</v>
      </c>
      <c r="E29" s="244">
        <v>15.82</v>
      </c>
      <c r="F29" s="244"/>
      <c r="G29" s="241">
        <v>6.4533000000000005</v>
      </c>
      <c r="H29" s="244">
        <v>15.89</v>
      </c>
      <c r="I29" s="244"/>
      <c r="J29" s="241">
        <v>6.4609000000000005</v>
      </c>
      <c r="K29" s="244">
        <v>15.92</v>
      </c>
      <c r="L29" s="219"/>
      <c r="M29" s="241">
        <v>6.4622000000000002</v>
      </c>
      <c r="N29" s="244">
        <v>15.95</v>
      </c>
      <c r="O29" s="219"/>
      <c r="P29" s="241">
        <v>6.4700000000000006</v>
      </c>
      <c r="Q29" s="244">
        <v>15.95</v>
      </c>
      <c r="R29" s="244"/>
      <c r="S29" s="241">
        <v>6.4512</v>
      </c>
      <c r="T29" s="244">
        <v>15.92</v>
      </c>
      <c r="U29" s="244"/>
      <c r="V29" s="241">
        <v>6.4338000000000006</v>
      </c>
      <c r="W29" s="244">
        <v>15.88</v>
      </c>
      <c r="X29" s="219"/>
      <c r="Y29" s="241">
        <v>6.4417</v>
      </c>
      <c r="Z29" s="244">
        <v>15.84</v>
      </c>
      <c r="AA29" s="244"/>
      <c r="AB29" s="241">
        <v>6.4542000000000002</v>
      </c>
      <c r="AC29" s="244">
        <v>15.81</v>
      </c>
      <c r="AD29" s="219"/>
      <c r="AE29" s="241">
        <v>6.4542000000000002</v>
      </c>
      <c r="AF29" s="244">
        <v>15.82</v>
      </c>
      <c r="AG29" s="244"/>
      <c r="AH29" s="241">
        <v>6.4542000000000002</v>
      </c>
      <c r="AI29" s="244">
        <v>15.79</v>
      </c>
      <c r="AJ29" s="219"/>
      <c r="AK29" s="241">
        <v>6.4542000000000002</v>
      </c>
      <c r="AL29" s="244">
        <v>15.75</v>
      </c>
      <c r="AM29" s="219"/>
      <c r="AN29" s="241">
        <v>6.4542000000000002</v>
      </c>
      <c r="AO29" s="244">
        <v>15.87</v>
      </c>
      <c r="AP29" s="219"/>
      <c r="AQ29" s="241">
        <v>6.4683999999999999</v>
      </c>
      <c r="AR29" s="244">
        <v>15.84</v>
      </c>
      <c r="AS29" s="219"/>
      <c r="AT29" s="241">
        <v>6.4542999999999999</v>
      </c>
      <c r="AU29" s="244">
        <v>15.8</v>
      </c>
      <c r="AV29" s="219"/>
      <c r="AW29" s="241">
        <v>6.4633000000000003</v>
      </c>
      <c r="AX29" s="244">
        <v>15.79</v>
      </c>
      <c r="AY29" s="244"/>
      <c r="AZ29" s="241">
        <v>6.4637000000000002</v>
      </c>
      <c r="BA29" s="244">
        <v>15.75</v>
      </c>
      <c r="BB29" s="219"/>
      <c r="BC29" s="245">
        <v>6.4495000000000005</v>
      </c>
      <c r="BD29" s="246">
        <v>15.78</v>
      </c>
      <c r="BE29" s="219"/>
      <c r="BF29" s="249">
        <v>6.4488000000000003</v>
      </c>
      <c r="BG29" s="244">
        <v>15.71</v>
      </c>
      <c r="BH29" s="244"/>
      <c r="BI29" s="249">
        <v>6.4569000000000001</v>
      </c>
      <c r="BJ29" s="244">
        <v>15.8</v>
      </c>
      <c r="BK29" s="219"/>
      <c r="BL29" s="249">
        <f t="shared" ref="BL29:BL30" si="2">(D29+G29+J29+M29+P29+S29+V29+Y29+AB29+AE29+AH29+AK29+AN29+AQ29+AT29+AW29+AZ29+BC29+BF29+BI29)/20</f>
        <v>6.4557600000000006</v>
      </c>
      <c r="BM29" s="242">
        <f t="shared" ref="BM29:BM30" si="3">(E29+H29+K29+N29+Q29+T29+W29+Z29+AC29+AF29+AI29+AL29+AO29+AR29+AU29+AX29+BA29+BD29+BG29+BJ29)/20</f>
        <v>15.833999999999998</v>
      </c>
      <c r="BN29" s="147"/>
      <c r="BO29" s="147"/>
      <c r="BP29" s="147"/>
      <c r="BQ29" s="150"/>
      <c r="BR29" s="150"/>
      <c r="BS29" s="134"/>
      <c r="BT29" s="151"/>
      <c r="BU29" s="151"/>
      <c r="BV29" s="134"/>
      <c r="BW29" s="129"/>
    </row>
    <row r="30" spans="1:165" s="137" customFormat="1" ht="16.5" thickBot="1" x14ac:dyDescent="0.3">
      <c r="A30" s="251">
        <v>16</v>
      </c>
      <c r="B30" s="251"/>
      <c r="C30" s="252" t="s">
        <v>33</v>
      </c>
      <c r="D30" s="253">
        <v>6.4725999999999999</v>
      </c>
      <c r="E30" s="254">
        <v>15.8</v>
      </c>
      <c r="F30" s="254"/>
      <c r="G30" s="253">
        <v>6.4649000000000001</v>
      </c>
      <c r="H30" s="254">
        <v>15.86</v>
      </c>
      <c r="I30" s="254"/>
      <c r="J30" s="253">
        <v>6.4625000000000004</v>
      </c>
      <c r="K30" s="254">
        <v>15.91</v>
      </c>
      <c r="L30" s="225"/>
      <c r="M30" s="253">
        <v>6.4672000000000001</v>
      </c>
      <c r="N30" s="254">
        <v>15.94</v>
      </c>
      <c r="O30" s="225"/>
      <c r="P30" s="253">
        <v>6.4742000000000006</v>
      </c>
      <c r="Q30" s="254">
        <v>15.94</v>
      </c>
      <c r="R30" s="254"/>
      <c r="S30" s="253">
        <v>6.4485999999999999</v>
      </c>
      <c r="T30" s="254">
        <v>15.93</v>
      </c>
      <c r="U30" s="254"/>
      <c r="V30" s="253">
        <v>6.4243000000000006</v>
      </c>
      <c r="W30" s="254">
        <v>15.9</v>
      </c>
      <c r="X30" s="225"/>
      <c r="Y30" s="253">
        <v>6.4245999999999999</v>
      </c>
      <c r="Z30" s="254">
        <v>15.88</v>
      </c>
      <c r="AA30" s="254"/>
      <c r="AB30" s="253">
        <v>6.4201000000000006</v>
      </c>
      <c r="AC30" s="254">
        <v>15.89</v>
      </c>
      <c r="AD30" s="225"/>
      <c r="AE30" s="253">
        <v>6.4298999999999999</v>
      </c>
      <c r="AF30" s="254">
        <v>15.88</v>
      </c>
      <c r="AG30" s="254"/>
      <c r="AH30" s="253">
        <v>6.4045000000000005</v>
      </c>
      <c r="AI30" s="254">
        <v>15.91</v>
      </c>
      <c r="AJ30" s="225"/>
      <c r="AK30" s="253">
        <v>6.4128000000000007</v>
      </c>
      <c r="AL30" s="254">
        <v>15.86</v>
      </c>
      <c r="AM30" s="225"/>
      <c r="AN30" s="253">
        <v>6.4408000000000003</v>
      </c>
      <c r="AO30" s="254">
        <v>15.9</v>
      </c>
      <c r="AP30" s="225"/>
      <c r="AQ30" s="253">
        <v>6.4558</v>
      </c>
      <c r="AR30" s="254">
        <v>15.87</v>
      </c>
      <c r="AS30" s="225"/>
      <c r="AT30" s="253">
        <v>6.4447000000000001</v>
      </c>
      <c r="AU30" s="254">
        <v>15.82</v>
      </c>
      <c r="AV30" s="225"/>
      <c r="AW30" s="253">
        <v>6.4654000000000007</v>
      </c>
      <c r="AX30" s="254">
        <v>15.79</v>
      </c>
      <c r="AY30" s="254"/>
      <c r="AZ30" s="253">
        <v>6.4687999999999999</v>
      </c>
      <c r="BA30" s="254">
        <v>15.74</v>
      </c>
      <c r="BB30" s="225"/>
      <c r="BC30" s="255">
        <v>6.4472000000000005</v>
      </c>
      <c r="BD30" s="256">
        <v>15.79</v>
      </c>
      <c r="BE30" s="225"/>
      <c r="BF30" s="255">
        <v>6.4477000000000002</v>
      </c>
      <c r="BG30" s="254">
        <v>15.71</v>
      </c>
      <c r="BH30" s="254"/>
      <c r="BI30" s="255">
        <v>6.4714</v>
      </c>
      <c r="BJ30" s="254">
        <v>15.76</v>
      </c>
      <c r="BK30" s="225"/>
      <c r="BL30" s="255">
        <f t="shared" si="2"/>
        <v>6.4473999999999991</v>
      </c>
      <c r="BM30" s="257">
        <f t="shared" si="3"/>
        <v>15.853999999999999</v>
      </c>
      <c r="BN30" s="147"/>
      <c r="BO30" s="147"/>
      <c r="BP30" s="147"/>
      <c r="BQ30" s="150"/>
      <c r="BR30" s="150"/>
      <c r="BS30" s="134"/>
      <c r="BT30" s="151"/>
      <c r="BU30" s="151"/>
      <c r="BV30" s="134"/>
      <c r="BW30" s="129"/>
      <c r="BX30" s="128"/>
      <c r="BY30" s="128"/>
      <c r="BZ30" s="128"/>
      <c r="CA30" s="128"/>
      <c r="CB30" s="128"/>
      <c r="CC30" s="128"/>
      <c r="CD30" s="130"/>
      <c r="CE30" s="129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</row>
    <row r="31" spans="1:165" s="271" customFormat="1" ht="16.5" thickTop="1" x14ac:dyDescent="0.25">
      <c r="A31" s="262"/>
      <c r="B31" s="262"/>
      <c r="C31" s="263"/>
      <c r="D31" s="264"/>
      <c r="E31" s="264"/>
      <c r="F31" s="264"/>
      <c r="G31" s="264"/>
      <c r="H31" s="264"/>
      <c r="I31" s="265"/>
      <c r="J31" s="264"/>
      <c r="K31" s="265"/>
      <c r="L31" s="265"/>
      <c r="M31" s="265"/>
      <c r="N31" s="265"/>
      <c r="O31" s="264"/>
      <c r="P31" s="265"/>
      <c r="Q31" s="265"/>
      <c r="R31" s="265"/>
      <c r="S31" s="265"/>
      <c r="T31" s="265"/>
      <c r="U31" s="265"/>
      <c r="V31" s="265"/>
      <c r="W31" s="265"/>
      <c r="X31" s="264"/>
      <c r="Y31" s="265"/>
      <c r="Z31" s="265"/>
      <c r="AA31" s="265"/>
      <c r="AB31" s="265"/>
      <c r="AC31" s="265"/>
      <c r="AD31" s="264"/>
      <c r="AE31" s="264"/>
      <c r="AF31" s="265"/>
      <c r="AG31" s="265"/>
      <c r="AH31" s="265"/>
      <c r="AI31" s="265"/>
      <c r="AJ31" s="264"/>
      <c r="AK31" s="265"/>
      <c r="AL31" s="265"/>
      <c r="AM31" s="264"/>
      <c r="AN31" s="265"/>
      <c r="AO31" s="265"/>
      <c r="AP31" s="264"/>
      <c r="AQ31" s="265"/>
      <c r="AR31" s="265"/>
      <c r="AS31" s="264"/>
      <c r="AT31" s="265"/>
      <c r="AU31" s="265"/>
      <c r="AV31" s="264"/>
      <c r="AW31" s="265"/>
      <c r="AX31" s="265"/>
      <c r="AY31" s="265"/>
      <c r="AZ31" s="265"/>
      <c r="BA31" s="265"/>
      <c r="BB31" s="264"/>
      <c r="BC31" s="265"/>
      <c r="BD31" s="265"/>
      <c r="BE31" s="264"/>
      <c r="BF31" s="265"/>
      <c r="BG31" s="265"/>
      <c r="BH31" s="265"/>
      <c r="BI31" s="266"/>
      <c r="BJ31" s="265"/>
      <c r="BK31" s="265"/>
      <c r="BL31" s="266"/>
      <c r="BM31" s="264"/>
      <c r="BN31" s="264"/>
      <c r="BO31" s="264"/>
      <c r="BP31" s="264"/>
      <c r="BQ31" s="267"/>
      <c r="BR31" s="264"/>
      <c r="BS31" s="264"/>
      <c r="BT31" s="268"/>
      <c r="BU31" s="268"/>
      <c r="BV31" s="264"/>
      <c r="BW31" s="269"/>
      <c r="BX31" s="267"/>
      <c r="BY31" s="267"/>
      <c r="BZ31" s="267"/>
      <c r="CA31" s="267"/>
      <c r="CB31" s="267"/>
      <c r="CC31" s="267"/>
      <c r="CD31" s="270"/>
      <c r="CE31" s="269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</row>
    <row r="32" spans="1:165" s="127" customFormat="1" x14ac:dyDescent="0.25">
      <c r="A32" s="160"/>
      <c r="B32" s="160"/>
      <c r="C32" s="133"/>
      <c r="D32" s="145"/>
      <c r="E32" s="145"/>
      <c r="F32" s="145"/>
      <c r="G32" s="145"/>
      <c r="H32" s="145"/>
      <c r="I32" s="145"/>
      <c r="J32" s="134"/>
      <c r="K32" s="134"/>
      <c r="L32" s="134"/>
      <c r="M32" s="145"/>
      <c r="N32" s="145"/>
      <c r="O32" s="134"/>
      <c r="P32" s="145"/>
      <c r="Q32" s="145"/>
      <c r="R32" s="145"/>
      <c r="S32" s="145"/>
      <c r="T32" s="145"/>
      <c r="U32" s="145"/>
      <c r="V32" s="145"/>
      <c r="W32" s="145"/>
      <c r="X32" s="134"/>
      <c r="Y32" s="145"/>
      <c r="Z32" s="145"/>
      <c r="AA32" s="145"/>
      <c r="AB32" s="145"/>
      <c r="AC32" s="145"/>
      <c r="AD32" s="134"/>
      <c r="AE32" s="134"/>
      <c r="AF32" s="134"/>
      <c r="AG32" s="134"/>
      <c r="AH32" s="145"/>
      <c r="AI32" s="145"/>
      <c r="AJ32" s="134"/>
      <c r="AK32" s="145"/>
      <c r="AL32" s="145"/>
      <c r="AM32" s="134"/>
      <c r="AN32" s="145"/>
      <c r="AO32" s="145"/>
      <c r="AP32" s="134"/>
      <c r="AQ32" s="145"/>
      <c r="AR32" s="145"/>
      <c r="AS32" s="134"/>
      <c r="AT32" s="145"/>
      <c r="AU32" s="145"/>
      <c r="AV32" s="134"/>
      <c r="AW32" s="145"/>
      <c r="AX32" s="145"/>
      <c r="AY32" s="145"/>
      <c r="AZ32" s="145"/>
      <c r="BA32" s="145"/>
      <c r="BB32" s="134"/>
      <c r="BC32" s="145"/>
      <c r="BD32" s="145"/>
      <c r="BE32" s="134"/>
      <c r="BF32" s="145"/>
      <c r="BG32" s="145"/>
      <c r="BH32" s="145"/>
      <c r="BI32" s="207"/>
      <c r="BJ32" s="145"/>
      <c r="BK32" s="145"/>
      <c r="BL32" s="181"/>
      <c r="BM32" s="134"/>
      <c r="BN32" s="134"/>
      <c r="BO32" s="134"/>
      <c r="BP32" s="134"/>
      <c r="BQ32" s="128"/>
      <c r="BR32" s="134"/>
      <c r="BS32" s="134"/>
      <c r="BT32" s="151"/>
      <c r="BU32" s="151"/>
      <c r="BV32" s="134"/>
      <c r="BW32" s="129"/>
      <c r="BX32" s="128"/>
      <c r="BY32" s="128"/>
      <c r="BZ32" s="128"/>
      <c r="CA32" s="128"/>
      <c r="CB32" s="128"/>
      <c r="CC32" s="128"/>
      <c r="CD32" s="130"/>
      <c r="CE32" s="129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</row>
    <row r="33" spans="1:165" s="127" customFormat="1" x14ac:dyDescent="0.25">
      <c r="A33" s="272"/>
      <c r="B33" s="272"/>
      <c r="C33" s="273" t="s">
        <v>27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5"/>
      <c r="BJ33" s="274"/>
      <c r="BK33" s="274"/>
      <c r="BL33" s="174"/>
      <c r="BQ33" s="128"/>
      <c r="BR33" s="172" t="s">
        <v>28</v>
      </c>
      <c r="BS33" s="172"/>
      <c r="BT33" s="172"/>
      <c r="BU33" s="172"/>
      <c r="BV33" s="172"/>
      <c r="BW33" s="172"/>
      <c r="BX33" s="173"/>
      <c r="BY33" s="173"/>
      <c r="BZ33" s="173"/>
      <c r="CA33" s="173"/>
      <c r="CB33" s="173"/>
      <c r="CC33" s="173"/>
      <c r="CD33" s="175"/>
      <c r="CE33" s="176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9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</row>
    <row r="34" spans="1:165" s="127" customFormat="1" x14ac:dyDescent="0.25">
      <c r="A34" s="272"/>
      <c r="B34" s="272"/>
      <c r="C34" s="133" t="s">
        <v>17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5"/>
      <c r="BJ34" s="274"/>
      <c r="BK34" s="274"/>
      <c r="BL34" s="174"/>
      <c r="BQ34" s="128"/>
      <c r="BR34" s="172"/>
      <c r="BS34" s="172"/>
      <c r="BT34" s="172"/>
      <c r="BU34" s="172"/>
      <c r="BV34" s="172"/>
      <c r="BW34" s="172"/>
      <c r="BX34" s="173"/>
      <c r="BY34" s="173"/>
      <c r="BZ34" s="173"/>
      <c r="CA34" s="173"/>
      <c r="CB34" s="173"/>
      <c r="CC34" s="173"/>
      <c r="CD34" s="175"/>
      <c r="CE34" s="176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9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</row>
    <row r="35" spans="1:165" s="127" customFormat="1" x14ac:dyDescent="0.25">
      <c r="A35" s="272"/>
      <c r="B35" s="272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5"/>
      <c r="BJ35" s="274"/>
      <c r="BK35" s="274"/>
      <c r="BL35" s="174"/>
      <c r="BM35" s="173"/>
      <c r="BN35" s="173"/>
      <c r="BO35" s="173"/>
      <c r="BP35" s="173"/>
      <c r="BQ35" s="128"/>
      <c r="BR35" s="172"/>
      <c r="BS35" s="134" t="s">
        <v>5</v>
      </c>
      <c r="BT35" s="134" t="s">
        <v>6</v>
      </c>
      <c r="BU35" s="134" t="s">
        <v>7</v>
      </c>
      <c r="BV35" s="134" t="s">
        <v>8</v>
      </c>
      <c r="BW35" s="129" t="s">
        <v>9</v>
      </c>
      <c r="BX35" s="128" t="s">
        <v>10</v>
      </c>
      <c r="BY35" s="128" t="s">
        <v>25</v>
      </c>
      <c r="BZ35" s="128" t="s">
        <v>26</v>
      </c>
      <c r="CA35" s="128" t="s">
        <v>13</v>
      </c>
      <c r="CB35" s="128" t="s">
        <v>14</v>
      </c>
      <c r="CC35" s="128" t="s">
        <v>15</v>
      </c>
      <c r="CD35" s="127" t="s">
        <v>34</v>
      </c>
      <c r="CE35" s="130" t="s">
        <v>27</v>
      </c>
      <c r="CF35" s="129" t="s">
        <v>17</v>
      </c>
      <c r="CG35" s="177" t="s">
        <v>32</v>
      </c>
      <c r="CH35" s="177" t="s">
        <v>33</v>
      </c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9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</row>
    <row r="36" spans="1:165" s="185" customFormat="1" x14ac:dyDescent="0.25">
      <c r="A36" s="178"/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1"/>
      <c r="BJ36" s="180"/>
      <c r="BK36" s="180"/>
      <c r="BL36" s="181"/>
      <c r="BM36" s="180"/>
      <c r="BN36" s="180"/>
      <c r="BO36" s="180"/>
      <c r="BP36" s="180"/>
      <c r="BQ36" s="171">
        <v>1</v>
      </c>
      <c r="BR36" s="197" t="s">
        <v>47</v>
      </c>
      <c r="BS36" s="145">
        <v>100.92</v>
      </c>
      <c r="BT36" s="145">
        <v>143.41999999999999</v>
      </c>
      <c r="BU36" s="145">
        <v>112.51</v>
      </c>
      <c r="BV36" s="145">
        <v>121.97</v>
      </c>
      <c r="BW36" s="183">
        <v>171861.02</v>
      </c>
      <c r="BX36" s="145">
        <v>2004.19</v>
      </c>
      <c r="BY36" s="145">
        <v>75.78</v>
      </c>
      <c r="BZ36" s="145">
        <v>84.06</v>
      </c>
      <c r="CA36" s="145">
        <v>11.59</v>
      </c>
      <c r="CB36" s="145">
        <v>12.38</v>
      </c>
      <c r="CC36" s="145">
        <v>16.329999999999998</v>
      </c>
      <c r="CD36" s="145">
        <v>18.25</v>
      </c>
      <c r="CE36" s="145">
        <v>108.98</v>
      </c>
      <c r="CF36" s="145">
        <v>150.53</v>
      </c>
      <c r="CG36" s="145">
        <v>15.63</v>
      </c>
      <c r="CH36" s="145">
        <v>15.64</v>
      </c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</row>
    <row r="37" spans="1:165" s="185" customFormat="1" x14ac:dyDescent="0.25">
      <c r="A37" s="186"/>
      <c r="B37" s="186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276"/>
      <c r="BJ37" s="184"/>
      <c r="BK37" s="184"/>
      <c r="BL37" s="181"/>
      <c r="BM37" s="180"/>
      <c r="BN37" s="180"/>
      <c r="BO37" s="180"/>
      <c r="BP37" s="180"/>
      <c r="BQ37" s="171">
        <v>2</v>
      </c>
      <c r="BR37" s="197" t="s">
        <v>48</v>
      </c>
      <c r="BS37" s="145">
        <v>100.73</v>
      </c>
      <c r="BT37" s="145">
        <v>143.66999999999999</v>
      </c>
      <c r="BU37" s="145">
        <v>112.49</v>
      </c>
      <c r="BV37" s="145">
        <v>122.1</v>
      </c>
      <c r="BW37" s="183">
        <v>170939.07</v>
      </c>
      <c r="BX37" s="145">
        <v>1977.86</v>
      </c>
      <c r="BY37" s="145">
        <v>75.11</v>
      </c>
      <c r="BZ37" s="145">
        <v>84.12</v>
      </c>
      <c r="CA37" s="145">
        <v>11.59</v>
      </c>
      <c r="CB37" s="145">
        <v>12.4</v>
      </c>
      <c r="CC37" s="145">
        <v>16.329999999999998</v>
      </c>
      <c r="CD37" s="145">
        <v>18.29</v>
      </c>
      <c r="CE37" s="145">
        <v>109.19</v>
      </c>
      <c r="CF37" s="145">
        <v>151.22</v>
      </c>
      <c r="CG37" s="145">
        <v>15.73</v>
      </c>
      <c r="CH37" s="145">
        <v>15.74</v>
      </c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</row>
    <row r="38" spans="1:165" s="185" customFormat="1" x14ac:dyDescent="0.25">
      <c r="A38" s="188"/>
      <c r="B38" s="188"/>
      <c r="C38" s="184"/>
      <c r="D38" s="184"/>
      <c r="BI38" s="174"/>
      <c r="BL38" s="174"/>
      <c r="BP38" s="184"/>
      <c r="BQ38" s="171">
        <v>3</v>
      </c>
      <c r="BR38" s="197" t="s">
        <v>49</v>
      </c>
      <c r="BS38" s="145">
        <v>101.22</v>
      </c>
      <c r="BT38" s="145">
        <v>144.13</v>
      </c>
      <c r="BU38" s="145">
        <v>113.01</v>
      </c>
      <c r="BV38" s="145">
        <v>122.19</v>
      </c>
      <c r="BW38" s="183">
        <v>173601.05</v>
      </c>
      <c r="BX38" s="145">
        <v>2020.97</v>
      </c>
      <c r="BY38" s="145">
        <v>75.37</v>
      </c>
      <c r="BZ38" s="145">
        <v>84.38</v>
      </c>
      <c r="CA38" s="145">
        <v>11.62</v>
      </c>
      <c r="CB38" s="145">
        <v>12.39</v>
      </c>
      <c r="CC38" s="145">
        <v>16.350000000000001</v>
      </c>
      <c r="CD38" s="145">
        <v>18.43</v>
      </c>
      <c r="CE38" s="145">
        <v>109.79</v>
      </c>
      <c r="CF38" s="145">
        <v>151.97999999999999</v>
      </c>
      <c r="CG38" s="145">
        <v>15.81</v>
      </c>
      <c r="CH38" s="145">
        <v>15.81</v>
      </c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</row>
    <row r="39" spans="1:165" s="185" customFormat="1" x14ac:dyDescent="0.25">
      <c r="A39" s="188"/>
      <c r="B39" s="188"/>
      <c r="C39" s="184"/>
      <c r="D39" s="184"/>
      <c r="BI39" s="174"/>
      <c r="BL39" s="174"/>
      <c r="BP39" s="184"/>
      <c r="BQ39" s="171">
        <v>4</v>
      </c>
      <c r="BR39" s="197" t="s">
        <v>50</v>
      </c>
      <c r="BS39" s="145">
        <v>100.51</v>
      </c>
      <c r="BT39" s="145">
        <v>143.44999999999999</v>
      </c>
      <c r="BU39" s="145">
        <v>112.97</v>
      </c>
      <c r="BV39" s="145">
        <v>122.19</v>
      </c>
      <c r="BW39" s="183">
        <v>170170</v>
      </c>
      <c r="BX39" s="145">
        <v>1971.2</v>
      </c>
      <c r="BY39" s="145">
        <v>75.47</v>
      </c>
      <c r="BZ39" s="145">
        <v>84.3</v>
      </c>
      <c r="CA39" s="145">
        <v>11.61</v>
      </c>
      <c r="CB39" s="145">
        <v>12.39</v>
      </c>
      <c r="CC39" s="145">
        <v>16.36</v>
      </c>
      <c r="CD39" s="145">
        <v>18.72</v>
      </c>
      <c r="CE39" s="145">
        <v>110</v>
      </c>
      <c r="CF39" s="145">
        <v>151.97</v>
      </c>
      <c r="CG39" s="145">
        <v>15.87</v>
      </c>
      <c r="CH39" s="145">
        <v>15.88</v>
      </c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</row>
    <row r="40" spans="1:165" s="185" customFormat="1" x14ac:dyDescent="0.25">
      <c r="A40" s="188"/>
      <c r="B40" s="188"/>
      <c r="C40" s="184"/>
      <c r="D40" s="184"/>
      <c r="BI40" s="174"/>
      <c r="BL40" s="174"/>
      <c r="BP40" s="184"/>
      <c r="BQ40" s="171">
        <v>5</v>
      </c>
      <c r="BR40" s="197" t="s">
        <v>51</v>
      </c>
      <c r="BS40" s="145">
        <v>100.34</v>
      </c>
      <c r="BT40" s="145">
        <v>143.63</v>
      </c>
      <c r="BU40" s="145">
        <v>112.81</v>
      </c>
      <c r="BV40" s="145">
        <v>122</v>
      </c>
      <c r="BW40" s="183">
        <v>170305.5</v>
      </c>
      <c r="BX40" s="145">
        <v>1965.16</v>
      </c>
      <c r="BY40" s="145">
        <v>75.58</v>
      </c>
      <c r="BZ40" s="145">
        <v>84.12</v>
      </c>
      <c r="CA40" s="145">
        <v>11.57</v>
      </c>
      <c r="CB40" s="145">
        <v>12.36</v>
      </c>
      <c r="CC40" s="145">
        <v>16.329999999999998</v>
      </c>
      <c r="CD40" s="145">
        <v>18.71</v>
      </c>
      <c r="CE40" s="145">
        <v>109.97</v>
      </c>
      <c r="CF40" s="145">
        <v>151.69</v>
      </c>
      <c r="CG40" s="145">
        <v>15.89</v>
      </c>
      <c r="CH40" s="145">
        <v>15.89</v>
      </c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</row>
    <row r="41" spans="1:165" s="185" customFormat="1" x14ac:dyDescent="0.25">
      <c r="A41" s="188"/>
      <c r="B41" s="188"/>
      <c r="C41" s="184"/>
      <c r="D41" s="184"/>
      <c r="BI41" s="174"/>
      <c r="BL41" s="174"/>
      <c r="BP41" s="184"/>
      <c r="BQ41" s="171">
        <v>6</v>
      </c>
      <c r="BR41" s="197" t="s">
        <v>52</v>
      </c>
      <c r="BS41" s="145">
        <v>99.74</v>
      </c>
      <c r="BT41" s="145">
        <v>142.26</v>
      </c>
      <c r="BU41" s="145">
        <v>112.66</v>
      </c>
      <c r="BV41" s="145">
        <v>121.86</v>
      </c>
      <c r="BW41" s="183">
        <v>169901.64</v>
      </c>
      <c r="BX41" s="145">
        <v>1968.48</v>
      </c>
      <c r="BY41" s="145">
        <v>75.62</v>
      </c>
      <c r="BZ41" s="145">
        <v>83.92</v>
      </c>
      <c r="CA41" s="145">
        <v>11.52</v>
      </c>
      <c r="CB41" s="145">
        <v>12.33</v>
      </c>
      <c r="CC41" s="145">
        <v>16.309999999999999</v>
      </c>
      <c r="CD41" s="145">
        <v>18.73</v>
      </c>
      <c r="CE41" s="145">
        <v>109.62</v>
      </c>
      <c r="CF41" s="145">
        <v>151.21</v>
      </c>
      <c r="CG41" s="145">
        <v>15.91</v>
      </c>
      <c r="CH41" s="145">
        <v>15.91</v>
      </c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</row>
    <row r="42" spans="1:165" s="185" customFormat="1" x14ac:dyDescent="0.25">
      <c r="A42" s="188"/>
      <c r="B42" s="188"/>
      <c r="C42" s="184"/>
      <c r="D42" s="184"/>
      <c r="BI42" s="174"/>
      <c r="BL42" s="174"/>
      <c r="BP42" s="184"/>
      <c r="BQ42" s="171">
        <v>7</v>
      </c>
      <c r="BR42" s="197" t="s">
        <v>35</v>
      </c>
      <c r="BS42" s="145">
        <v>99.5</v>
      </c>
      <c r="BT42" s="145">
        <v>142.11000000000001</v>
      </c>
      <c r="BU42" s="145">
        <v>113.05</v>
      </c>
      <c r="BV42" s="145">
        <v>121.85</v>
      </c>
      <c r="BW42" s="183">
        <v>169111.8</v>
      </c>
      <c r="BX42" s="145">
        <v>1948.23</v>
      </c>
      <c r="BY42" s="145">
        <v>75.510000000000005</v>
      </c>
      <c r="BZ42" s="145">
        <v>83.78</v>
      </c>
      <c r="CA42" s="145">
        <v>11.58</v>
      </c>
      <c r="CB42" s="145">
        <v>12.31</v>
      </c>
      <c r="CC42" s="145">
        <v>16.32</v>
      </c>
      <c r="CD42" s="145">
        <v>18.600000000000001</v>
      </c>
      <c r="CE42" s="145">
        <v>109.5</v>
      </c>
      <c r="CF42" s="145">
        <v>151.11000000000001</v>
      </c>
      <c r="CG42" s="145">
        <v>15.91</v>
      </c>
      <c r="CH42" s="145">
        <v>15.91</v>
      </c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</row>
    <row r="43" spans="1:165" s="185" customFormat="1" x14ac:dyDescent="0.25">
      <c r="A43" s="188"/>
      <c r="B43" s="188"/>
      <c r="C43" s="184"/>
      <c r="D43" s="184"/>
      <c r="BI43" s="174"/>
      <c r="BL43" s="174"/>
      <c r="BP43" s="184"/>
      <c r="BQ43" s="171">
        <v>8</v>
      </c>
      <c r="BR43" s="197" t="s">
        <v>36</v>
      </c>
      <c r="BS43" s="145">
        <v>99.73</v>
      </c>
      <c r="BT43" s="145">
        <v>142.38</v>
      </c>
      <c r="BU43" s="145">
        <v>113.47</v>
      </c>
      <c r="BV43" s="145">
        <v>121.9</v>
      </c>
      <c r="BW43" s="183">
        <v>170065.96</v>
      </c>
      <c r="BX43" s="145">
        <v>1954.04</v>
      </c>
      <c r="BY43" s="145">
        <v>75.489999999999995</v>
      </c>
      <c r="BZ43" s="145">
        <v>83.82</v>
      </c>
      <c r="CA43" s="145">
        <v>11.56</v>
      </c>
      <c r="CB43" s="145">
        <v>12.34</v>
      </c>
      <c r="CC43" s="145">
        <v>16.32</v>
      </c>
      <c r="CD43" s="145">
        <v>18.600000000000001</v>
      </c>
      <c r="CE43" s="145">
        <v>109.59</v>
      </c>
      <c r="CF43" s="145">
        <v>151.30000000000001</v>
      </c>
      <c r="CG43" s="145">
        <v>15.91</v>
      </c>
      <c r="CH43" s="145">
        <v>15.9</v>
      </c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</row>
    <row r="44" spans="1:165" s="185" customFormat="1" x14ac:dyDescent="0.25">
      <c r="A44" s="188"/>
      <c r="B44" s="188"/>
      <c r="C44" s="184"/>
      <c r="D44" s="184"/>
      <c r="BI44" s="174"/>
      <c r="BL44" s="174"/>
      <c r="BP44" s="184"/>
      <c r="BQ44" s="171">
        <v>9</v>
      </c>
      <c r="BR44" s="197" t="s">
        <v>37</v>
      </c>
      <c r="BS44" s="145">
        <v>99.51</v>
      </c>
      <c r="BT44" s="145">
        <v>142.88999999999999</v>
      </c>
      <c r="BU44" s="145">
        <v>113.68</v>
      </c>
      <c r="BV44" s="145">
        <v>122.08</v>
      </c>
      <c r="BW44" s="183">
        <v>170141.76</v>
      </c>
      <c r="BX44" s="145">
        <v>1959.89</v>
      </c>
      <c r="BY44" s="145">
        <v>75.73</v>
      </c>
      <c r="BZ44" s="145">
        <v>83.95</v>
      </c>
      <c r="CA44" s="145">
        <v>11.56</v>
      </c>
      <c r="CB44" s="145">
        <v>12.35</v>
      </c>
      <c r="CC44" s="145">
        <v>16.34</v>
      </c>
      <c r="CD44" s="145">
        <v>18.64</v>
      </c>
      <c r="CE44" s="145">
        <v>109.43</v>
      </c>
      <c r="CF44" s="145">
        <v>151.16999999999999</v>
      </c>
      <c r="CG44" s="145">
        <v>15.91</v>
      </c>
      <c r="CH44" s="145">
        <v>15.9</v>
      </c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</row>
    <row r="45" spans="1:165" s="185" customFormat="1" x14ac:dyDescent="0.25">
      <c r="A45" s="188"/>
      <c r="B45" s="188"/>
      <c r="BI45" s="174"/>
      <c r="BL45" s="174"/>
      <c r="BP45" s="184"/>
      <c r="BQ45" s="171">
        <v>10</v>
      </c>
      <c r="BR45" s="197" t="s">
        <v>38</v>
      </c>
      <c r="BS45" s="145">
        <v>99.74</v>
      </c>
      <c r="BT45" s="145">
        <v>143.31</v>
      </c>
      <c r="BU45" s="145">
        <v>113.71</v>
      </c>
      <c r="BV45" s="145">
        <v>122.14</v>
      </c>
      <c r="BW45" s="183">
        <v>170850.46</v>
      </c>
      <c r="BX45" s="145">
        <v>1983.15</v>
      </c>
      <c r="BY45" s="145">
        <v>75.78</v>
      </c>
      <c r="BZ45" s="145">
        <v>84.23</v>
      </c>
      <c r="CA45" s="145">
        <v>11.58</v>
      </c>
      <c r="CB45" s="145">
        <v>12.35</v>
      </c>
      <c r="CC45" s="145">
        <v>16.350000000000001</v>
      </c>
      <c r="CD45" s="145">
        <v>18.71</v>
      </c>
      <c r="CE45" s="145">
        <v>109.83</v>
      </c>
      <c r="CF45" s="145">
        <v>151.82</v>
      </c>
      <c r="CG45" s="145">
        <v>16.010000000000002</v>
      </c>
      <c r="CH45" s="145">
        <v>16</v>
      </c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</row>
    <row r="46" spans="1:165" s="185" customFormat="1" x14ac:dyDescent="0.25">
      <c r="A46" s="188"/>
      <c r="B46" s="188"/>
      <c r="BI46" s="174"/>
      <c r="BL46" s="174"/>
      <c r="BP46" s="184"/>
      <c r="BQ46" s="171">
        <v>11</v>
      </c>
      <c r="BR46" s="197" t="s">
        <v>55</v>
      </c>
      <c r="BS46" s="145">
        <v>99.99</v>
      </c>
      <c r="BT46" s="145">
        <v>143.01</v>
      </c>
      <c r="BU46" s="145">
        <v>113.71</v>
      </c>
      <c r="BV46" s="145">
        <v>122.13</v>
      </c>
      <c r="BW46" s="183">
        <v>171765.71</v>
      </c>
      <c r="BX46" s="145">
        <v>1982.7</v>
      </c>
      <c r="BY46" s="145">
        <v>75.63</v>
      </c>
      <c r="BZ46" s="145">
        <v>84.28</v>
      </c>
      <c r="CA46" s="145">
        <v>11.57</v>
      </c>
      <c r="CB46" s="145">
        <v>12.36</v>
      </c>
      <c r="CC46" s="145">
        <v>16.34</v>
      </c>
      <c r="CD46" s="145">
        <v>18.68</v>
      </c>
      <c r="CE46" s="145">
        <v>110.15</v>
      </c>
      <c r="CF46" s="145">
        <v>152.07</v>
      </c>
      <c r="CG46" s="145">
        <v>16.05</v>
      </c>
      <c r="CH46" s="145">
        <v>16.04</v>
      </c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</row>
    <row r="47" spans="1:165" s="185" customFormat="1" x14ac:dyDescent="0.25">
      <c r="A47" s="188"/>
      <c r="B47" s="188"/>
      <c r="BI47" s="174"/>
      <c r="BL47" s="174"/>
      <c r="BP47" s="184"/>
      <c r="BQ47" s="171">
        <v>12</v>
      </c>
      <c r="BR47" s="197" t="s">
        <v>39</v>
      </c>
      <c r="BS47" s="145">
        <v>99.99</v>
      </c>
      <c r="BT47" s="145">
        <v>143.43</v>
      </c>
      <c r="BU47" s="145">
        <v>113.74</v>
      </c>
      <c r="BV47" s="145">
        <v>122.07</v>
      </c>
      <c r="BW47" s="183">
        <v>171075.77</v>
      </c>
      <c r="BX47" s="145">
        <v>1978.79</v>
      </c>
      <c r="BY47" s="145">
        <v>75.41</v>
      </c>
      <c r="BZ47" s="145">
        <v>84.17</v>
      </c>
      <c r="CA47" s="145">
        <v>11.57</v>
      </c>
      <c r="CB47" s="145">
        <v>12.3</v>
      </c>
      <c r="CC47" s="145">
        <v>16.350000000000001</v>
      </c>
      <c r="CD47" s="145">
        <v>18.57</v>
      </c>
      <c r="CE47" s="145">
        <v>109.96</v>
      </c>
      <c r="CF47" s="145">
        <v>151.81</v>
      </c>
      <c r="CG47" s="145">
        <v>15.94</v>
      </c>
      <c r="CH47" s="145">
        <v>15.93</v>
      </c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</row>
    <row r="48" spans="1:165" s="185" customFormat="1" x14ac:dyDescent="0.25">
      <c r="A48" s="188"/>
      <c r="B48" s="188"/>
      <c r="BI48" s="174"/>
      <c r="BL48" s="174"/>
      <c r="BP48" s="184"/>
      <c r="BQ48" s="171">
        <v>13</v>
      </c>
      <c r="BR48" s="197" t="s">
        <v>40</v>
      </c>
      <c r="BS48" s="145">
        <v>100.04</v>
      </c>
      <c r="BT48" s="145">
        <v>143.63</v>
      </c>
      <c r="BU48" s="145">
        <v>113.3</v>
      </c>
      <c r="BV48" s="145">
        <v>121.98</v>
      </c>
      <c r="BW48" s="183">
        <v>171351.46</v>
      </c>
      <c r="BX48" s="145">
        <v>1959.93</v>
      </c>
      <c r="BY48" s="145">
        <v>75.260000000000005</v>
      </c>
      <c r="BZ48" s="145">
        <v>84.19</v>
      </c>
      <c r="CA48" s="145">
        <v>11.57</v>
      </c>
      <c r="CB48" s="145">
        <v>12.27</v>
      </c>
      <c r="CC48" s="145">
        <v>16.329999999999998</v>
      </c>
      <c r="CD48" s="145">
        <v>18.54</v>
      </c>
      <c r="CE48" s="145">
        <v>110</v>
      </c>
      <c r="CF48" s="145">
        <v>151.77000000000001</v>
      </c>
      <c r="CG48" s="145">
        <v>15.94</v>
      </c>
      <c r="CH48" s="145">
        <v>15.92</v>
      </c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</row>
    <row r="49" spans="1:165" s="185" customFormat="1" x14ac:dyDescent="0.25">
      <c r="A49" s="189"/>
      <c r="B49" s="189"/>
      <c r="BI49" s="174"/>
      <c r="BL49" s="174"/>
      <c r="BP49" s="184"/>
      <c r="BQ49" s="171">
        <v>14</v>
      </c>
      <c r="BR49" s="197" t="s">
        <v>41</v>
      </c>
      <c r="BS49" s="145">
        <v>100.44</v>
      </c>
      <c r="BT49" s="145">
        <v>144.5</v>
      </c>
      <c r="BU49" s="145">
        <v>113.56</v>
      </c>
      <c r="BV49" s="145">
        <v>121.98</v>
      </c>
      <c r="BW49" s="183">
        <v>170982.26</v>
      </c>
      <c r="BX49" s="145">
        <v>1946.97</v>
      </c>
      <c r="BY49" s="145">
        <v>75.59</v>
      </c>
      <c r="BZ49" s="145">
        <v>83.6</v>
      </c>
      <c r="CA49" s="145">
        <v>11.58</v>
      </c>
      <c r="CB49" s="145">
        <v>12.25</v>
      </c>
      <c r="CC49" s="145">
        <v>16.32</v>
      </c>
      <c r="CD49" s="145">
        <v>18.579999999999998</v>
      </c>
      <c r="CE49" s="145">
        <v>110.04</v>
      </c>
      <c r="CF49" s="145">
        <v>151.75</v>
      </c>
      <c r="CG49" s="145">
        <v>15.88</v>
      </c>
      <c r="CH49" s="145">
        <v>15.88</v>
      </c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</row>
    <row r="50" spans="1:165" s="185" customFormat="1" x14ac:dyDescent="0.25">
      <c r="A50" s="189"/>
      <c r="B50" s="189"/>
      <c r="BI50" s="174"/>
      <c r="BL50" s="174"/>
      <c r="BP50" s="184"/>
      <c r="BQ50" s="171">
        <v>15</v>
      </c>
      <c r="BR50" s="197" t="s">
        <v>42</v>
      </c>
      <c r="BS50" s="145">
        <v>100.78</v>
      </c>
      <c r="BT50" s="145">
        <v>144.66</v>
      </c>
      <c r="BU50" s="145">
        <v>113.76</v>
      </c>
      <c r="BV50" s="145">
        <v>121.94</v>
      </c>
      <c r="BW50" s="183">
        <v>172365.62</v>
      </c>
      <c r="BX50" s="145">
        <v>1969.33</v>
      </c>
      <c r="BY50" s="145">
        <v>75.55</v>
      </c>
      <c r="BZ50" s="145">
        <v>84.04</v>
      </c>
      <c r="CA50" s="145">
        <v>11.57</v>
      </c>
      <c r="CB50" s="145">
        <v>12.27</v>
      </c>
      <c r="CC50" s="145">
        <v>16.309999999999999</v>
      </c>
      <c r="CD50" s="145">
        <v>18.579999999999998</v>
      </c>
      <c r="CE50" s="145">
        <v>110.42</v>
      </c>
      <c r="CF50" s="145">
        <v>152.34</v>
      </c>
      <c r="CG50" s="145">
        <v>15.92</v>
      </c>
      <c r="CH50" s="145">
        <v>15.92</v>
      </c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</row>
    <row r="51" spans="1:165" s="185" customFormat="1" x14ac:dyDescent="0.25">
      <c r="A51" s="189"/>
      <c r="B51" s="189"/>
      <c r="BI51" s="174"/>
      <c r="BL51" s="174"/>
      <c r="BP51" s="184"/>
      <c r="BQ51" s="171">
        <v>16</v>
      </c>
      <c r="BR51" s="197" t="s">
        <v>56</v>
      </c>
      <c r="BS51" s="145">
        <v>101.72</v>
      </c>
      <c r="BT51" s="145">
        <v>144.97</v>
      </c>
      <c r="BU51" s="145">
        <v>114.27</v>
      </c>
      <c r="BV51" s="145">
        <v>122.12</v>
      </c>
      <c r="BW51" s="183">
        <v>175538.4</v>
      </c>
      <c r="BX51" s="145">
        <v>2027.85</v>
      </c>
      <c r="BY51" s="145">
        <v>74.98</v>
      </c>
      <c r="BZ51" s="145">
        <v>84.01</v>
      </c>
      <c r="CA51" s="145">
        <v>11.55</v>
      </c>
      <c r="CB51" s="145">
        <v>12.18</v>
      </c>
      <c r="CC51" s="145">
        <v>16.34</v>
      </c>
      <c r="CD51" s="145">
        <v>18.63</v>
      </c>
      <c r="CE51" s="145">
        <v>110.74</v>
      </c>
      <c r="CF51" s="145">
        <v>152.49</v>
      </c>
      <c r="CG51" s="145">
        <v>15.97</v>
      </c>
      <c r="CH51" s="145">
        <v>15.85</v>
      </c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</row>
    <row r="52" spans="1:165" s="185" customFormat="1" x14ac:dyDescent="0.25">
      <c r="A52" s="189"/>
      <c r="B52" s="189"/>
      <c r="BI52" s="174"/>
      <c r="BL52" s="174"/>
      <c r="BP52" s="184"/>
      <c r="BQ52" s="171">
        <v>17</v>
      </c>
      <c r="BR52" s="197" t="s">
        <v>43</v>
      </c>
      <c r="BS52" s="145">
        <v>102.09</v>
      </c>
      <c r="BT52" s="145">
        <v>144.66</v>
      </c>
      <c r="BU52" s="145">
        <v>114.71</v>
      </c>
      <c r="BV52" s="145">
        <v>122.46</v>
      </c>
      <c r="BW52" s="183">
        <v>175450.49</v>
      </c>
      <c r="BX52" s="145">
        <v>2003.52</v>
      </c>
      <c r="BY52" s="145">
        <v>74.97</v>
      </c>
      <c r="BZ52" s="145">
        <v>84.21</v>
      </c>
      <c r="CA52" s="145">
        <v>11.54</v>
      </c>
      <c r="CB52" s="145">
        <v>12.13</v>
      </c>
      <c r="CC52" s="145">
        <v>16.39</v>
      </c>
      <c r="CD52" s="145">
        <v>18.7</v>
      </c>
      <c r="CE52" s="145">
        <v>111.13</v>
      </c>
      <c r="CF52" s="145">
        <v>152.94</v>
      </c>
      <c r="CG52" s="145">
        <v>16.02</v>
      </c>
      <c r="CH52" s="145">
        <v>15.92</v>
      </c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</row>
    <row r="53" spans="1:165" s="185" customFormat="1" x14ac:dyDescent="0.25">
      <c r="A53" s="189"/>
      <c r="B53" s="189"/>
      <c r="BI53" s="174"/>
      <c r="BL53" s="174"/>
      <c r="BP53" s="184"/>
      <c r="BQ53" s="171">
        <v>18</v>
      </c>
      <c r="BR53" s="197" t="s">
        <v>44</v>
      </c>
      <c r="BS53" s="145">
        <v>101.94</v>
      </c>
      <c r="BT53" s="145">
        <v>144.66</v>
      </c>
      <c r="BU53" s="145">
        <v>114.06</v>
      </c>
      <c r="BV53" s="145">
        <v>122.32</v>
      </c>
      <c r="BW53" s="183">
        <v>174683.48</v>
      </c>
      <c r="BX53" s="145">
        <v>1946.77</v>
      </c>
      <c r="BY53" s="145">
        <v>75.040000000000006</v>
      </c>
      <c r="BZ53" s="145">
        <v>84.38</v>
      </c>
      <c r="CA53" s="145">
        <v>11.57</v>
      </c>
      <c r="CB53" s="145">
        <v>12.17</v>
      </c>
      <c r="CC53" s="145">
        <v>16.37</v>
      </c>
      <c r="CD53" s="145">
        <v>18.7</v>
      </c>
      <c r="CE53" s="145">
        <v>111.19</v>
      </c>
      <c r="CF53" s="145">
        <v>152.91</v>
      </c>
      <c r="CG53" s="145">
        <v>16.03</v>
      </c>
      <c r="CH53" s="145">
        <v>15.98</v>
      </c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</row>
    <row r="54" spans="1:165" s="185" customFormat="1" x14ac:dyDescent="0.25">
      <c r="A54" s="189"/>
      <c r="B54" s="189"/>
      <c r="BI54" s="174"/>
      <c r="BL54" s="174"/>
      <c r="BP54" s="184"/>
      <c r="BQ54" s="171">
        <v>19</v>
      </c>
      <c r="BR54" s="197" t="s">
        <v>45</v>
      </c>
      <c r="BS54" s="145">
        <v>101.88</v>
      </c>
      <c r="BT54" s="145">
        <v>144.5</v>
      </c>
      <c r="BU54" s="145">
        <v>114.26</v>
      </c>
      <c r="BV54" s="145">
        <v>122.19</v>
      </c>
      <c r="BW54" s="183">
        <v>175293.5</v>
      </c>
      <c r="BX54" s="145">
        <v>1968.89</v>
      </c>
      <c r="BY54" s="145">
        <v>74.64</v>
      </c>
      <c r="BZ54" s="145">
        <v>83.92</v>
      </c>
      <c r="CA54" s="145">
        <v>11.49</v>
      </c>
      <c r="CB54" s="145">
        <v>12.06</v>
      </c>
      <c r="CC54" s="145">
        <v>16.350000000000001</v>
      </c>
      <c r="CD54" s="145">
        <v>18.55</v>
      </c>
      <c r="CE54" s="145">
        <v>110.96</v>
      </c>
      <c r="CF54" s="145">
        <v>152.57</v>
      </c>
      <c r="CG54" s="145">
        <v>16</v>
      </c>
      <c r="CH54" s="145">
        <v>15.86</v>
      </c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</row>
    <row r="55" spans="1:165" s="185" customFormat="1" x14ac:dyDescent="0.25">
      <c r="A55" s="189"/>
      <c r="B55" s="189"/>
      <c r="BI55" s="174"/>
      <c r="BL55" s="174"/>
      <c r="BP55" s="184"/>
      <c r="BQ55" s="171">
        <v>20</v>
      </c>
      <c r="BR55" s="197" t="s">
        <v>46</v>
      </c>
      <c r="BS55" s="202">
        <v>101.68</v>
      </c>
      <c r="BT55" s="202">
        <v>145.1</v>
      </c>
      <c r="BU55" s="202">
        <v>114.28</v>
      </c>
      <c r="BV55" s="202">
        <v>122.13</v>
      </c>
      <c r="BW55" s="202">
        <v>174961.71</v>
      </c>
      <c r="BX55" s="202">
        <v>1979.22</v>
      </c>
      <c r="BY55" s="202">
        <v>74.06</v>
      </c>
      <c r="BZ55" s="202">
        <v>83.64</v>
      </c>
      <c r="CA55" s="202">
        <v>11.45</v>
      </c>
      <c r="CB55" s="202">
        <v>11.99</v>
      </c>
      <c r="CC55" s="202">
        <v>16.34</v>
      </c>
      <c r="CD55" s="202">
        <v>18.510000000000002</v>
      </c>
      <c r="CE55" s="202">
        <v>110.71</v>
      </c>
      <c r="CF55" s="202">
        <v>152.33000000000001</v>
      </c>
      <c r="CG55" s="202">
        <v>15.96</v>
      </c>
      <c r="CH55" s="202">
        <v>15.85</v>
      </c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</row>
    <row r="56" spans="1:165" s="185" customFormat="1" x14ac:dyDescent="0.25">
      <c r="A56" s="189"/>
      <c r="B56" s="189"/>
      <c r="BI56" s="174"/>
      <c r="BL56" s="174"/>
      <c r="BP56" s="184"/>
      <c r="BQ56" s="171"/>
      <c r="BR56" s="197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</row>
    <row r="57" spans="1:165" s="175" customFormat="1" x14ac:dyDescent="0.25">
      <c r="C57" s="185"/>
      <c r="D57" s="130"/>
      <c r="BI57" s="187"/>
      <c r="BL57" s="187"/>
      <c r="BR57" s="19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5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</row>
    <row r="58" spans="1:165" s="176" customFormat="1" x14ac:dyDescent="0.25">
      <c r="C58" s="129"/>
      <c r="D58" s="129"/>
      <c r="BI58" s="187"/>
      <c r="BL58" s="187"/>
      <c r="BR58" s="197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98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</row>
    <row r="59" spans="1:165" s="176" customFormat="1" x14ac:dyDescent="0.25">
      <c r="C59" s="129"/>
      <c r="D59" s="129"/>
      <c r="BI59" s="187"/>
      <c r="BL59" s="187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98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</row>
    <row r="60" spans="1:165" s="200" customFormat="1" x14ac:dyDescent="0.25">
      <c r="C60" s="199"/>
      <c r="D60" s="199"/>
      <c r="BI60" s="187"/>
      <c r="BL60" s="187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201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</row>
    <row r="61" spans="1:165" s="176" customFormat="1" x14ac:dyDescent="0.25">
      <c r="C61" s="208"/>
      <c r="D61" s="199"/>
      <c r="BI61" s="187"/>
      <c r="BL61" s="187"/>
      <c r="BP61" s="129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</row>
    <row r="62" spans="1:165" s="176" customFormat="1" x14ac:dyDescent="0.25">
      <c r="C62" s="208"/>
      <c r="D62" s="199"/>
      <c r="BI62" s="187"/>
      <c r="BL62" s="187"/>
      <c r="BP62" s="129"/>
      <c r="BR62" s="145"/>
      <c r="BS62" s="145">
        <f>AVERAGE(BS36:BS55)</f>
        <v>100.6245</v>
      </c>
      <c r="BT62" s="145">
        <f t="shared" ref="BT62:CH62" si="4">AVERAGE(BT36:BT55)</f>
        <v>143.71849999999998</v>
      </c>
      <c r="BU62" s="145">
        <f t="shared" si="4"/>
        <v>113.50050000000002</v>
      </c>
      <c r="BV62" s="145">
        <f t="shared" si="4"/>
        <v>122.08000000000004</v>
      </c>
      <c r="BW62" s="145">
        <f t="shared" si="4"/>
        <v>172020.83299999998</v>
      </c>
      <c r="BX62" s="145">
        <f t="shared" si="4"/>
        <v>1975.857</v>
      </c>
      <c r="BY62" s="145">
        <f t="shared" si="4"/>
        <v>75.328499999999991</v>
      </c>
      <c r="BZ62" s="145">
        <f t="shared" si="4"/>
        <v>84.056000000000012</v>
      </c>
      <c r="CA62" s="145">
        <f t="shared" si="4"/>
        <v>11.561999999999999</v>
      </c>
      <c r="CB62" s="145">
        <f t="shared" si="4"/>
        <v>12.279</v>
      </c>
      <c r="CC62" s="145">
        <f t="shared" si="4"/>
        <v>16.338999999999999</v>
      </c>
      <c r="CD62" s="145">
        <f t="shared" si="4"/>
        <v>18.585999999999999</v>
      </c>
      <c r="CE62" s="145">
        <f t="shared" si="4"/>
        <v>110.06000000000002</v>
      </c>
      <c r="CF62" s="145">
        <f t="shared" si="4"/>
        <v>151.84899999999999</v>
      </c>
      <c r="CG62" s="145">
        <f t="shared" si="4"/>
        <v>15.914499999999995</v>
      </c>
      <c r="CH62" s="145">
        <f t="shared" si="4"/>
        <v>15.886500000000002</v>
      </c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</row>
    <row r="63" spans="1:165" s="176" customFormat="1" x14ac:dyDescent="0.25">
      <c r="C63" s="208"/>
      <c r="D63" s="199"/>
      <c r="BI63" s="187"/>
      <c r="BL63" s="187"/>
      <c r="BP63" s="129"/>
      <c r="BR63" s="145"/>
      <c r="BS63" s="202">
        <v>100.6245</v>
      </c>
      <c r="BT63" s="202">
        <v>143.71849999999998</v>
      </c>
      <c r="BU63" s="202">
        <v>113.50050000000002</v>
      </c>
      <c r="BV63" s="202">
        <v>122.08000000000004</v>
      </c>
      <c r="BW63" s="202">
        <v>172020.83299999998</v>
      </c>
      <c r="BX63" s="202">
        <v>1975.857</v>
      </c>
      <c r="BY63" s="202">
        <v>75.328499999999991</v>
      </c>
      <c r="BZ63" s="202">
        <v>84.056000000000012</v>
      </c>
      <c r="CA63" s="202">
        <v>11.561999999999999</v>
      </c>
      <c r="CB63" s="202">
        <v>12.279</v>
      </c>
      <c r="CC63" s="202">
        <v>16.338999999999999</v>
      </c>
      <c r="CD63" s="202">
        <v>18.585999999999999</v>
      </c>
      <c r="CE63" s="202">
        <v>110.06000000000002</v>
      </c>
      <c r="CF63" s="202">
        <v>151.84899999999999</v>
      </c>
      <c r="CG63" s="202">
        <v>15.914499999999995</v>
      </c>
      <c r="CH63" s="202">
        <v>15.886500000000002</v>
      </c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</row>
    <row r="64" spans="1:165" s="176" customFormat="1" x14ac:dyDescent="0.25">
      <c r="C64" s="208"/>
      <c r="D64" s="199"/>
      <c r="BI64" s="187"/>
      <c r="BL64" s="187"/>
      <c r="BP64" s="129"/>
      <c r="BR64" s="150"/>
      <c r="BS64" s="199">
        <f>BS63-BS62</f>
        <v>0</v>
      </c>
      <c r="BT64" s="199">
        <f t="shared" ref="BT64:CH64" si="5">BT63-BT62</f>
        <v>0</v>
      </c>
      <c r="BU64" s="199">
        <f t="shared" si="5"/>
        <v>0</v>
      </c>
      <c r="BV64" s="199">
        <f t="shared" si="5"/>
        <v>0</v>
      </c>
      <c r="BW64" s="199">
        <f t="shared" si="5"/>
        <v>0</v>
      </c>
      <c r="BX64" s="199">
        <f t="shared" si="5"/>
        <v>0</v>
      </c>
      <c r="BY64" s="199">
        <f t="shared" si="5"/>
        <v>0</v>
      </c>
      <c r="BZ64" s="199">
        <f t="shared" si="5"/>
        <v>0</v>
      </c>
      <c r="CA64" s="199">
        <f t="shared" si="5"/>
        <v>0</v>
      </c>
      <c r="CB64" s="199">
        <f t="shared" si="5"/>
        <v>0</v>
      </c>
      <c r="CC64" s="199">
        <f t="shared" si="5"/>
        <v>0</v>
      </c>
      <c r="CD64" s="199">
        <f t="shared" si="5"/>
        <v>0</v>
      </c>
      <c r="CE64" s="199">
        <f t="shared" si="5"/>
        <v>0</v>
      </c>
      <c r="CF64" s="199">
        <f t="shared" si="5"/>
        <v>0</v>
      </c>
      <c r="CG64" s="199">
        <f t="shared" si="5"/>
        <v>0</v>
      </c>
      <c r="CH64" s="199">
        <f t="shared" si="5"/>
        <v>0</v>
      </c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</row>
    <row r="65" spans="1:165" s="176" customFormat="1" x14ac:dyDescent="0.25">
      <c r="C65" s="208"/>
      <c r="D65" s="199"/>
      <c r="BI65" s="187"/>
      <c r="BL65" s="187"/>
      <c r="BP65" s="129"/>
      <c r="BR65" s="129" t="s">
        <v>29</v>
      </c>
      <c r="BS65" s="129">
        <f>MAX(BS36:BS55)</f>
        <v>102.09</v>
      </c>
      <c r="BT65" s="129">
        <f t="shared" ref="BT65:CH65" si="6">MAX(BT36:BT55)</f>
        <v>145.1</v>
      </c>
      <c r="BU65" s="129">
        <f t="shared" si="6"/>
        <v>114.71</v>
      </c>
      <c r="BV65" s="129">
        <f t="shared" si="6"/>
        <v>122.46</v>
      </c>
      <c r="BW65" s="129">
        <f t="shared" si="6"/>
        <v>175538.4</v>
      </c>
      <c r="BX65" s="129">
        <f t="shared" si="6"/>
        <v>2027.85</v>
      </c>
      <c r="BY65" s="129">
        <f t="shared" si="6"/>
        <v>75.78</v>
      </c>
      <c r="BZ65" s="129">
        <f t="shared" si="6"/>
        <v>84.38</v>
      </c>
      <c r="CA65" s="129">
        <f t="shared" si="6"/>
        <v>11.62</v>
      </c>
      <c r="CB65" s="129">
        <f t="shared" si="6"/>
        <v>12.4</v>
      </c>
      <c r="CC65" s="129">
        <f t="shared" si="6"/>
        <v>16.39</v>
      </c>
      <c r="CD65" s="129">
        <f t="shared" si="6"/>
        <v>18.73</v>
      </c>
      <c r="CE65" s="129">
        <f t="shared" si="6"/>
        <v>111.19</v>
      </c>
      <c r="CF65" s="129">
        <f t="shared" si="6"/>
        <v>152.94</v>
      </c>
      <c r="CG65" s="129">
        <f t="shared" si="6"/>
        <v>16.05</v>
      </c>
      <c r="CH65" s="129">
        <f t="shared" si="6"/>
        <v>16.04</v>
      </c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</row>
    <row r="66" spans="1:165" s="127" customFormat="1" x14ac:dyDescent="0.25">
      <c r="A66" s="196"/>
      <c r="B66" s="196"/>
      <c r="C66" s="211"/>
      <c r="D66" s="199"/>
      <c r="BI66" s="174"/>
      <c r="BL66" s="174"/>
      <c r="BP66" s="128"/>
      <c r="BQ66" s="128"/>
      <c r="BR66" s="129" t="s">
        <v>30</v>
      </c>
      <c r="BS66" s="129">
        <f>MIN(BS36:BS55)</f>
        <v>99.5</v>
      </c>
      <c r="BT66" s="129">
        <f t="shared" ref="BT66:CH66" si="7">MIN(BT36:BT55)</f>
        <v>142.11000000000001</v>
      </c>
      <c r="BU66" s="129">
        <f t="shared" si="7"/>
        <v>112.49</v>
      </c>
      <c r="BV66" s="129">
        <f t="shared" si="7"/>
        <v>121.85</v>
      </c>
      <c r="BW66" s="129">
        <f t="shared" si="7"/>
        <v>169111.8</v>
      </c>
      <c r="BX66" s="129">
        <f t="shared" si="7"/>
        <v>1946.77</v>
      </c>
      <c r="BY66" s="129">
        <f t="shared" si="7"/>
        <v>74.06</v>
      </c>
      <c r="BZ66" s="129">
        <f t="shared" si="7"/>
        <v>83.6</v>
      </c>
      <c r="CA66" s="129">
        <f t="shared" si="7"/>
        <v>11.45</v>
      </c>
      <c r="CB66" s="129">
        <f t="shared" si="7"/>
        <v>11.99</v>
      </c>
      <c r="CC66" s="129">
        <f t="shared" si="7"/>
        <v>16.309999999999999</v>
      </c>
      <c r="CD66" s="129">
        <f t="shared" si="7"/>
        <v>18.25</v>
      </c>
      <c r="CE66" s="129">
        <f t="shared" si="7"/>
        <v>108.98</v>
      </c>
      <c r="CF66" s="129">
        <f t="shared" si="7"/>
        <v>150.53</v>
      </c>
      <c r="CG66" s="129">
        <f t="shared" si="7"/>
        <v>15.63</v>
      </c>
      <c r="CH66" s="129">
        <f t="shared" si="7"/>
        <v>15.64</v>
      </c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</row>
    <row r="67" spans="1:165" s="127" customFormat="1" x14ac:dyDescent="0.25">
      <c r="A67" s="196"/>
      <c r="B67" s="196"/>
      <c r="C67" s="211"/>
      <c r="D67" s="199"/>
      <c r="BI67" s="174"/>
      <c r="BL67" s="174"/>
      <c r="BP67" s="128"/>
      <c r="BQ67" s="128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34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</row>
    <row r="68" spans="1:165" s="127" customFormat="1" x14ac:dyDescent="0.25">
      <c r="A68" s="196"/>
      <c r="B68" s="196"/>
      <c r="C68" s="211"/>
      <c r="D68" s="199"/>
      <c r="BI68" s="174"/>
      <c r="BL68" s="174"/>
      <c r="BP68" s="128"/>
      <c r="BQ68" s="128"/>
      <c r="BR68" s="129"/>
      <c r="BS68" s="129">
        <f t="shared" ref="BS68:CH68" si="8">BS65-BS66</f>
        <v>2.5900000000000034</v>
      </c>
      <c r="BT68" s="129">
        <f t="shared" si="8"/>
        <v>2.9899999999999807</v>
      </c>
      <c r="BU68" s="129">
        <f t="shared" si="8"/>
        <v>2.2199999999999989</v>
      </c>
      <c r="BV68" s="129">
        <f t="shared" si="8"/>
        <v>0.60999999999999943</v>
      </c>
      <c r="BW68" s="129">
        <f t="shared" si="8"/>
        <v>6426.6000000000058</v>
      </c>
      <c r="BX68" s="129">
        <f t="shared" si="8"/>
        <v>81.079999999999927</v>
      </c>
      <c r="BY68" s="129">
        <f t="shared" si="8"/>
        <v>1.7199999999999989</v>
      </c>
      <c r="BZ68" s="129">
        <f t="shared" si="8"/>
        <v>0.78000000000000114</v>
      </c>
      <c r="CA68" s="129">
        <f t="shared" si="8"/>
        <v>0.16999999999999993</v>
      </c>
      <c r="CB68" s="129">
        <f t="shared" si="8"/>
        <v>0.41000000000000014</v>
      </c>
      <c r="CC68" s="129">
        <f t="shared" si="8"/>
        <v>8.0000000000001847E-2</v>
      </c>
      <c r="CD68" s="129">
        <f t="shared" si="8"/>
        <v>0.48000000000000043</v>
      </c>
      <c r="CE68" s="129">
        <f t="shared" si="8"/>
        <v>2.2099999999999937</v>
      </c>
      <c r="CF68" s="129">
        <f t="shared" si="8"/>
        <v>2.4099999999999966</v>
      </c>
      <c r="CG68" s="129">
        <f t="shared" si="8"/>
        <v>0.41999999999999993</v>
      </c>
      <c r="CH68" s="129">
        <f t="shared" si="8"/>
        <v>0.39999999999999858</v>
      </c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</row>
    <row r="69" spans="1:165" s="127" customFormat="1" x14ac:dyDescent="0.25">
      <c r="A69" s="196"/>
      <c r="B69" s="196"/>
      <c r="C69" s="211"/>
      <c r="D69" s="199"/>
      <c r="BI69" s="174"/>
      <c r="BL69" s="174"/>
      <c r="BP69" s="128"/>
      <c r="BQ69" s="128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84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</row>
    <row r="70" spans="1:165" s="127" customFormat="1" x14ac:dyDescent="0.25">
      <c r="A70" s="196"/>
      <c r="B70" s="196"/>
      <c r="C70" s="211"/>
      <c r="D70" s="199"/>
      <c r="BI70" s="174"/>
      <c r="BL70" s="174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84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</row>
    <row r="71" spans="1:165" s="127" customFormat="1" x14ac:dyDescent="0.25">
      <c r="A71" s="196"/>
      <c r="B71" s="196"/>
      <c r="C71" s="211"/>
      <c r="D71" s="199"/>
      <c r="BI71" s="174"/>
      <c r="BL71" s="174"/>
      <c r="BP71" s="128"/>
      <c r="BQ71" s="128"/>
      <c r="BR71" s="172" t="s">
        <v>18</v>
      </c>
      <c r="BS71" s="134" t="s">
        <v>5</v>
      </c>
      <c r="BT71" s="134" t="s">
        <v>6</v>
      </c>
      <c r="BU71" s="134" t="s">
        <v>7</v>
      </c>
      <c r="BV71" s="134" t="s">
        <v>8</v>
      </c>
      <c r="BW71" s="129" t="s">
        <v>9</v>
      </c>
      <c r="BX71" s="128" t="s">
        <v>10</v>
      </c>
      <c r="BY71" s="128" t="s">
        <v>11</v>
      </c>
      <c r="BZ71" s="128" t="s">
        <v>12</v>
      </c>
      <c r="CA71" s="128" t="s">
        <v>13</v>
      </c>
      <c r="CB71" s="128" t="s">
        <v>14</v>
      </c>
      <c r="CC71" s="128" t="s">
        <v>15</v>
      </c>
      <c r="CD71" s="127" t="s">
        <v>34</v>
      </c>
      <c r="CE71" s="130" t="s">
        <v>16</v>
      </c>
      <c r="CF71" s="129" t="s">
        <v>17</v>
      </c>
      <c r="CG71" s="177" t="s">
        <v>32</v>
      </c>
      <c r="CH71" s="177" t="s">
        <v>33</v>
      </c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</row>
    <row r="72" spans="1:165" s="127" customFormat="1" x14ac:dyDescent="0.25">
      <c r="A72" s="196"/>
      <c r="B72" s="196"/>
      <c r="C72" s="211"/>
      <c r="D72" s="199"/>
      <c r="BI72" s="174"/>
      <c r="BL72" s="174"/>
      <c r="BP72" s="128"/>
      <c r="BQ72" s="197">
        <v>1</v>
      </c>
      <c r="BR72" s="127" t="s">
        <v>47</v>
      </c>
      <c r="BS72" s="145">
        <v>107.99000000000001</v>
      </c>
      <c r="BT72" s="145">
        <v>0.75987841945288748</v>
      </c>
      <c r="BU72" s="145">
        <v>0.96860000000000002</v>
      </c>
      <c r="BV72" s="145">
        <v>0.89301661010894795</v>
      </c>
      <c r="BW72" s="145">
        <v>1576.9960000000001</v>
      </c>
      <c r="BX72" s="145">
        <v>18.3904</v>
      </c>
      <c r="BY72" s="145">
        <v>1.4380212827149841</v>
      </c>
      <c r="BZ72" s="145">
        <v>1.2964</v>
      </c>
      <c r="CA72" s="145">
        <v>9.4004000000000012</v>
      </c>
      <c r="CB72" s="145">
        <v>8.7999000000000009</v>
      </c>
      <c r="CC72" s="145">
        <v>6.6737000000000002</v>
      </c>
      <c r="CD72" s="145">
        <v>5.9725000000000001</v>
      </c>
      <c r="CE72" s="145">
        <v>1</v>
      </c>
      <c r="CF72" s="145">
        <v>0.72397141760843287</v>
      </c>
      <c r="CG72" s="145">
        <v>6.9710000000000001</v>
      </c>
      <c r="CH72" s="145">
        <v>6.9678000000000004</v>
      </c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</row>
    <row r="73" spans="1:165" s="127" customFormat="1" x14ac:dyDescent="0.25">
      <c r="A73" s="196"/>
      <c r="B73" s="196"/>
      <c r="BI73" s="174"/>
      <c r="BL73" s="174"/>
      <c r="BP73" s="128"/>
      <c r="BQ73" s="197">
        <v>2</v>
      </c>
      <c r="BR73" s="127" t="s">
        <v>48</v>
      </c>
      <c r="BS73" s="145">
        <v>108.4</v>
      </c>
      <c r="BT73" s="145">
        <v>0.75999392004863953</v>
      </c>
      <c r="BU73" s="145">
        <v>0.97070000000000001</v>
      </c>
      <c r="BV73" s="145">
        <v>0.89493466976910685</v>
      </c>
      <c r="BW73" s="183">
        <v>1565.5195000000001</v>
      </c>
      <c r="BX73" s="145">
        <v>18.113900000000001</v>
      </c>
      <c r="BY73" s="145">
        <v>1.4536996656490768</v>
      </c>
      <c r="BZ73" s="145">
        <v>1.298</v>
      </c>
      <c r="CA73" s="145">
        <v>9.4176000000000002</v>
      </c>
      <c r="CB73" s="145">
        <v>8.8045000000000009</v>
      </c>
      <c r="CC73" s="145">
        <v>6.6863999999999999</v>
      </c>
      <c r="CD73" s="145">
        <v>5.9697000000000005</v>
      </c>
      <c r="CE73" s="145">
        <v>1</v>
      </c>
      <c r="CF73" s="145">
        <v>0.72203730044694103</v>
      </c>
      <c r="CG73" s="145">
        <v>6.9401000000000002</v>
      </c>
      <c r="CH73" s="145">
        <v>6.9378000000000002</v>
      </c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</row>
    <row r="74" spans="1:165" s="127" customFormat="1" x14ac:dyDescent="0.25">
      <c r="A74" s="196"/>
      <c r="B74" s="196"/>
      <c r="BI74" s="174"/>
      <c r="BL74" s="174"/>
      <c r="BP74" s="128"/>
      <c r="BQ74" s="197">
        <v>3</v>
      </c>
      <c r="BR74" s="127" t="s">
        <v>49</v>
      </c>
      <c r="BS74" s="145">
        <v>108.47</v>
      </c>
      <c r="BT74" s="145">
        <v>0.76173065204143819</v>
      </c>
      <c r="BU74" s="145">
        <v>0.97150000000000003</v>
      </c>
      <c r="BV74" s="145">
        <v>0.89863407620416969</v>
      </c>
      <c r="BW74" s="145">
        <v>1581.21</v>
      </c>
      <c r="BX74" s="145">
        <v>18.407600000000002</v>
      </c>
      <c r="BY74" s="145">
        <v>1.4566642388929352</v>
      </c>
      <c r="BZ74" s="145">
        <v>1.3011000000000001</v>
      </c>
      <c r="CA74" s="145">
        <v>9.4476000000000013</v>
      </c>
      <c r="CB74" s="145">
        <v>8.8628999999999998</v>
      </c>
      <c r="CC74" s="145">
        <v>6.7145999999999999</v>
      </c>
      <c r="CD74" s="145">
        <v>5.9578000000000007</v>
      </c>
      <c r="CE74" s="145">
        <v>1</v>
      </c>
      <c r="CF74" s="145">
        <v>0.72237632917244565</v>
      </c>
      <c r="CG74" s="145">
        <v>6.9434000000000005</v>
      </c>
      <c r="CH74" s="145">
        <v>6.9436</v>
      </c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</row>
    <row r="75" spans="1:165" s="127" customFormat="1" x14ac:dyDescent="0.25">
      <c r="A75" s="196"/>
      <c r="B75" s="196"/>
      <c r="BI75" s="174"/>
      <c r="BL75" s="174"/>
      <c r="BP75" s="128"/>
      <c r="BQ75" s="197">
        <v>4</v>
      </c>
      <c r="BR75" s="127" t="s">
        <v>50</v>
      </c>
      <c r="BS75" s="145">
        <v>109.44</v>
      </c>
      <c r="BT75" s="145">
        <v>0.76681236101525951</v>
      </c>
      <c r="BU75" s="145">
        <v>0.97370000000000001</v>
      </c>
      <c r="BV75" s="145">
        <v>0.90025207057976231</v>
      </c>
      <c r="BW75" s="145">
        <v>1547</v>
      </c>
      <c r="BX75" s="145">
        <v>17.920000000000002</v>
      </c>
      <c r="BY75" s="145">
        <v>1.4575134819997084</v>
      </c>
      <c r="BZ75" s="145">
        <v>1.3049000000000002</v>
      </c>
      <c r="CA75" s="145">
        <v>9.4717000000000002</v>
      </c>
      <c r="CB75" s="145">
        <v>8.8796999999999997</v>
      </c>
      <c r="CC75" s="145">
        <v>6.7254000000000005</v>
      </c>
      <c r="CD75" s="145">
        <v>5.8768000000000002</v>
      </c>
      <c r="CE75" s="145">
        <v>1</v>
      </c>
      <c r="CF75" s="145">
        <v>0.72384040766691771</v>
      </c>
      <c r="CG75" s="145">
        <v>6.9314</v>
      </c>
      <c r="CH75" s="145">
        <v>6.9285000000000005</v>
      </c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</row>
    <row r="76" spans="1:165" s="127" customFormat="1" x14ac:dyDescent="0.25">
      <c r="A76" s="196"/>
      <c r="B76" s="196"/>
      <c r="BI76" s="174"/>
      <c r="BL76" s="174"/>
      <c r="BP76" s="128"/>
      <c r="BQ76" s="197">
        <v>5</v>
      </c>
      <c r="BR76" s="127" t="s">
        <v>51</v>
      </c>
      <c r="BS76" s="145">
        <v>109.60000000000001</v>
      </c>
      <c r="BT76" s="145">
        <v>0.76563815940586477</v>
      </c>
      <c r="BU76" s="145">
        <v>0.9748</v>
      </c>
      <c r="BV76" s="145">
        <v>0.90155066714749377</v>
      </c>
      <c r="BW76" s="145">
        <v>1548.6542000000002</v>
      </c>
      <c r="BX76" s="145">
        <v>17.87</v>
      </c>
      <c r="BY76" s="145">
        <v>1.4549687181725592</v>
      </c>
      <c r="BZ76" s="145">
        <v>1.3073000000000001</v>
      </c>
      <c r="CA76" s="145">
        <v>9.5076000000000001</v>
      </c>
      <c r="CB76" s="145">
        <v>8.8961000000000006</v>
      </c>
      <c r="CC76" s="145">
        <v>6.7356000000000007</v>
      </c>
      <c r="CD76" s="145">
        <v>5.8770000000000007</v>
      </c>
      <c r="CE76" s="145">
        <v>1</v>
      </c>
      <c r="CF76" s="145">
        <v>0.72496864510609915</v>
      </c>
      <c r="CG76" s="145">
        <v>6.9214000000000002</v>
      </c>
      <c r="CH76" s="145">
        <v>6.9198000000000004</v>
      </c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</row>
    <row r="77" spans="1:165" s="127" customFormat="1" x14ac:dyDescent="0.25">
      <c r="A77" s="196"/>
      <c r="B77" s="196"/>
      <c r="BI77" s="174"/>
      <c r="BL77" s="174"/>
      <c r="BP77" s="128"/>
      <c r="BQ77" s="197">
        <v>6</v>
      </c>
      <c r="BR77" s="127" t="s">
        <v>52</v>
      </c>
      <c r="BS77" s="145">
        <v>109.91</v>
      </c>
      <c r="BT77" s="145">
        <v>0.77053475111727532</v>
      </c>
      <c r="BU77" s="145">
        <v>0.97300000000000009</v>
      </c>
      <c r="BV77" s="145">
        <v>0.89976606082418575</v>
      </c>
      <c r="BW77" s="183">
        <v>1549.9146000000001</v>
      </c>
      <c r="BX77" s="145">
        <v>17.9573</v>
      </c>
      <c r="BY77" s="145">
        <v>1.4496955639315743</v>
      </c>
      <c r="BZ77" s="145">
        <v>1.3062</v>
      </c>
      <c r="CA77" s="145">
        <v>9.5191999999999997</v>
      </c>
      <c r="CB77" s="145">
        <v>8.8940999999999999</v>
      </c>
      <c r="CC77" s="145">
        <v>6.7224000000000004</v>
      </c>
      <c r="CD77" s="145">
        <v>5.8526000000000007</v>
      </c>
      <c r="CE77" s="145">
        <v>1</v>
      </c>
      <c r="CF77" s="145">
        <v>0.72496338934883797</v>
      </c>
      <c r="CG77" s="145">
        <v>6.8898999999999999</v>
      </c>
      <c r="CH77" s="145">
        <v>6.8902000000000001</v>
      </c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</row>
    <row r="78" spans="1:165" s="127" customFormat="1" x14ac:dyDescent="0.25">
      <c r="A78" s="196"/>
      <c r="B78" s="196"/>
      <c r="BI78" s="174"/>
      <c r="BL78" s="174"/>
      <c r="BP78" s="128"/>
      <c r="BQ78" s="197">
        <v>7</v>
      </c>
      <c r="BR78" s="127" t="s">
        <v>35</v>
      </c>
      <c r="BS78" s="145">
        <v>110.05</v>
      </c>
      <c r="BT78" s="145">
        <v>0.77053475111727532</v>
      </c>
      <c r="BU78" s="145">
        <v>0.96860000000000002</v>
      </c>
      <c r="BV78" s="145">
        <v>0.89814981138853967</v>
      </c>
      <c r="BW78" s="183">
        <v>1544.4</v>
      </c>
      <c r="BX78" s="145">
        <v>17.792100000000001</v>
      </c>
      <c r="BY78" s="145">
        <v>1.4501160092807426</v>
      </c>
      <c r="BZ78" s="145">
        <v>1.3070000000000002</v>
      </c>
      <c r="CA78" s="145">
        <v>9.4600000000000009</v>
      </c>
      <c r="CB78" s="145">
        <v>8.8971999999999998</v>
      </c>
      <c r="CC78" s="145">
        <v>6.7115</v>
      </c>
      <c r="CD78" s="145">
        <v>5.8877000000000006</v>
      </c>
      <c r="CE78" s="145">
        <v>1</v>
      </c>
      <c r="CF78" s="145">
        <v>0.72462192850880058</v>
      </c>
      <c r="CG78" s="145">
        <v>6.8836000000000004</v>
      </c>
      <c r="CH78" s="145">
        <v>6.8840000000000003</v>
      </c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</row>
    <row r="79" spans="1:165" s="127" customFormat="1" x14ac:dyDescent="0.25">
      <c r="BI79" s="174"/>
      <c r="BL79" s="174"/>
      <c r="BM79" s="204"/>
      <c r="BN79" s="204"/>
      <c r="BO79" s="204"/>
      <c r="BQ79" s="197">
        <v>8</v>
      </c>
      <c r="BR79" s="127" t="s">
        <v>36</v>
      </c>
      <c r="BS79" s="145">
        <v>109.89</v>
      </c>
      <c r="BT79" s="145">
        <v>0.76970443349753692</v>
      </c>
      <c r="BU79" s="145">
        <v>0.96579999999999999</v>
      </c>
      <c r="BV79" s="145">
        <v>0.89847259658580414</v>
      </c>
      <c r="BW79" s="145">
        <v>1551.8383000000001</v>
      </c>
      <c r="BX79" s="145">
        <v>17.830500000000001</v>
      </c>
      <c r="BY79" s="145">
        <v>1.451800232288037</v>
      </c>
      <c r="BZ79" s="145">
        <v>1.3075000000000001</v>
      </c>
      <c r="CA79" s="145">
        <v>9.4786000000000001</v>
      </c>
      <c r="CB79" s="145">
        <v>8.8825000000000003</v>
      </c>
      <c r="CC79" s="145">
        <v>6.7133000000000003</v>
      </c>
      <c r="CD79" s="145">
        <v>5.8929</v>
      </c>
      <c r="CE79" s="145">
        <v>1</v>
      </c>
      <c r="CF79" s="145">
        <v>0.72431226550390404</v>
      </c>
      <c r="CG79" s="145">
        <v>6.8869000000000007</v>
      </c>
      <c r="CH79" s="145">
        <v>6.8909000000000002</v>
      </c>
      <c r="CI79" s="205"/>
      <c r="CJ79" s="205"/>
      <c r="CK79" s="205"/>
      <c r="CL79" s="205"/>
      <c r="CM79" s="205"/>
      <c r="CN79" s="205"/>
      <c r="CO79" s="205"/>
    </row>
    <row r="80" spans="1:165" s="127" customFormat="1" x14ac:dyDescent="0.25">
      <c r="A80" s="196"/>
      <c r="B80" s="196"/>
      <c r="BI80" s="174"/>
      <c r="BL80" s="174"/>
      <c r="BP80" s="128"/>
      <c r="BQ80" s="197">
        <v>9</v>
      </c>
      <c r="BR80" s="127" t="s">
        <v>54</v>
      </c>
      <c r="BS80" s="145">
        <v>109.97</v>
      </c>
      <c r="BT80" s="145">
        <v>0.76581406034614796</v>
      </c>
      <c r="BU80" s="145">
        <v>0.96260000000000001</v>
      </c>
      <c r="BV80" s="145">
        <v>0.8961376467425396</v>
      </c>
      <c r="BW80" s="145">
        <v>1554.8000000000002</v>
      </c>
      <c r="BX80" s="145">
        <v>17.91</v>
      </c>
      <c r="BY80" s="145">
        <v>1.445086705202312</v>
      </c>
      <c r="BZ80" s="145">
        <v>1.3035000000000001</v>
      </c>
      <c r="CA80" s="145">
        <v>9.4641000000000002</v>
      </c>
      <c r="CB80" s="145">
        <v>8.8588000000000005</v>
      </c>
      <c r="CC80" s="145">
        <v>6.6953000000000005</v>
      </c>
      <c r="CD80" s="145">
        <v>5.8717000000000006</v>
      </c>
      <c r="CE80" s="145">
        <v>1</v>
      </c>
      <c r="CF80" s="145">
        <v>0.72387184572843233</v>
      </c>
      <c r="CG80" s="145">
        <v>6.8791000000000002</v>
      </c>
      <c r="CH80" s="145">
        <v>6.8828000000000005</v>
      </c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</row>
    <row r="81" spans="1:165" s="127" customFormat="1" x14ac:dyDescent="0.25">
      <c r="BI81" s="174"/>
      <c r="BL81" s="174"/>
      <c r="BQ81" s="197">
        <v>10</v>
      </c>
      <c r="BR81" s="127" t="s">
        <v>53</v>
      </c>
      <c r="BS81" s="145">
        <v>110.12</v>
      </c>
      <c r="BT81" s="145">
        <v>0.76640098099325571</v>
      </c>
      <c r="BU81" s="145">
        <v>0.96590000000000009</v>
      </c>
      <c r="BV81" s="145">
        <v>0.89928057553956831</v>
      </c>
      <c r="BW81" s="145">
        <v>1555.5901000000001</v>
      </c>
      <c r="BX81" s="145">
        <v>18.0565</v>
      </c>
      <c r="BY81" s="145">
        <v>1.4492753623188404</v>
      </c>
      <c r="BZ81" s="145">
        <v>1.304</v>
      </c>
      <c r="CA81" s="145">
        <v>9.4814000000000007</v>
      </c>
      <c r="CB81" s="145">
        <v>8.8902000000000001</v>
      </c>
      <c r="CC81" s="145">
        <v>6.7187000000000001</v>
      </c>
      <c r="CD81" s="145">
        <v>5.8715000000000002</v>
      </c>
      <c r="CE81" s="145">
        <v>1</v>
      </c>
      <c r="CF81" s="145">
        <v>0.72340579448041376</v>
      </c>
      <c r="CG81" s="145">
        <v>6.8587000000000007</v>
      </c>
      <c r="CH81" s="145">
        <v>6.8637000000000006</v>
      </c>
    </row>
    <row r="82" spans="1:165" s="127" customFormat="1" x14ac:dyDescent="0.25">
      <c r="BI82" s="174"/>
      <c r="BL82" s="174"/>
      <c r="BQ82" s="197">
        <v>11</v>
      </c>
      <c r="BR82" s="127" t="s">
        <v>55</v>
      </c>
      <c r="BS82" s="145">
        <v>110.16</v>
      </c>
      <c r="BT82" s="145">
        <v>0.7702380035430948</v>
      </c>
      <c r="BU82" s="145">
        <v>0.96870000000000001</v>
      </c>
      <c r="BV82" s="145">
        <v>0.90211998195760035</v>
      </c>
      <c r="BW82" s="145">
        <v>1559.38</v>
      </c>
      <c r="BX82" s="145">
        <v>18</v>
      </c>
      <c r="BY82" s="145">
        <v>1.4564520827264784</v>
      </c>
      <c r="BZ82" s="145">
        <v>1.3069000000000002</v>
      </c>
      <c r="CA82" s="145">
        <v>9.5208000000000013</v>
      </c>
      <c r="CB82" s="145">
        <v>8.9114000000000004</v>
      </c>
      <c r="CC82" s="145">
        <v>6.7401</v>
      </c>
      <c r="CD82" s="145">
        <v>5.8974000000000002</v>
      </c>
      <c r="CE82" s="145">
        <v>1</v>
      </c>
      <c r="CF82" s="145">
        <v>0.72431751182448345</v>
      </c>
      <c r="CG82" s="145">
        <v>6.8637000000000006</v>
      </c>
      <c r="CH82" s="145">
        <v>6.8673000000000002</v>
      </c>
    </row>
    <row r="83" spans="1:165" s="127" customFormat="1" x14ac:dyDescent="0.25">
      <c r="BI83" s="174"/>
      <c r="BL83" s="174"/>
      <c r="BQ83" s="197">
        <v>12</v>
      </c>
      <c r="BR83" s="127" t="s">
        <v>39</v>
      </c>
      <c r="BS83" s="145">
        <v>109.97</v>
      </c>
      <c r="BT83" s="145">
        <v>0.76663600122661757</v>
      </c>
      <c r="BU83" s="145">
        <v>0.96679999999999999</v>
      </c>
      <c r="BV83" s="145">
        <v>0.90041419052764271</v>
      </c>
      <c r="BW83" s="145">
        <v>1555.8000000000002</v>
      </c>
      <c r="BX83" s="145">
        <v>17.9955</v>
      </c>
      <c r="BY83" s="145">
        <v>1.4581510644502769</v>
      </c>
      <c r="BZ83" s="145">
        <v>1.3064</v>
      </c>
      <c r="CA83" s="145">
        <v>9.5010000000000012</v>
      </c>
      <c r="CB83" s="145">
        <v>8.9428000000000001</v>
      </c>
      <c r="CC83" s="145">
        <v>6.7274000000000003</v>
      </c>
      <c r="CD83" s="145">
        <v>5.9215</v>
      </c>
      <c r="CE83" s="145">
        <v>1</v>
      </c>
      <c r="CF83" s="145">
        <v>0.72431751182448345</v>
      </c>
      <c r="CG83" s="145">
        <v>6.9005000000000001</v>
      </c>
      <c r="CH83" s="145">
        <v>6.9046000000000003</v>
      </c>
    </row>
    <row r="84" spans="1:165" s="127" customFormat="1" x14ac:dyDescent="0.25">
      <c r="BI84" s="174"/>
      <c r="BL84" s="174"/>
      <c r="BQ84" s="197">
        <v>13</v>
      </c>
      <c r="BR84" s="127" t="s">
        <v>40</v>
      </c>
      <c r="BS84" s="145">
        <v>109.96000000000001</v>
      </c>
      <c r="BT84" s="145">
        <v>0.76587271195527296</v>
      </c>
      <c r="BU84" s="145">
        <v>0.9709000000000001</v>
      </c>
      <c r="BV84" s="145">
        <v>0.90187590187590183</v>
      </c>
      <c r="BW84" s="145">
        <v>1557.7405000000001</v>
      </c>
      <c r="BX84" s="145">
        <v>17.817500000000003</v>
      </c>
      <c r="BY84" s="145">
        <v>1.4615609470914936</v>
      </c>
      <c r="BZ84" s="145">
        <v>1.3066</v>
      </c>
      <c r="CA84" s="145">
        <v>9.5042000000000009</v>
      </c>
      <c r="CB84" s="145">
        <v>8.9625000000000004</v>
      </c>
      <c r="CC84" s="145">
        <v>6.7377000000000002</v>
      </c>
      <c r="CD84" s="145">
        <v>5.9335000000000004</v>
      </c>
      <c r="CE84" s="145">
        <v>1</v>
      </c>
      <c r="CF84" s="145">
        <v>0.72479524534319062</v>
      </c>
      <c r="CG84" s="145">
        <v>6.9023000000000003</v>
      </c>
      <c r="CH84" s="145">
        <v>6.9080000000000004</v>
      </c>
    </row>
    <row r="85" spans="1:165" s="127" customFormat="1" x14ac:dyDescent="0.25">
      <c r="BI85" s="174"/>
      <c r="BL85" s="174"/>
      <c r="BQ85" s="197">
        <v>14</v>
      </c>
      <c r="BR85" s="127" t="s">
        <v>41</v>
      </c>
      <c r="BS85" s="145">
        <v>109.56</v>
      </c>
      <c r="BT85" s="145">
        <v>0.76149862930246714</v>
      </c>
      <c r="BU85" s="145">
        <v>0.96900000000000008</v>
      </c>
      <c r="BV85" s="145">
        <v>0.90220137134608436</v>
      </c>
      <c r="BW85" s="145">
        <v>1553.8192000000001</v>
      </c>
      <c r="BX85" s="145">
        <v>17.693300000000001</v>
      </c>
      <c r="BY85" s="145">
        <v>1.4558159848595136</v>
      </c>
      <c r="BZ85" s="145">
        <v>1.3163</v>
      </c>
      <c r="CA85" s="145">
        <v>9.503400000000001</v>
      </c>
      <c r="CB85" s="145">
        <v>8.9844000000000008</v>
      </c>
      <c r="CC85" s="145">
        <v>6.7411000000000003</v>
      </c>
      <c r="CD85" s="145">
        <v>5.9226999999999999</v>
      </c>
      <c r="CE85" s="145">
        <v>1</v>
      </c>
      <c r="CF85" s="145">
        <v>0.72512635326705677</v>
      </c>
      <c r="CG85" s="145">
        <v>6.9309000000000003</v>
      </c>
      <c r="CH85" s="145">
        <v>6.9277000000000006</v>
      </c>
    </row>
    <row r="86" spans="1:165" s="127" customFormat="1" x14ac:dyDescent="0.25">
      <c r="BI86" s="174"/>
      <c r="BL86" s="174"/>
      <c r="BQ86" s="197">
        <v>15</v>
      </c>
      <c r="BR86" s="127" t="s">
        <v>42</v>
      </c>
      <c r="BS86" s="145">
        <v>109.56</v>
      </c>
      <c r="BT86" s="145">
        <v>0.76330051141134259</v>
      </c>
      <c r="BU86" s="145">
        <v>0.97060000000000002</v>
      </c>
      <c r="BV86" s="145">
        <v>0.90596122485957586</v>
      </c>
      <c r="BW86" s="145">
        <v>1561</v>
      </c>
      <c r="BX86" s="145">
        <v>17.834900000000001</v>
      </c>
      <c r="BY86" s="145">
        <v>1.4615609470914936</v>
      </c>
      <c r="BZ86" s="145">
        <v>1.3139000000000001</v>
      </c>
      <c r="CA86" s="145">
        <v>9.5446000000000009</v>
      </c>
      <c r="CB86" s="145">
        <v>9.0022000000000002</v>
      </c>
      <c r="CC86" s="145">
        <v>6.7695000000000007</v>
      </c>
      <c r="CD86" s="145">
        <v>5.9420000000000002</v>
      </c>
      <c r="CE86" s="145">
        <v>1</v>
      </c>
      <c r="CF86" s="145">
        <v>0.72484778196578725</v>
      </c>
      <c r="CG86" s="145">
        <v>6.9363999999999999</v>
      </c>
      <c r="CH86" s="145">
        <v>6.9350000000000005</v>
      </c>
    </row>
    <row r="87" spans="1:165" s="127" customFormat="1" x14ac:dyDescent="0.25">
      <c r="BI87" s="174"/>
      <c r="BL87" s="174"/>
      <c r="BQ87" s="197">
        <v>16</v>
      </c>
      <c r="BR87" s="127" t="s">
        <v>56</v>
      </c>
      <c r="BS87" s="145">
        <v>108.87</v>
      </c>
      <c r="BT87" s="145">
        <v>0.76388358414177671</v>
      </c>
      <c r="BU87" s="145">
        <v>0.96910000000000007</v>
      </c>
      <c r="BV87" s="145">
        <v>0.90702947845804982</v>
      </c>
      <c r="BW87" s="145">
        <v>1585.14</v>
      </c>
      <c r="BX87" s="145">
        <v>18.311800000000002</v>
      </c>
      <c r="BY87" s="145">
        <v>1.476886722788362</v>
      </c>
      <c r="BZ87" s="145">
        <v>1.3182</v>
      </c>
      <c r="CA87" s="145">
        <v>9.5914000000000001</v>
      </c>
      <c r="CB87" s="145">
        <v>9.0919000000000008</v>
      </c>
      <c r="CC87" s="145">
        <v>6.7766999999999999</v>
      </c>
      <c r="CD87" s="145">
        <v>5.9447000000000001</v>
      </c>
      <c r="CE87" s="145">
        <v>1</v>
      </c>
      <c r="CF87" s="145">
        <v>0.72619004393449771</v>
      </c>
      <c r="CG87" s="145">
        <v>6.9363999999999999</v>
      </c>
      <c r="CH87" s="145">
        <v>6.9858000000000002</v>
      </c>
    </row>
    <row r="88" spans="1:165" s="127" customFormat="1" x14ac:dyDescent="0.25">
      <c r="BI88" s="174"/>
      <c r="BL88" s="174"/>
      <c r="BQ88" s="197">
        <v>17</v>
      </c>
      <c r="BR88" s="127" t="s">
        <v>43</v>
      </c>
      <c r="BS88" s="145">
        <v>108.86</v>
      </c>
      <c r="BT88" s="145">
        <v>0.76822616578320657</v>
      </c>
      <c r="BU88" s="145">
        <v>0.96879999999999999</v>
      </c>
      <c r="BV88" s="145">
        <v>0.90752336872674466</v>
      </c>
      <c r="BW88" s="183">
        <v>1578.7860000000001</v>
      </c>
      <c r="BX88" s="145">
        <v>18.028600000000001</v>
      </c>
      <c r="BY88" s="145">
        <v>1.4823599169878448</v>
      </c>
      <c r="BZ88" s="145">
        <v>1.3197000000000001</v>
      </c>
      <c r="CA88" s="145">
        <v>9.628400000000001</v>
      </c>
      <c r="CB88" s="145">
        <v>9.1603000000000012</v>
      </c>
      <c r="CC88" s="145">
        <v>6.7807000000000004</v>
      </c>
      <c r="CD88" s="145">
        <v>5.9435000000000002</v>
      </c>
      <c r="CE88" s="145">
        <v>1</v>
      </c>
      <c r="CF88" s="145">
        <v>0.72661745044468995</v>
      </c>
      <c r="CG88" s="145">
        <v>6.9363999999999999</v>
      </c>
      <c r="CH88" s="145">
        <v>6.9817</v>
      </c>
    </row>
    <row r="89" spans="1:165" s="127" customFormat="1" x14ac:dyDescent="0.25">
      <c r="BI89" s="174"/>
      <c r="BL89" s="174"/>
      <c r="BQ89" s="197">
        <v>18</v>
      </c>
      <c r="BR89" s="127" t="s">
        <v>44</v>
      </c>
      <c r="BS89" s="145">
        <v>109.07000000000001</v>
      </c>
      <c r="BT89" s="145">
        <v>0.76863950807071479</v>
      </c>
      <c r="BU89" s="145">
        <v>0.9748</v>
      </c>
      <c r="BV89" s="145">
        <v>0.90917356123283921</v>
      </c>
      <c r="BW89" s="183">
        <v>1571.0359000000001</v>
      </c>
      <c r="BX89" s="145">
        <v>17.508500000000002</v>
      </c>
      <c r="BY89" s="145">
        <v>1.4817009927396649</v>
      </c>
      <c r="BZ89" s="145">
        <v>1.3177000000000001</v>
      </c>
      <c r="CA89" s="145">
        <v>9.6098999999999997</v>
      </c>
      <c r="CB89" s="145">
        <v>9.136000000000001</v>
      </c>
      <c r="CC89" s="145">
        <v>6.7932000000000006</v>
      </c>
      <c r="CD89" s="145">
        <v>5.9445000000000006</v>
      </c>
      <c r="CE89" s="145">
        <v>1</v>
      </c>
      <c r="CF89" s="145">
        <v>0.72718282103303589</v>
      </c>
      <c r="CG89" s="145">
        <v>6.9363999999999999</v>
      </c>
      <c r="CH89" s="145">
        <v>6.9599000000000002</v>
      </c>
    </row>
    <row r="90" spans="1:165" s="127" customFormat="1" x14ac:dyDescent="0.25">
      <c r="BI90" s="174"/>
      <c r="BL90" s="174"/>
      <c r="BQ90" s="197">
        <v>19</v>
      </c>
      <c r="BR90" s="127" t="s">
        <v>45</v>
      </c>
      <c r="BS90" s="145">
        <v>108.91</v>
      </c>
      <c r="BT90" s="145">
        <v>0.76787222606158334</v>
      </c>
      <c r="BU90" s="145">
        <v>0.97110000000000007</v>
      </c>
      <c r="BV90" s="145">
        <v>0.90818272636454456</v>
      </c>
      <c r="BW90" s="145">
        <v>1579.79</v>
      </c>
      <c r="BX90" s="145">
        <v>17.7441</v>
      </c>
      <c r="BY90" s="145">
        <v>1.486546751895347</v>
      </c>
      <c r="BZ90" s="145">
        <v>1.3222</v>
      </c>
      <c r="CA90" s="145">
        <v>9.6545000000000005</v>
      </c>
      <c r="CB90" s="145">
        <v>9.2042000000000002</v>
      </c>
      <c r="CC90" s="145">
        <v>6.7850000000000001</v>
      </c>
      <c r="CD90" s="145">
        <v>5.9813000000000001</v>
      </c>
      <c r="CE90" s="145">
        <v>1</v>
      </c>
      <c r="CF90" s="145">
        <v>0.72725685985033051</v>
      </c>
      <c r="CG90" s="145">
        <v>6.9363999999999999</v>
      </c>
      <c r="CH90" s="145">
        <v>6.9943</v>
      </c>
    </row>
    <row r="91" spans="1:165" s="127" customFormat="1" x14ac:dyDescent="0.25">
      <c r="A91" s="196"/>
      <c r="B91" s="196"/>
      <c r="BI91" s="174"/>
      <c r="BL91" s="174"/>
      <c r="BP91" s="128"/>
      <c r="BQ91" s="197">
        <v>20</v>
      </c>
      <c r="BR91" s="127" t="s">
        <v>46</v>
      </c>
      <c r="BS91" s="202">
        <v>108.88</v>
      </c>
      <c r="BT91" s="202">
        <v>0.76300930871356631</v>
      </c>
      <c r="BU91" s="202">
        <v>0.96879999999999999</v>
      </c>
      <c r="BV91" s="202">
        <v>0.90653612546459983</v>
      </c>
      <c r="BW91" s="202">
        <v>1580.3605</v>
      </c>
      <c r="BX91" s="202">
        <v>17.877500000000001</v>
      </c>
      <c r="BY91" s="202">
        <v>1.4947683109118086</v>
      </c>
      <c r="BZ91" s="202">
        <v>1.3237000000000001</v>
      </c>
      <c r="CA91" s="202">
        <v>9.6675000000000004</v>
      </c>
      <c r="CB91" s="202">
        <v>9.2301000000000002</v>
      </c>
      <c r="CC91" s="202">
        <v>6.7738000000000005</v>
      </c>
      <c r="CD91" s="202">
        <v>5.9811000000000005</v>
      </c>
      <c r="CE91" s="202">
        <v>1</v>
      </c>
      <c r="CF91" s="202">
        <v>0.72679172329585517</v>
      </c>
      <c r="CG91" s="202">
        <v>6.9363999999999999</v>
      </c>
      <c r="CH91" s="202">
        <v>6.9868000000000006</v>
      </c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</row>
    <row r="92" spans="1:165" s="127" customFormat="1" x14ac:dyDescent="0.25">
      <c r="A92" s="196"/>
      <c r="B92" s="196"/>
      <c r="BI92" s="174"/>
      <c r="BL92" s="174"/>
      <c r="BP92" s="128"/>
      <c r="BQ92" s="173">
        <v>21</v>
      </c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</row>
    <row r="93" spans="1:165" s="176" customFormat="1" x14ac:dyDescent="0.25">
      <c r="C93" s="208"/>
      <c r="BI93" s="187"/>
      <c r="BL93" s="187"/>
      <c r="BP93" s="129"/>
      <c r="BQ93" s="197"/>
      <c r="BR93" s="173"/>
      <c r="BS93" s="277"/>
      <c r="BT93" s="277"/>
      <c r="BU93" s="277"/>
      <c r="BV93" s="277"/>
      <c r="BW93" s="277"/>
      <c r="BX93" s="277"/>
      <c r="BY93" s="277"/>
      <c r="BZ93" s="277"/>
      <c r="CA93" s="277"/>
      <c r="CB93" s="277"/>
      <c r="CC93" s="277"/>
      <c r="CD93" s="278"/>
      <c r="CE93" s="150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</row>
    <row r="94" spans="1:165" s="176" customFormat="1" x14ac:dyDescent="0.25">
      <c r="C94" s="208"/>
      <c r="BI94" s="187"/>
      <c r="BL94" s="187"/>
      <c r="BP94" s="129"/>
      <c r="BQ94" s="197"/>
      <c r="BR94" s="173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50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</row>
    <row r="95" spans="1:165" s="127" customFormat="1" x14ac:dyDescent="0.25">
      <c r="A95" s="196"/>
      <c r="B95" s="196"/>
      <c r="C95" s="211"/>
      <c r="BI95" s="174"/>
      <c r="BL95" s="174"/>
      <c r="BP95" s="128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</row>
    <row r="96" spans="1:165" s="127" customFormat="1" x14ac:dyDescent="0.25">
      <c r="A96" s="196"/>
      <c r="B96" s="196"/>
      <c r="C96" s="211"/>
      <c r="BI96" s="174"/>
      <c r="BL96" s="174"/>
      <c r="BP96" s="128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</row>
    <row r="97" spans="1:165" s="127" customFormat="1" x14ac:dyDescent="0.25">
      <c r="A97" s="196"/>
      <c r="B97" s="196"/>
      <c r="C97" s="211"/>
      <c r="BI97" s="174"/>
      <c r="BL97" s="174"/>
      <c r="BP97" s="128"/>
      <c r="BQ97" s="128"/>
      <c r="BR97" s="128"/>
      <c r="BS97" s="128"/>
      <c r="BT97" s="128"/>
      <c r="BU97" s="128"/>
      <c r="BV97" s="129"/>
      <c r="BW97" s="128"/>
      <c r="BX97" s="128"/>
      <c r="BY97" s="128"/>
      <c r="BZ97" s="128"/>
      <c r="CA97" s="128"/>
      <c r="CB97" s="128"/>
      <c r="CC97" s="128"/>
      <c r="CD97" s="130"/>
      <c r="CE97" s="129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</row>
    <row r="98" spans="1:165" s="127" customFormat="1" x14ac:dyDescent="0.25">
      <c r="A98" s="196"/>
      <c r="B98" s="196"/>
      <c r="C98" s="211"/>
      <c r="BI98" s="174"/>
      <c r="BL98" s="174"/>
      <c r="BP98" s="128"/>
      <c r="BQ98" s="145"/>
      <c r="BR98" s="145"/>
      <c r="BS98" s="202">
        <f>AVERAGE(BS72:BS91)</f>
        <v>109.38199999999999</v>
      </c>
      <c r="BT98" s="202">
        <f t="shared" ref="BT98:CH98" si="9">AVERAGE(BT72:BT91)</f>
        <v>0.7658109569622612</v>
      </c>
      <c r="BU98" s="202">
        <f t="shared" si="9"/>
        <v>0.96968999999999994</v>
      </c>
      <c r="BV98" s="202">
        <f t="shared" si="9"/>
        <v>0.90156063578518508</v>
      </c>
      <c r="BW98" s="202">
        <f t="shared" si="9"/>
        <v>1562.9387400000001</v>
      </c>
      <c r="BX98" s="202">
        <f t="shared" si="9"/>
        <v>17.952999999999999</v>
      </c>
      <c r="BY98" s="202">
        <f t="shared" si="9"/>
        <v>1.4611322490996526</v>
      </c>
      <c r="BZ98" s="202">
        <f t="shared" si="9"/>
        <v>1.309375</v>
      </c>
      <c r="CA98" s="202">
        <f t="shared" si="9"/>
        <v>9.518695000000001</v>
      </c>
      <c r="CB98" s="202">
        <f t="shared" si="9"/>
        <v>8.9645849999999996</v>
      </c>
      <c r="CC98" s="202">
        <f t="shared" si="9"/>
        <v>6.7361050000000002</v>
      </c>
      <c r="CD98" s="202">
        <f t="shared" si="9"/>
        <v>5.9221200000000005</v>
      </c>
      <c r="CE98" s="202">
        <f t="shared" si="9"/>
        <v>1</v>
      </c>
      <c r="CF98" s="202">
        <f t="shared" si="9"/>
        <v>0.7247906313177318</v>
      </c>
      <c r="CG98" s="202">
        <f t="shared" si="9"/>
        <v>6.9160650000000006</v>
      </c>
      <c r="CH98" s="202">
        <f t="shared" si="9"/>
        <v>6.9280100000000004</v>
      </c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</row>
    <row r="99" spans="1:165" s="127" customFormat="1" x14ac:dyDescent="0.25">
      <c r="A99" s="196"/>
      <c r="B99" s="196"/>
      <c r="C99" s="211"/>
      <c r="BI99" s="174"/>
      <c r="BL99" s="174"/>
      <c r="BP99" s="128"/>
      <c r="BQ99" s="145"/>
      <c r="BR99" s="145"/>
      <c r="BS99" s="202">
        <v>109.38199999999999</v>
      </c>
      <c r="BT99" s="202">
        <v>0.7658109569622612</v>
      </c>
      <c r="BU99" s="202">
        <v>0.96968999999999994</v>
      </c>
      <c r="BV99" s="202">
        <v>0.90156063578518508</v>
      </c>
      <c r="BW99" s="202">
        <v>1562.9387400000001</v>
      </c>
      <c r="BX99" s="202">
        <v>17.952999999999999</v>
      </c>
      <c r="BY99" s="202">
        <v>1.4611322490996526</v>
      </c>
      <c r="BZ99" s="202">
        <v>1.309375</v>
      </c>
      <c r="CA99" s="202">
        <v>9.518695000000001</v>
      </c>
      <c r="CB99" s="202">
        <v>8.9645849999999996</v>
      </c>
      <c r="CC99" s="202">
        <v>6.7361050000000002</v>
      </c>
      <c r="CD99" s="202">
        <v>5.9221200000000005</v>
      </c>
      <c r="CE99" s="202">
        <v>1</v>
      </c>
      <c r="CF99" s="202">
        <v>0.7247906313177318</v>
      </c>
      <c r="CG99" s="202">
        <v>6.9160650000000006</v>
      </c>
      <c r="CH99" s="202">
        <v>6.9280100000000004</v>
      </c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</row>
    <row r="100" spans="1:165" s="127" customFormat="1" x14ac:dyDescent="0.25">
      <c r="A100" s="196"/>
      <c r="B100" s="196"/>
      <c r="C100" s="211"/>
      <c r="BI100" s="174"/>
      <c r="BL100" s="174"/>
      <c r="BP100" s="128"/>
      <c r="BQ100" s="150"/>
      <c r="BR100" s="199"/>
      <c r="BS100" s="199">
        <f t="shared" ref="BS100:CH100" si="10">BS99-BS98</f>
        <v>0</v>
      </c>
      <c r="BT100" s="199">
        <f t="shared" si="10"/>
        <v>0</v>
      </c>
      <c r="BU100" s="199">
        <f t="shared" si="10"/>
        <v>0</v>
      </c>
      <c r="BV100" s="199">
        <f t="shared" si="10"/>
        <v>0</v>
      </c>
      <c r="BW100" s="199">
        <f t="shared" si="10"/>
        <v>0</v>
      </c>
      <c r="BX100" s="199">
        <f t="shared" si="10"/>
        <v>0</v>
      </c>
      <c r="BY100" s="199">
        <f t="shared" si="10"/>
        <v>0</v>
      </c>
      <c r="BZ100" s="199">
        <f t="shared" si="10"/>
        <v>0</v>
      </c>
      <c r="CA100" s="199">
        <f t="shared" si="10"/>
        <v>0</v>
      </c>
      <c r="CB100" s="199">
        <f t="shared" si="10"/>
        <v>0</v>
      </c>
      <c r="CC100" s="199">
        <f t="shared" si="10"/>
        <v>0</v>
      </c>
      <c r="CD100" s="199">
        <f t="shared" si="10"/>
        <v>0</v>
      </c>
      <c r="CE100" s="199">
        <f t="shared" si="10"/>
        <v>0</v>
      </c>
      <c r="CF100" s="199">
        <f t="shared" si="10"/>
        <v>0</v>
      </c>
      <c r="CG100" s="199">
        <f t="shared" si="10"/>
        <v>0</v>
      </c>
      <c r="CH100" s="199">
        <f t="shared" si="10"/>
        <v>0</v>
      </c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</row>
    <row r="101" spans="1:165" s="127" customFormat="1" x14ac:dyDescent="0.25">
      <c r="A101" s="196"/>
      <c r="B101" s="196"/>
      <c r="C101" s="211"/>
      <c r="BI101" s="174"/>
      <c r="BL101" s="174"/>
      <c r="BP101" s="128"/>
      <c r="BQ101" s="129" t="s">
        <v>29</v>
      </c>
      <c r="BR101" s="129"/>
      <c r="BS101" s="202">
        <f>MAX(BS72:BS91)</f>
        <v>110.16</v>
      </c>
      <c r="BT101" s="202">
        <f t="shared" ref="BT101:CH101" si="11">MAX(BT72:BT91)</f>
        <v>0.77053475111727532</v>
      </c>
      <c r="BU101" s="202">
        <f t="shared" si="11"/>
        <v>0.9748</v>
      </c>
      <c r="BV101" s="202">
        <f t="shared" si="11"/>
        <v>0.90917356123283921</v>
      </c>
      <c r="BW101" s="202">
        <f t="shared" si="11"/>
        <v>1585.14</v>
      </c>
      <c r="BX101" s="202">
        <f t="shared" si="11"/>
        <v>18.407600000000002</v>
      </c>
      <c r="BY101" s="202">
        <f t="shared" si="11"/>
        <v>1.4947683109118086</v>
      </c>
      <c r="BZ101" s="202">
        <f t="shared" si="11"/>
        <v>1.3237000000000001</v>
      </c>
      <c r="CA101" s="202">
        <f t="shared" si="11"/>
        <v>9.6675000000000004</v>
      </c>
      <c r="CB101" s="202">
        <f t="shared" si="11"/>
        <v>9.2301000000000002</v>
      </c>
      <c r="CC101" s="202">
        <f t="shared" si="11"/>
        <v>6.7932000000000006</v>
      </c>
      <c r="CD101" s="202">
        <f t="shared" si="11"/>
        <v>5.9813000000000001</v>
      </c>
      <c r="CE101" s="202">
        <f t="shared" si="11"/>
        <v>1</v>
      </c>
      <c r="CF101" s="202">
        <f t="shared" si="11"/>
        <v>0.72725685985033051</v>
      </c>
      <c r="CG101" s="202">
        <f t="shared" si="11"/>
        <v>6.9710000000000001</v>
      </c>
      <c r="CH101" s="202">
        <f t="shared" si="11"/>
        <v>6.9943</v>
      </c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</row>
    <row r="102" spans="1:165" s="127" customFormat="1" x14ac:dyDescent="0.25">
      <c r="A102" s="196"/>
      <c r="B102" s="196"/>
      <c r="C102" s="211"/>
      <c r="BI102" s="174"/>
      <c r="BL102" s="174"/>
      <c r="BP102" s="128"/>
      <c r="BQ102" s="129" t="s">
        <v>30</v>
      </c>
      <c r="BR102" s="129"/>
      <c r="BS102" s="202">
        <f>MIN(BS72:BS91)</f>
        <v>107.99000000000001</v>
      </c>
      <c r="BT102" s="202">
        <f t="shared" ref="BT102:CH102" si="12">MIN(BT72:BT91)</f>
        <v>0.75987841945288748</v>
      </c>
      <c r="BU102" s="202">
        <f t="shared" si="12"/>
        <v>0.96260000000000001</v>
      </c>
      <c r="BV102" s="202">
        <f t="shared" si="12"/>
        <v>0.89301661010894795</v>
      </c>
      <c r="BW102" s="202">
        <f t="shared" si="12"/>
        <v>1544.4</v>
      </c>
      <c r="BX102" s="202">
        <f t="shared" si="12"/>
        <v>17.508500000000002</v>
      </c>
      <c r="BY102" s="202">
        <f t="shared" si="12"/>
        <v>1.4380212827149841</v>
      </c>
      <c r="BZ102" s="202">
        <f t="shared" si="12"/>
        <v>1.2964</v>
      </c>
      <c r="CA102" s="202">
        <f t="shared" si="12"/>
        <v>9.4004000000000012</v>
      </c>
      <c r="CB102" s="202">
        <f t="shared" si="12"/>
        <v>8.7999000000000009</v>
      </c>
      <c r="CC102" s="202">
        <f t="shared" si="12"/>
        <v>6.6737000000000002</v>
      </c>
      <c r="CD102" s="202">
        <f t="shared" si="12"/>
        <v>5.8526000000000007</v>
      </c>
      <c r="CE102" s="202">
        <f t="shared" si="12"/>
        <v>1</v>
      </c>
      <c r="CF102" s="202">
        <f t="shared" si="12"/>
        <v>0.72203730044694103</v>
      </c>
      <c r="CG102" s="202">
        <f t="shared" si="12"/>
        <v>6.8587000000000007</v>
      </c>
      <c r="CH102" s="202">
        <f t="shared" si="12"/>
        <v>6.8637000000000006</v>
      </c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</row>
    <row r="103" spans="1:165" s="127" customFormat="1" x14ac:dyDescent="0.25">
      <c r="A103" s="196"/>
      <c r="B103" s="196"/>
      <c r="C103" s="211"/>
      <c r="BI103" s="174"/>
      <c r="BL103" s="174"/>
      <c r="BP103" s="128"/>
      <c r="BQ103" s="128"/>
      <c r="BR103" s="128"/>
      <c r="BS103" s="128"/>
      <c r="BT103" s="128"/>
      <c r="BU103" s="128"/>
      <c r="BV103" s="129"/>
      <c r="BW103" s="128"/>
      <c r="BX103" s="128"/>
      <c r="BY103" s="128"/>
      <c r="BZ103" s="128"/>
      <c r="CA103" s="128"/>
      <c r="CB103" s="128"/>
      <c r="CC103" s="128"/>
      <c r="CD103" s="130"/>
      <c r="CE103" s="129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</row>
    <row r="104" spans="1:165" s="127" customFormat="1" x14ac:dyDescent="0.25">
      <c r="A104" s="196"/>
      <c r="B104" s="196"/>
      <c r="C104" s="211"/>
      <c r="BI104" s="174"/>
      <c r="BL104" s="174"/>
      <c r="BP104" s="128"/>
      <c r="BQ104" s="128"/>
      <c r="BR104" s="128"/>
      <c r="BS104" s="202">
        <f>BS101-BS102</f>
        <v>2.1699999999999875</v>
      </c>
      <c r="BT104" s="202">
        <f t="shared" ref="BT104:CH104" si="13">BT101-BT102</f>
        <v>1.0656331664387841E-2</v>
      </c>
      <c r="BU104" s="202">
        <f t="shared" si="13"/>
        <v>1.2199999999999989E-2</v>
      </c>
      <c r="BV104" s="202">
        <f t="shared" si="13"/>
        <v>1.6156951123891261E-2</v>
      </c>
      <c r="BW104" s="202">
        <f t="shared" si="13"/>
        <v>40.740000000000009</v>
      </c>
      <c r="BX104" s="202">
        <f t="shared" si="13"/>
        <v>0.89910000000000068</v>
      </c>
      <c r="BY104" s="202">
        <f t="shared" si="13"/>
        <v>5.6747028196824534E-2</v>
      </c>
      <c r="BZ104" s="202">
        <f t="shared" si="13"/>
        <v>2.7300000000000102E-2</v>
      </c>
      <c r="CA104" s="202">
        <f t="shared" si="13"/>
        <v>0.26709999999999923</v>
      </c>
      <c r="CB104" s="202">
        <f t="shared" si="13"/>
        <v>0.43019999999999925</v>
      </c>
      <c r="CC104" s="202">
        <f t="shared" si="13"/>
        <v>0.11950000000000038</v>
      </c>
      <c r="CD104" s="202">
        <f t="shared" si="13"/>
        <v>0.12869999999999937</v>
      </c>
      <c r="CE104" s="202">
        <f t="shared" si="13"/>
        <v>0</v>
      </c>
      <c r="CF104" s="202">
        <f t="shared" si="13"/>
        <v>5.2195594033894732E-3</v>
      </c>
      <c r="CG104" s="202">
        <f t="shared" si="13"/>
        <v>0.1122999999999994</v>
      </c>
      <c r="CH104" s="202">
        <f t="shared" si="13"/>
        <v>0.13059999999999938</v>
      </c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</row>
    <row r="105" spans="1:165" s="127" customFormat="1" x14ac:dyDescent="0.25">
      <c r="A105" s="196"/>
      <c r="B105" s="196"/>
      <c r="C105" s="211"/>
      <c r="BI105" s="174"/>
      <c r="BL105" s="174"/>
      <c r="BP105" s="128"/>
      <c r="BQ105" s="128"/>
      <c r="BR105" s="128"/>
      <c r="BS105" s="128"/>
      <c r="BT105" s="128"/>
      <c r="BU105" s="128"/>
      <c r="BV105" s="129"/>
      <c r="BW105" s="128"/>
      <c r="BX105" s="128"/>
      <c r="BY105" s="128"/>
      <c r="BZ105" s="128"/>
      <c r="CA105" s="128"/>
      <c r="CB105" s="128"/>
      <c r="CC105" s="128"/>
      <c r="CD105" s="130"/>
      <c r="CE105" s="129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</row>
    <row r="106" spans="1:165" s="127" customFormat="1" x14ac:dyDescent="0.25">
      <c r="A106" s="196"/>
      <c r="B106" s="196"/>
      <c r="C106" s="211"/>
      <c r="BI106" s="174"/>
      <c r="BL106" s="174"/>
      <c r="BP106" s="128"/>
      <c r="BQ106" s="128"/>
      <c r="BR106" s="128"/>
      <c r="BS106" s="128"/>
      <c r="BT106" s="128"/>
      <c r="BU106" s="128"/>
      <c r="BV106" s="129"/>
      <c r="BW106" s="128"/>
      <c r="BX106" s="128"/>
      <c r="BY106" s="128"/>
      <c r="BZ106" s="128"/>
      <c r="CA106" s="128"/>
      <c r="CB106" s="128"/>
      <c r="CC106" s="128"/>
      <c r="CD106" s="130"/>
      <c r="CE106" s="129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</row>
    <row r="107" spans="1:165" s="127" customFormat="1" x14ac:dyDescent="0.25">
      <c r="A107" s="196"/>
      <c r="B107" s="196"/>
      <c r="C107" s="211"/>
      <c r="BI107" s="174"/>
      <c r="BL107" s="174"/>
      <c r="BP107" s="128"/>
      <c r="BQ107" s="128"/>
      <c r="BR107" s="128"/>
      <c r="BS107" s="128"/>
      <c r="BT107" s="128"/>
      <c r="BU107" s="128"/>
      <c r="BV107" s="129"/>
      <c r="BW107" s="128"/>
      <c r="BX107" s="128"/>
      <c r="BY107" s="128"/>
      <c r="BZ107" s="128"/>
      <c r="CA107" s="128"/>
      <c r="CB107" s="128"/>
      <c r="CC107" s="128"/>
      <c r="CD107" s="130"/>
      <c r="CE107" s="129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</row>
    <row r="108" spans="1:165" s="127" customFormat="1" x14ac:dyDescent="0.25">
      <c r="A108" s="196"/>
      <c r="B108" s="196"/>
      <c r="C108" s="211"/>
      <c r="BI108" s="174"/>
      <c r="BL108" s="174"/>
      <c r="BP108" s="128"/>
      <c r="BQ108" s="128"/>
      <c r="BR108" s="128"/>
      <c r="BS108" s="128"/>
      <c r="BT108" s="128"/>
      <c r="BU108" s="128"/>
      <c r="BV108" s="129"/>
      <c r="BW108" s="128"/>
      <c r="BX108" s="128"/>
      <c r="BY108" s="128"/>
      <c r="BZ108" s="128"/>
      <c r="CA108" s="128"/>
      <c r="CB108" s="128"/>
      <c r="CC108" s="128"/>
      <c r="CD108" s="130"/>
      <c r="CE108" s="129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</row>
    <row r="109" spans="1:165" s="127" customFormat="1" x14ac:dyDescent="0.25">
      <c r="A109" s="196"/>
      <c r="B109" s="196"/>
      <c r="C109" s="211"/>
      <c r="BI109" s="174"/>
      <c r="BL109" s="174"/>
      <c r="BP109" s="128"/>
      <c r="BQ109" s="128"/>
      <c r="BR109" s="128"/>
      <c r="BS109" s="128"/>
      <c r="BT109" s="128"/>
      <c r="BU109" s="128"/>
      <c r="BV109" s="129"/>
      <c r="BW109" s="128"/>
      <c r="BX109" s="128"/>
      <c r="BY109" s="128"/>
      <c r="BZ109" s="128"/>
      <c r="CA109" s="128"/>
      <c r="CB109" s="128"/>
      <c r="CC109" s="128"/>
      <c r="CD109" s="130"/>
      <c r="CE109" s="129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</row>
    <row r="110" spans="1:165" s="127" customFormat="1" x14ac:dyDescent="0.25">
      <c r="A110" s="196"/>
      <c r="B110" s="196"/>
      <c r="C110" s="211"/>
      <c r="BI110" s="174"/>
      <c r="BL110" s="174"/>
      <c r="BP110" s="197"/>
      <c r="BQ110" s="128"/>
      <c r="BR110" s="128"/>
      <c r="BS110" s="128"/>
      <c r="BT110" s="128"/>
      <c r="BU110" s="128"/>
      <c r="BV110" s="129"/>
      <c r="BW110" s="128"/>
      <c r="BX110" s="128"/>
      <c r="BY110" s="128"/>
      <c r="BZ110" s="128"/>
      <c r="CA110" s="128"/>
      <c r="CB110" s="128"/>
      <c r="CC110" s="128"/>
      <c r="CD110" s="130"/>
      <c r="CE110" s="129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</row>
    <row r="111" spans="1:165" s="127" customFormat="1" x14ac:dyDescent="0.25">
      <c r="A111" s="196"/>
      <c r="B111" s="196"/>
      <c r="C111" s="211"/>
      <c r="BI111" s="174"/>
      <c r="BL111" s="174"/>
      <c r="BP111" s="197"/>
      <c r="BQ111" s="128"/>
      <c r="BR111" s="128"/>
      <c r="BS111" s="128"/>
      <c r="BT111" s="128"/>
      <c r="BU111" s="128"/>
      <c r="BV111" s="129"/>
      <c r="BW111" s="128"/>
      <c r="BX111" s="128"/>
      <c r="BY111" s="128"/>
      <c r="BZ111" s="128"/>
      <c r="CA111" s="128"/>
      <c r="CB111" s="128"/>
      <c r="CC111" s="128"/>
      <c r="CD111" s="130"/>
      <c r="CE111" s="129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</row>
    <row r="112" spans="1:165" s="127" customFormat="1" x14ac:dyDescent="0.25">
      <c r="A112" s="196"/>
      <c r="B112" s="196"/>
      <c r="C112" s="211"/>
      <c r="BI112" s="174"/>
      <c r="BL112" s="174"/>
      <c r="BP112" s="197"/>
      <c r="BQ112" s="128"/>
      <c r="BR112" s="128"/>
      <c r="BS112" s="128"/>
      <c r="BT112" s="128"/>
      <c r="BU112" s="128"/>
      <c r="BV112" s="129"/>
      <c r="BW112" s="128"/>
      <c r="BX112" s="128"/>
      <c r="BY112" s="128"/>
      <c r="BZ112" s="128"/>
      <c r="CA112" s="128"/>
      <c r="CB112" s="128"/>
      <c r="CC112" s="128"/>
      <c r="CD112" s="130"/>
      <c r="CE112" s="129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</row>
    <row r="113" spans="1:165" s="127" customFormat="1" x14ac:dyDescent="0.25">
      <c r="A113" s="196"/>
      <c r="B113" s="196"/>
      <c r="C113" s="211"/>
      <c r="BI113" s="174"/>
      <c r="BL113" s="174"/>
      <c r="BP113" s="197"/>
      <c r="BQ113" s="173"/>
      <c r="BR113" s="128"/>
      <c r="BS113" s="128"/>
      <c r="BT113" s="128"/>
      <c r="BU113" s="128"/>
      <c r="BV113" s="129"/>
      <c r="BW113" s="128"/>
      <c r="BX113" s="128"/>
      <c r="BY113" s="128"/>
      <c r="BZ113" s="128"/>
      <c r="CA113" s="128"/>
      <c r="CB113" s="128"/>
      <c r="CC113" s="128"/>
      <c r="CD113" s="130"/>
      <c r="CE113" s="129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</row>
    <row r="114" spans="1:165" s="127" customFormat="1" x14ac:dyDescent="0.25">
      <c r="A114" s="196"/>
      <c r="B114" s="196"/>
      <c r="C114" s="211"/>
      <c r="BI114" s="174"/>
      <c r="BL114" s="174"/>
      <c r="BP114" s="197"/>
      <c r="BQ114" s="173"/>
      <c r="BR114" s="128"/>
      <c r="BS114" s="128"/>
      <c r="BT114" s="128"/>
      <c r="BU114" s="128"/>
      <c r="BV114" s="129"/>
      <c r="BW114" s="128"/>
      <c r="BX114" s="128"/>
      <c r="BY114" s="128"/>
      <c r="BZ114" s="128"/>
      <c r="CA114" s="128"/>
      <c r="CB114" s="128"/>
      <c r="CC114" s="128"/>
      <c r="CD114" s="130"/>
      <c r="CE114" s="129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</row>
    <row r="115" spans="1:165" s="127" customFormat="1" x14ac:dyDescent="0.25">
      <c r="A115" s="196"/>
      <c r="B115" s="196"/>
      <c r="C115" s="211"/>
      <c r="BI115" s="174"/>
      <c r="BL115" s="174"/>
      <c r="BP115" s="197"/>
      <c r="BQ115" s="173"/>
      <c r="BR115" s="128"/>
      <c r="BS115" s="128"/>
      <c r="BT115" s="128"/>
      <c r="BU115" s="128"/>
      <c r="BV115" s="129"/>
      <c r="BW115" s="128"/>
      <c r="BX115" s="128"/>
      <c r="BY115" s="128"/>
      <c r="BZ115" s="128"/>
      <c r="CA115" s="128"/>
      <c r="CB115" s="128"/>
      <c r="CC115" s="128"/>
      <c r="CD115" s="130"/>
      <c r="CE115" s="129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</row>
    <row r="116" spans="1:165" s="127" customFormat="1" x14ac:dyDescent="0.25">
      <c r="A116" s="196"/>
      <c r="B116" s="196"/>
      <c r="C116" s="211"/>
      <c r="BI116" s="174"/>
      <c r="BL116" s="174"/>
      <c r="BP116" s="197"/>
      <c r="BQ116" s="173"/>
      <c r="BR116" s="128"/>
      <c r="BS116" s="128"/>
      <c r="BT116" s="128"/>
      <c r="BU116" s="128"/>
      <c r="BV116" s="129"/>
      <c r="BW116" s="128"/>
      <c r="BX116" s="128"/>
      <c r="BY116" s="128"/>
      <c r="BZ116" s="128"/>
      <c r="CA116" s="128"/>
      <c r="CB116" s="128"/>
      <c r="CC116" s="128"/>
      <c r="CD116" s="130"/>
      <c r="CE116" s="129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</row>
    <row r="117" spans="1:165" s="127" customFormat="1" x14ac:dyDescent="0.25">
      <c r="A117" s="196"/>
      <c r="B117" s="196"/>
      <c r="C117" s="211"/>
      <c r="BI117" s="174"/>
      <c r="BL117" s="174"/>
      <c r="BP117" s="197"/>
      <c r="BQ117" s="173"/>
      <c r="BR117" s="128"/>
      <c r="BS117" s="128"/>
      <c r="BT117" s="128"/>
      <c r="BU117" s="128"/>
      <c r="BV117" s="129"/>
      <c r="BW117" s="128"/>
      <c r="BX117" s="128"/>
      <c r="BY117" s="128"/>
      <c r="BZ117" s="128"/>
      <c r="CA117" s="128"/>
      <c r="CB117" s="128"/>
      <c r="CC117" s="128"/>
      <c r="CD117" s="130"/>
      <c r="CE117" s="129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</row>
    <row r="118" spans="1:165" s="127" customFormat="1" x14ac:dyDescent="0.25">
      <c r="A118" s="196"/>
      <c r="B118" s="196"/>
      <c r="C118" s="211"/>
      <c r="BI118" s="174"/>
      <c r="BL118" s="174"/>
      <c r="BP118" s="197"/>
      <c r="BQ118" s="173"/>
      <c r="BR118" s="128"/>
      <c r="BS118" s="128"/>
      <c r="BT118" s="128"/>
      <c r="BU118" s="128"/>
      <c r="BV118" s="129"/>
      <c r="BW118" s="128"/>
      <c r="BX118" s="128"/>
      <c r="BY118" s="128"/>
      <c r="BZ118" s="128"/>
      <c r="CA118" s="128"/>
      <c r="CB118" s="128"/>
      <c r="CC118" s="128"/>
      <c r="CD118" s="130"/>
      <c r="CE118" s="129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</row>
    <row r="119" spans="1:165" s="127" customFormat="1" x14ac:dyDescent="0.25">
      <c r="A119" s="196"/>
      <c r="B119" s="196"/>
      <c r="C119" s="211"/>
      <c r="BI119" s="174"/>
      <c r="BL119" s="174"/>
      <c r="BP119" s="197"/>
      <c r="BQ119" s="173"/>
      <c r="BR119" s="128"/>
      <c r="BS119" s="128"/>
      <c r="BT119" s="128"/>
      <c r="BU119" s="128"/>
      <c r="BV119" s="129"/>
      <c r="BW119" s="128"/>
      <c r="BX119" s="128"/>
      <c r="BY119" s="128"/>
      <c r="BZ119" s="128"/>
      <c r="CA119" s="128"/>
      <c r="CB119" s="128"/>
      <c r="CC119" s="128"/>
      <c r="CD119" s="130"/>
      <c r="CE119" s="129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</row>
    <row r="120" spans="1:165" s="127" customFormat="1" x14ac:dyDescent="0.25">
      <c r="A120" s="196"/>
      <c r="B120" s="196"/>
      <c r="C120" s="211"/>
      <c r="BI120" s="174"/>
      <c r="BL120" s="174"/>
      <c r="BP120" s="197"/>
      <c r="BQ120" s="173"/>
      <c r="BR120" s="128"/>
      <c r="BS120" s="128"/>
      <c r="BT120" s="128"/>
      <c r="BU120" s="128"/>
      <c r="BV120" s="129"/>
      <c r="BW120" s="128"/>
      <c r="BX120" s="128"/>
      <c r="BY120" s="128"/>
      <c r="BZ120" s="128"/>
      <c r="CA120" s="128"/>
      <c r="CB120" s="128"/>
      <c r="CC120" s="128"/>
      <c r="CD120" s="130"/>
      <c r="CE120" s="129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</row>
    <row r="121" spans="1:165" s="127" customFormat="1" x14ac:dyDescent="0.25">
      <c r="A121" s="196"/>
      <c r="B121" s="196"/>
      <c r="C121" s="211"/>
      <c r="BI121" s="174"/>
      <c r="BL121" s="174"/>
      <c r="BP121" s="197"/>
      <c r="BQ121" s="173"/>
      <c r="BR121" s="128"/>
      <c r="BS121" s="128"/>
      <c r="BT121" s="128"/>
      <c r="BU121" s="128"/>
      <c r="BV121" s="129"/>
      <c r="BW121" s="128"/>
      <c r="BX121" s="128"/>
      <c r="BY121" s="128"/>
      <c r="BZ121" s="128"/>
      <c r="CA121" s="128"/>
      <c r="CB121" s="128"/>
      <c r="CC121" s="128"/>
      <c r="CD121" s="130"/>
      <c r="CE121" s="129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</row>
    <row r="122" spans="1:165" s="127" customFormat="1" x14ac:dyDescent="0.25">
      <c r="A122" s="196"/>
      <c r="B122" s="196"/>
      <c r="C122" s="211"/>
      <c r="BI122" s="174"/>
      <c r="BL122" s="174"/>
      <c r="BP122" s="197"/>
      <c r="BQ122" s="173"/>
      <c r="BR122" s="128"/>
      <c r="BS122" s="128"/>
      <c r="BT122" s="128"/>
      <c r="BU122" s="128"/>
      <c r="BV122" s="129"/>
      <c r="BW122" s="128"/>
      <c r="BX122" s="128"/>
      <c r="BY122" s="128"/>
      <c r="BZ122" s="128"/>
      <c r="CA122" s="128"/>
      <c r="CB122" s="128"/>
      <c r="CC122" s="128"/>
      <c r="CD122" s="130"/>
      <c r="CE122" s="129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</row>
    <row r="123" spans="1:165" s="127" customFormat="1" x14ac:dyDescent="0.25">
      <c r="A123" s="196"/>
      <c r="B123" s="196"/>
      <c r="C123" s="211"/>
      <c r="BI123" s="174"/>
      <c r="BL123" s="174"/>
      <c r="BP123" s="197"/>
      <c r="BQ123" s="173"/>
      <c r="BR123" s="128"/>
      <c r="BS123" s="128"/>
      <c r="BT123" s="128"/>
      <c r="BU123" s="128"/>
      <c r="BV123" s="129"/>
      <c r="BW123" s="128"/>
      <c r="BX123" s="128"/>
      <c r="BY123" s="128"/>
      <c r="BZ123" s="128"/>
      <c r="CA123" s="128"/>
      <c r="CB123" s="128"/>
      <c r="CC123" s="128"/>
      <c r="CD123" s="130"/>
      <c r="CE123" s="129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</row>
    <row r="124" spans="1:165" s="127" customFormat="1" x14ac:dyDescent="0.25">
      <c r="A124" s="196"/>
      <c r="B124" s="196"/>
      <c r="C124" s="211"/>
      <c r="BI124" s="174"/>
      <c r="BL124" s="174"/>
      <c r="BP124" s="197"/>
      <c r="BQ124" s="173"/>
      <c r="BR124" s="128"/>
      <c r="BS124" s="128"/>
      <c r="BT124" s="128"/>
      <c r="BU124" s="128"/>
      <c r="BV124" s="129"/>
      <c r="BW124" s="128"/>
      <c r="BX124" s="128"/>
      <c r="BY124" s="128"/>
      <c r="BZ124" s="128"/>
      <c r="CA124" s="128"/>
      <c r="CB124" s="128"/>
      <c r="CC124" s="128"/>
      <c r="CD124" s="130"/>
      <c r="CE124" s="129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</row>
    <row r="125" spans="1:165" s="127" customFormat="1" x14ac:dyDescent="0.25">
      <c r="A125" s="196"/>
      <c r="B125" s="196"/>
      <c r="C125" s="211"/>
      <c r="BI125" s="174"/>
      <c r="BL125" s="174"/>
      <c r="BP125" s="197"/>
      <c r="BQ125" s="173"/>
      <c r="BR125" s="128"/>
      <c r="BS125" s="128"/>
      <c r="BT125" s="128"/>
      <c r="BU125" s="128"/>
      <c r="BV125" s="129"/>
      <c r="BW125" s="128"/>
      <c r="BX125" s="128"/>
      <c r="BY125" s="128"/>
      <c r="BZ125" s="128"/>
      <c r="CA125" s="128"/>
      <c r="CB125" s="128"/>
      <c r="CC125" s="128"/>
      <c r="CD125" s="130"/>
      <c r="CE125" s="129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</row>
    <row r="126" spans="1:165" s="127" customFormat="1" x14ac:dyDescent="0.25">
      <c r="A126" s="196"/>
      <c r="B126" s="196"/>
      <c r="C126" s="211"/>
      <c r="BI126" s="174"/>
      <c r="BL126" s="174"/>
      <c r="BP126" s="197"/>
      <c r="BQ126" s="173"/>
      <c r="BR126" s="128"/>
      <c r="BS126" s="128"/>
      <c r="BT126" s="128"/>
      <c r="BU126" s="128"/>
      <c r="BV126" s="129"/>
      <c r="BW126" s="128"/>
      <c r="BX126" s="128"/>
      <c r="BY126" s="128"/>
      <c r="BZ126" s="128"/>
      <c r="CA126" s="128"/>
      <c r="CB126" s="128"/>
      <c r="CC126" s="128"/>
      <c r="CD126" s="130"/>
      <c r="CE126" s="129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</row>
    <row r="127" spans="1:165" s="127" customFormat="1" x14ac:dyDescent="0.25">
      <c r="A127" s="196"/>
      <c r="B127" s="196"/>
      <c r="C127" s="211"/>
      <c r="BI127" s="174"/>
      <c r="BL127" s="174"/>
      <c r="BP127" s="197"/>
      <c r="BQ127" s="173"/>
      <c r="BR127" s="128"/>
      <c r="BS127" s="128"/>
      <c r="BT127" s="128"/>
      <c r="BU127" s="128"/>
      <c r="BV127" s="129"/>
      <c r="BW127" s="128"/>
      <c r="BX127" s="128"/>
      <c r="BY127" s="128"/>
      <c r="BZ127" s="128"/>
      <c r="CA127" s="128"/>
      <c r="CB127" s="128"/>
      <c r="CC127" s="128"/>
      <c r="CD127" s="130"/>
      <c r="CE127" s="129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</row>
    <row r="128" spans="1:165" s="127" customFormat="1" x14ac:dyDescent="0.25">
      <c r="A128" s="196"/>
      <c r="B128" s="196"/>
      <c r="C128" s="211"/>
      <c r="BI128" s="174"/>
      <c r="BL128" s="174"/>
      <c r="BP128" s="197"/>
      <c r="BQ128" s="173"/>
      <c r="BR128" s="128"/>
      <c r="BS128" s="128"/>
      <c r="BT128" s="128"/>
      <c r="BU128" s="128"/>
      <c r="BV128" s="129"/>
      <c r="BW128" s="128"/>
      <c r="BX128" s="128"/>
      <c r="BY128" s="128"/>
      <c r="BZ128" s="128"/>
      <c r="CA128" s="128"/>
      <c r="CB128" s="128"/>
      <c r="CC128" s="128"/>
      <c r="CD128" s="130"/>
      <c r="CE128" s="129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</row>
    <row r="129" spans="1:165" s="127" customFormat="1" x14ac:dyDescent="0.25">
      <c r="A129" s="196"/>
      <c r="B129" s="196"/>
      <c r="C129" s="211"/>
      <c r="BI129" s="174"/>
      <c r="BL129" s="174"/>
      <c r="BP129" s="128"/>
      <c r="BQ129" s="173"/>
      <c r="BR129" s="128"/>
      <c r="BS129" s="128"/>
      <c r="BT129" s="128"/>
      <c r="BU129" s="128"/>
      <c r="BV129" s="129"/>
      <c r="BW129" s="128"/>
      <c r="BX129" s="128"/>
      <c r="BY129" s="128"/>
      <c r="BZ129" s="128"/>
      <c r="CA129" s="128"/>
      <c r="CB129" s="128"/>
      <c r="CC129" s="128"/>
      <c r="CD129" s="130"/>
      <c r="CE129" s="129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</row>
    <row r="130" spans="1:165" s="127" customFormat="1" x14ac:dyDescent="0.25">
      <c r="A130" s="196"/>
      <c r="B130" s="196"/>
      <c r="C130" s="211"/>
      <c r="BI130" s="174"/>
      <c r="BL130" s="174"/>
      <c r="BP130" s="128"/>
      <c r="BQ130" s="173"/>
      <c r="BR130" s="128"/>
      <c r="BS130" s="128"/>
      <c r="BT130" s="128"/>
      <c r="BU130" s="128"/>
      <c r="BV130" s="129"/>
      <c r="BW130" s="128"/>
      <c r="BX130" s="128"/>
      <c r="BY130" s="128"/>
      <c r="BZ130" s="128"/>
      <c r="CA130" s="128"/>
      <c r="CB130" s="128"/>
      <c r="CC130" s="128"/>
      <c r="CD130" s="130"/>
      <c r="CE130" s="129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</row>
    <row r="131" spans="1:165" s="127" customFormat="1" x14ac:dyDescent="0.25">
      <c r="A131" s="196"/>
      <c r="B131" s="196"/>
      <c r="C131" s="211"/>
      <c r="BI131" s="174"/>
      <c r="BL131" s="174"/>
      <c r="BP131" s="128"/>
      <c r="BQ131" s="173"/>
      <c r="BR131" s="128"/>
      <c r="BS131" s="128"/>
      <c r="BT131" s="128"/>
      <c r="BU131" s="128"/>
      <c r="BV131" s="129"/>
      <c r="BW131" s="128"/>
      <c r="BX131" s="128"/>
      <c r="BY131" s="128"/>
      <c r="BZ131" s="128"/>
      <c r="CA131" s="128"/>
      <c r="CB131" s="128"/>
      <c r="CC131" s="128"/>
      <c r="CD131" s="130"/>
      <c r="CE131" s="129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</row>
    <row r="132" spans="1:165" s="127" customFormat="1" x14ac:dyDescent="0.25">
      <c r="A132" s="196"/>
      <c r="B132" s="196"/>
      <c r="C132" s="211"/>
      <c r="BI132" s="174"/>
      <c r="BL132" s="174"/>
      <c r="BP132" s="128"/>
      <c r="BQ132" s="128"/>
      <c r="BR132" s="128"/>
      <c r="BS132" s="128"/>
      <c r="BT132" s="128"/>
      <c r="BU132" s="128"/>
      <c r="BV132" s="129"/>
      <c r="BW132" s="128"/>
      <c r="BX132" s="128"/>
      <c r="BY132" s="128"/>
      <c r="BZ132" s="128"/>
      <c r="CA132" s="128"/>
      <c r="CB132" s="128"/>
      <c r="CC132" s="128"/>
      <c r="CD132" s="130"/>
      <c r="CE132" s="129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</row>
    <row r="133" spans="1:165" s="127" customFormat="1" x14ac:dyDescent="0.25">
      <c r="A133" s="196"/>
      <c r="B133" s="196"/>
      <c r="C133" s="211"/>
      <c r="BI133" s="174"/>
      <c r="BL133" s="174"/>
      <c r="BP133" s="128"/>
      <c r="BQ133" s="128"/>
      <c r="BR133" s="128"/>
      <c r="BS133" s="128"/>
      <c r="BT133" s="128"/>
      <c r="BU133" s="128"/>
      <c r="BV133" s="129"/>
      <c r="BW133" s="128"/>
      <c r="BX133" s="128"/>
      <c r="BY133" s="128"/>
      <c r="BZ133" s="128"/>
      <c r="CA133" s="128"/>
      <c r="CB133" s="128"/>
      <c r="CC133" s="128"/>
      <c r="CD133" s="130"/>
      <c r="CE133" s="129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</row>
    <row r="134" spans="1:165" s="127" customFormat="1" x14ac:dyDescent="0.25">
      <c r="A134" s="196"/>
      <c r="B134" s="196"/>
      <c r="C134" s="211"/>
      <c r="BI134" s="174"/>
      <c r="BL134" s="174"/>
      <c r="BP134" s="128"/>
      <c r="BQ134" s="172"/>
      <c r="BR134" s="172"/>
      <c r="BS134" s="172"/>
      <c r="BT134" s="172"/>
      <c r="BU134" s="172"/>
      <c r="BV134" s="172"/>
      <c r="BW134" s="172"/>
      <c r="BX134" s="173"/>
      <c r="BY134" s="173"/>
      <c r="BZ134" s="173"/>
      <c r="CA134" s="173"/>
      <c r="CB134" s="173"/>
      <c r="CC134" s="173"/>
      <c r="CD134" s="175"/>
      <c r="CE134" s="176"/>
      <c r="CF134" s="134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</row>
    <row r="135" spans="1:165" s="127" customFormat="1" x14ac:dyDescent="0.25">
      <c r="A135" s="196"/>
      <c r="B135" s="196"/>
      <c r="C135" s="211"/>
      <c r="BI135" s="174"/>
      <c r="BL135" s="174"/>
      <c r="BP135" s="128"/>
      <c r="BQ135" s="172"/>
      <c r="BR135" s="172"/>
      <c r="BS135" s="172"/>
      <c r="BT135" s="172"/>
      <c r="BU135" s="172"/>
      <c r="BV135" s="172"/>
      <c r="BW135" s="172"/>
      <c r="BX135" s="173"/>
      <c r="BY135" s="173"/>
      <c r="BZ135" s="173"/>
      <c r="CA135" s="173"/>
      <c r="CB135" s="173"/>
      <c r="CC135" s="173"/>
      <c r="CD135" s="175"/>
      <c r="CE135" s="176"/>
      <c r="CF135" s="134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</row>
    <row r="136" spans="1:165" s="127" customFormat="1" x14ac:dyDescent="0.25">
      <c r="A136" s="196"/>
      <c r="B136" s="196"/>
      <c r="C136" s="211"/>
      <c r="BI136" s="174"/>
      <c r="BL136" s="174"/>
      <c r="BP136" s="128"/>
      <c r="BQ136" s="172"/>
      <c r="BR136" s="172"/>
      <c r="BS136" s="134"/>
      <c r="BT136" s="134"/>
      <c r="BU136" s="134"/>
      <c r="BV136" s="134"/>
      <c r="BW136" s="129"/>
      <c r="BX136" s="128"/>
      <c r="BY136" s="128"/>
      <c r="BZ136" s="128"/>
      <c r="CA136" s="128"/>
      <c r="CB136" s="128"/>
      <c r="CC136" s="128"/>
      <c r="CD136" s="130"/>
      <c r="CE136" s="129"/>
      <c r="CF136" s="134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</row>
    <row r="137" spans="1:165" s="127" customFormat="1" x14ac:dyDescent="0.25">
      <c r="A137" s="196"/>
      <c r="B137" s="196"/>
      <c r="C137" s="211"/>
      <c r="BI137" s="174"/>
      <c r="BL137" s="174"/>
      <c r="BP137" s="128"/>
      <c r="BQ137" s="197"/>
      <c r="BR137" s="173"/>
      <c r="BS137" s="277"/>
      <c r="BT137" s="277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184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</row>
    <row r="138" spans="1:165" s="127" customFormat="1" x14ac:dyDescent="0.25">
      <c r="A138" s="196"/>
      <c r="B138" s="196"/>
      <c r="C138" s="211"/>
      <c r="BI138" s="174"/>
      <c r="BL138" s="174"/>
      <c r="BP138" s="128"/>
      <c r="BQ138" s="197"/>
      <c r="BR138" s="173"/>
      <c r="BS138" s="277"/>
      <c r="BT138" s="277"/>
      <c r="BU138" s="277"/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184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</row>
    <row r="139" spans="1:165" s="127" customFormat="1" x14ac:dyDescent="0.25">
      <c r="A139" s="196"/>
      <c r="B139" s="196"/>
      <c r="C139" s="211"/>
      <c r="BI139" s="174"/>
      <c r="BL139" s="174"/>
      <c r="BP139" s="128"/>
      <c r="BQ139" s="197"/>
      <c r="BR139" s="173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184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</row>
    <row r="140" spans="1:165" s="127" customFormat="1" x14ac:dyDescent="0.25">
      <c r="A140" s="196"/>
      <c r="B140" s="196"/>
      <c r="C140" s="211"/>
      <c r="BI140" s="174"/>
      <c r="BL140" s="174"/>
      <c r="BP140" s="128"/>
      <c r="BQ140" s="197"/>
      <c r="BR140" s="173"/>
      <c r="BS140" s="277"/>
      <c r="BT140" s="277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184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</row>
    <row r="141" spans="1:165" s="127" customFormat="1" x14ac:dyDescent="0.25">
      <c r="A141" s="196"/>
      <c r="B141" s="196"/>
      <c r="C141" s="211"/>
      <c r="BI141" s="174"/>
      <c r="BL141" s="174"/>
      <c r="BP141" s="128"/>
      <c r="BQ141" s="197"/>
      <c r="BR141" s="173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184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8"/>
      <c r="FH141" s="128"/>
      <c r="FI141" s="128"/>
    </row>
    <row r="142" spans="1:165" s="127" customFormat="1" x14ac:dyDescent="0.25">
      <c r="A142" s="196"/>
      <c r="B142" s="196"/>
      <c r="C142" s="211"/>
      <c r="BI142" s="174"/>
      <c r="BL142" s="174"/>
      <c r="BP142" s="128"/>
      <c r="BQ142" s="197"/>
      <c r="BR142" s="173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184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</row>
    <row r="143" spans="1:165" s="127" customFormat="1" x14ac:dyDescent="0.25">
      <c r="A143" s="196"/>
      <c r="B143" s="196"/>
      <c r="C143" s="211"/>
      <c r="BI143" s="174"/>
      <c r="BL143" s="174"/>
      <c r="BP143" s="128"/>
      <c r="BQ143" s="197"/>
      <c r="BR143" s="173"/>
      <c r="BS143" s="277"/>
      <c r="BT143" s="277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184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</row>
    <row r="144" spans="1:165" s="127" customFormat="1" x14ac:dyDescent="0.25">
      <c r="A144" s="196"/>
      <c r="B144" s="196"/>
      <c r="C144" s="211"/>
      <c r="BI144" s="174"/>
      <c r="BL144" s="174"/>
      <c r="BP144" s="128"/>
      <c r="BQ144" s="197"/>
      <c r="BR144" s="173"/>
      <c r="BS144" s="277"/>
      <c r="BT144" s="277"/>
      <c r="BU144" s="277"/>
      <c r="BV144" s="277"/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184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</row>
    <row r="145" spans="1:165" s="127" customFormat="1" x14ac:dyDescent="0.25">
      <c r="A145" s="196"/>
      <c r="B145" s="196"/>
      <c r="C145" s="211"/>
      <c r="BI145" s="174"/>
      <c r="BL145" s="174"/>
      <c r="BP145" s="128"/>
      <c r="BQ145" s="197"/>
      <c r="BR145" s="173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184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</row>
    <row r="146" spans="1:165" s="127" customFormat="1" x14ac:dyDescent="0.25">
      <c r="A146" s="196"/>
      <c r="B146" s="196"/>
      <c r="C146" s="211"/>
      <c r="BI146" s="174"/>
      <c r="BL146" s="174"/>
      <c r="BP146" s="128"/>
      <c r="BQ146" s="197"/>
      <c r="BR146" s="173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184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</row>
    <row r="147" spans="1:165" s="127" customFormat="1" x14ac:dyDescent="0.25">
      <c r="A147" s="196"/>
      <c r="B147" s="196"/>
      <c r="C147" s="211"/>
      <c r="BI147" s="174"/>
      <c r="BL147" s="174"/>
      <c r="BP147" s="128"/>
      <c r="BQ147" s="197"/>
      <c r="BR147" s="173"/>
      <c r="BS147" s="277"/>
      <c r="BT147" s="277"/>
      <c r="BU147" s="277"/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184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</row>
    <row r="148" spans="1:165" s="127" customFormat="1" x14ac:dyDescent="0.25">
      <c r="A148" s="196"/>
      <c r="B148" s="196"/>
      <c r="C148" s="211"/>
      <c r="BI148" s="174"/>
      <c r="BL148" s="174"/>
      <c r="BP148" s="128"/>
      <c r="BQ148" s="197"/>
      <c r="BR148" s="173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184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</row>
    <row r="149" spans="1:165" s="127" customFormat="1" x14ac:dyDescent="0.25">
      <c r="A149" s="196"/>
      <c r="B149" s="196"/>
      <c r="C149" s="211"/>
      <c r="BI149" s="174"/>
      <c r="BL149" s="174"/>
      <c r="BP149" s="128"/>
      <c r="BQ149" s="197"/>
      <c r="BR149" s="173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184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</row>
    <row r="150" spans="1:165" s="127" customFormat="1" x14ac:dyDescent="0.25">
      <c r="A150" s="196"/>
      <c r="B150" s="196"/>
      <c r="C150" s="211"/>
      <c r="BI150" s="174"/>
      <c r="BL150" s="174"/>
      <c r="BP150" s="128"/>
      <c r="BQ150" s="197"/>
      <c r="BR150" s="173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184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</row>
    <row r="151" spans="1:165" s="127" customFormat="1" x14ac:dyDescent="0.25">
      <c r="A151" s="196"/>
      <c r="B151" s="196"/>
      <c r="C151" s="211"/>
      <c r="BI151" s="174"/>
      <c r="BL151" s="174"/>
      <c r="BP151" s="128"/>
      <c r="BQ151" s="197"/>
      <c r="BR151" s="173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184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</row>
    <row r="152" spans="1:165" s="127" customFormat="1" x14ac:dyDescent="0.25">
      <c r="A152" s="196"/>
      <c r="B152" s="196"/>
      <c r="C152" s="211"/>
      <c r="BI152" s="174"/>
      <c r="BL152" s="174"/>
      <c r="BP152" s="128"/>
      <c r="BQ152" s="197"/>
      <c r="BR152" s="173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184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</row>
    <row r="153" spans="1:165" s="127" customFormat="1" x14ac:dyDescent="0.25">
      <c r="A153" s="196"/>
      <c r="B153" s="196"/>
      <c r="C153" s="211"/>
      <c r="BI153" s="174"/>
      <c r="BL153" s="174"/>
      <c r="BP153" s="128"/>
      <c r="BQ153" s="197"/>
      <c r="BR153" s="173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184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</row>
    <row r="154" spans="1:165" s="127" customFormat="1" x14ac:dyDescent="0.25">
      <c r="A154" s="196"/>
      <c r="B154" s="196"/>
      <c r="C154" s="211"/>
      <c r="BI154" s="174"/>
      <c r="BL154" s="174"/>
      <c r="BP154" s="128"/>
      <c r="BQ154" s="197"/>
      <c r="BR154" s="173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184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</row>
    <row r="155" spans="1:165" s="127" customFormat="1" x14ac:dyDescent="0.25">
      <c r="A155" s="196"/>
      <c r="B155" s="196"/>
      <c r="C155" s="211"/>
      <c r="BI155" s="174"/>
      <c r="BL155" s="174"/>
      <c r="BP155" s="128"/>
      <c r="BQ155" s="197"/>
      <c r="BR155" s="173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184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</row>
    <row r="156" spans="1:165" s="127" customFormat="1" x14ac:dyDescent="0.25">
      <c r="A156" s="196"/>
      <c r="B156" s="196"/>
      <c r="C156" s="211"/>
      <c r="BI156" s="174"/>
      <c r="BL156" s="174"/>
      <c r="BP156" s="128"/>
      <c r="BQ156" s="128"/>
      <c r="BR156" s="128"/>
      <c r="BS156" s="128"/>
      <c r="BT156" s="128"/>
      <c r="BU156" s="128"/>
      <c r="BV156" s="129"/>
      <c r="BW156" s="128"/>
      <c r="BX156" s="128"/>
      <c r="BY156" s="128"/>
      <c r="BZ156" s="128"/>
      <c r="CA156" s="128"/>
      <c r="CB156" s="128"/>
      <c r="CC156" s="128"/>
      <c r="CD156" s="130"/>
      <c r="CE156" s="129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128"/>
      <c r="FH156" s="128"/>
      <c r="FI156" s="128"/>
    </row>
    <row r="157" spans="1:165" s="127" customFormat="1" x14ac:dyDescent="0.25">
      <c r="A157" s="196"/>
      <c r="B157" s="196"/>
      <c r="C157" s="211"/>
      <c r="BI157" s="174"/>
      <c r="BL157" s="174"/>
      <c r="BP157" s="128"/>
      <c r="BQ157" s="128"/>
      <c r="BR157" s="128"/>
      <c r="BS157" s="128"/>
      <c r="BT157" s="128"/>
      <c r="BU157" s="128"/>
      <c r="BV157" s="129"/>
      <c r="BW157" s="128"/>
      <c r="BX157" s="128"/>
      <c r="BY157" s="128"/>
      <c r="BZ157" s="128"/>
      <c r="CA157" s="128"/>
      <c r="CB157" s="128"/>
      <c r="CC157" s="128"/>
      <c r="CD157" s="130"/>
      <c r="CE157" s="129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</row>
    <row r="158" spans="1:165" s="127" customFormat="1" x14ac:dyDescent="0.25">
      <c r="A158" s="196"/>
      <c r="B158" s="196"/>
      <c r="C158" s="211"/>
      <c r="BI158" s="174"/>
      <c r="BL158" s="174"/>
      <c r="BP158" s="128"/>
      <c r="BQ158" s="128"/>
      <c r="BR158" s="128"/>
      <c r="BS158" s="128"/>
      <c r="BT158" s="128"/>
      <c r="BU158" s="128"/>
      <c r="BV158" s="129"/>
      <c r="BW158" s="128"/>
      <c r="BX158" s="128"/>
      <c r="BY158" s="128"/>
      <c r="BZ158" s="128"/>
      <c r="CA158" s="128"/>
      <c r="CB158" s="128"/>
      <c r="CC158" s="128"/>
      <c r="CD158" s="130"/>
      <c r="CE158" s="129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</row>
    <row r="159" spans="1:165" s="127" customFormat="1" x14ac:dyDescent="0.25">
      <c r="A159" s="196"/>
      <c r="B159" s="196"/>
      <c r="C159" s="211"/>
      <c r="BI159" s="174"/>
      <c r="BL159" s="174"/>
      <c r="BP159" s="128"/>
      <c r="BQ159" s="128"/>
      <c r="BR159" s="128"/>
      <c r="BS159" s="128"/>
      <c r="BT159" s="128"/>
      <c r="BU159" s="128"/>
      <c r="BV159" s="129"/>
      <c r="BW159" s="128"/>
      <c r="BX159" s="128"/>
      <c r="BY159" s="128"/>
      <c r="BZ159" s="128"/>
      <c r="CA159" s="128"/>
      <c r="CB159" s="128"/>
      <c r="CC159" s="128"/>
      <c r="CD159" s="130"/>
      <c r="CE159" s="129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</row>
    <row r="160" spans="1:165" s="127" customFormat="1" x14ac:dyDescent="0.25">
      <c r="A160" s="196"/>
      <c r="B160" s="196"/>
      <c r="C160" s="211"/>
      <c r="BI160" s="174"/>
      <c r="BL160" s="174"/>
      <c r="BP160" s="128"/>
      <c r="BQ160" s="128"/>
      <c r="BR160" s="128"/>
      <c r="BS160" s="128"/>
      <c r="BT160" s="128"/>
      <c r="BU160" s="128"/>
      <c r="BV160" s="129"/>
      <c r="BW160" s="128"/>
      <c r="BX160" s="128"/>
      <c r="BY160" s="128"/>
      <c r="BZ160" s="128"/>
      <c r="CA160" s="128"/>
      <c r="CB160" s="128"/>
      <c r="CC160" s="128"/>
      <c r="CD160" s="130"/>
      <c r="CE160" s="129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</row>
    <row r="161" spans="1:165" s="127" customFormat="1" x14ac:dyDescent="0.25">
      <c r="A161" s="196"/>
      <c r="B161" s="196"/>
      <c r="C161" s="211"/>
      <c r="BI161" s="174"/>
      <c r="BL161" s="174"/>
      <c r="BP161" s="128"/>
      <c r="BQ161" s="128"/>
      <c r="BR161" s="128"/>
      <c r="BS161" s="128"/>
      <c r="BT161" s="128"/>
      <c r="BU161" s="128"/>
      <c r="BV161" s="129"/>
      <c r="BW161" s="128"/>
      <c r="BX161" s="128"/>
      <c r="BY161" s="128"/>
      <c r="BZ161" s="128"/>
      <c r="CA161" s="128"/>
      <c r="CB161" s="128"/>
      <c r="CC161" s="128"/>
      <c r="CD161" s="130"/>
      <c r="CE161" s="129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128"/>
      <c r="FH161" s="128"/>
      <c r="FI161" s="128"/>
    </row>
    <row r="162" spans="1:165" s="127" customFormat="1" x14ac:dyDescent="0.25">
      <c r="A162" s="196"/>
      <c r="B162" s="196"/>
      <c r="C162" s="211"/>
      <c r="BI162" s="174"/>
      <c r="BL162" s="174"/>
      <c r="BP162" s="128"/>
      <c r="BQ162" s="128"/>
      <c r="BR162" s="128"/>
      <c r="BS162" s="128"/>
      <c r="BT162" s="128"/>
      <c r="BU162" s="128"/>
      <c r="BV162" s="129"/>
      <c r="BW162" s="128"/>
      <c r="BX162" s="128"/>
      <c r="BY162" s="128"/>
      <c r="BZ162" s="128"/>
      <c r="CA162" s="128"/>
      <c r="CB162" s="128"/>
      <c r="CC162" s="128"/>
      <c r="CD162" s="130"/>
      <c r="CE162" s="129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</row>
    <row r="163" spans="1:165" s="127" customFormat="1" x14ac:dyDescent="0.25">
      <c r="A163" s="196"/>
      <c r="B163" s="196"/>
      <c r="C163" s="211"/>
      <c r="BI163" s="174"/>
      <c r="BL163" s="174"/>
      <c r="BP163" s="128"/>
      <c r="BQ163" s="128"/>
      <c r="BR163" s="128"/>
      <c r="BS163" s="128"/>
      <c r="BT163" s="128"/>
      <c r="BU163" s="128"/>
      <c r="BV163" s="129"/>
      <c r="BW163" s="128"/>
      <c r="BX163" s="128"/>
      <c r="BY163" s="128"/>
      <c r="BZ163" s="128"/>
      <c r="CA163" s="128"/>
      <c r="CB163" s="128"/>
      <c r="CC163" s="128"/>
      <c r="CD163" s="130"/>
      <c r="CE163" s="129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</row>
    <row r="164" spans="1:165" s="127" customFormat="1" x14ac:dyDescent="0.25">
      <c r="A164" s="196"/>
      <c r="B164" s="196"/>
      <c r="C164" s="211"/>
      <c r="BI164" s="174"/>
      <c r="BL164" s="174"/>
      <c r="BP164" s="128"/>
      <c r="BQ164" s="128"/>
      <c r="BR164" s="128"/>
      <c r="BS164" s="128"/>
      <c r="BT164" s="128"/>
      <c r="BU164" s="128"/>
      <c r="BV164" s="129"/>
      <c r="BW164" s="128"/>
      <c r="BX164" s="128"/>
      <c r="BY164" s="128"/>
      <c r="BZ164" s="128"/>
      <c r="CA164" s="128"/>
      <c r="CB164" s="128"/>
      <c r="CC164" s="128"/>
      <c r="CD164" s="130"/>
      <c r="CE164" s="129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</row>
    <row r="165" spans="1:165" s="127" customFormat="1" x14ac:dyDescent="0.25">
      <c r="A165" s="196"/>
      <c r="B165" s="196"/>
      <c r="C165" s="211"/>
      <c r="BI165" s="174"/>
      <c r="BL165" s="174"/>
      <c r="BP165" s="128"/>
      <c r="BQ165" s="128"/>
      <c r="BR165" s="128"/>
      <c r="BS165" s="128"/>
      <c r="BT165" s="128"/>
      <c r="BU165" s="128"/>
      <c r="BV165" s="129"/>
      <c r="BW165" s="128"/>
      <c r="BX165" s="128"/>
      <c r="BY165" s="128"/>
      <c r="BZ165" s="128"/>
      <c r="CA165" s="128"/>
      <c r="CB165" s="128"/>
      <c r="CC165" s="128"/>
      <c r="CD165" s="130"/>
      <c r="CE165" s="129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</row>
    <row r="166" spans="1:165" s="127" customFormat="1" x14ac:dyDescent="0.25">
      <c r="A166" s="196"/>
      <c r="B166" s="196"/>
      <c r="C166" s="211"/>
      <c r="BI166" s="174"/>
      <c r="BL166" s="174"/>
      <c r="BP166" s="128"/>
      <c r="BQ166" s="128"/>
      <c r="BR166" s="128"/>
      <c r="BS166" s="128"/>
      <c r="BT166" s="128"/>
      <c r="BU166" s="128"/>
      <c r="BV166" s="129"/>
      <c r="BW166" s="128"/>
      <c r="BX166" s="128"/>
      <c r="BY166" s="128"/>
      <c r="BZ166" s="128"/>
      <c r="CA166" s="128"/>
      <c r="CB166" s="128"/>
      <c r="CC166" s="128"/>
      <c r="CD166" s="130"/>
      <c r="CE166" s="129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</row>
    <row r="167" spans="1:165" s="127" customFormat="1" x14ac:dyDescent="0.25">
      <c r="A167" s="196"/>
      <c r="B167" s="196"/>
      <c r="C167" s="211"/>
      <c r="BI167" s="174"/>
      <c r="BL167" s="174"/>
      <c r="BP167" s="128"/>
      <c r="BQ167" s="128"/>
      <c r="BR167" s="128"/>
      <c r="BS167" s="128"/>
      <c r="BT167" s="128"/>
      <c r="BU167" s="128"/>
      <c r="BV167" s="129"/>
      <c r="BW167" s="128"/>
      <c r="BX167" s="128"/>
      <c r="BY167" s="128"/>
      <c r="BZ167" s="128"/>
      <c r="CA167" s="128"/>
      <c r="CB167" s="128"/>
      <c r="CC167" s="128"/>
      <c r="CD167" s="130"/>
      <c r="CE167" s="129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</row>
    <row r="168" spans="1:165" s="127" customFormat="1" x14ac:dyDescent="0.25">
      <c r="A168" s="196"/>
      <c r="B168" s="196"/>
      <c r="C168" s="211"/>
      <c r="BI168" s="174"/>
      <c r="BL168" s="174"/>
      <c r="BP168" s="128"/>
      <c r="BQ168" s="128"/>
      <c r="BR168" s="128"/>
      <c r="BS168" s="128"/>
      <c r="BT168" s="128"/>
      <c r="BU168" s="128"/>
      <c r="BV168" s="129"/>
      <c r="BW168" s="128"/>
      <c r="BX168" s="128"/>
      <c r="BY168" s="128"/>
      <c r="BZ168" s="128"/>
      <c r="CA168" s="128"/>
      <c r="CB168" s="128"/>
      <c r="CC168" s="128"/>
      <c r="CD168" s="130"/>
      <c r="CE168" s="129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</row>
    <row r="169" spans="1:165" s="127" customFormat="1" x14ac:dyDescent="0.25">
      <c r="A169" s="196"/>
      <c r="B169" s="196"/>
      <c r="C169" s="211"/>
      <c r="BI169" s="174"/>
      <c r="BL169" s="174"/>
      <c r="BP169" s="128"/>
      <c r="BQ169" s="128"/>
      <c r="BR169" s="128"/>
      <c r="BS169" s="128"/>
      <c r="BT169" s="128"/>
      <c r="BU169" s="128"/>
      <c r="BV169" s="129"/>
      <c r="BW169" s="128"/>
      <c r="BX169" s="128"/>
      <c r="BY169" s="128"/>
      <c r="BZ169" s="128"/>
      <c r="CA169" s="128"/>
      <c r="CB169" s="128"/>
      <c r="CC169" s="128"/>
      <c r="CD169" s="130"/>
      <c r="CE169" s="129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</row>
    <row r="170" spans="1:165" s="127" customFormat="1" x14ac:dyDescent="0.25">
      <c r="A170" s="196"/>
      <c r="B170" s="196"/>
      <c r="C170" s="211"/>
      <c r="BI170" s="174"/>
      <c r="BL170" s="174"/>
      <c r="BP170" s="128"/>
      <c r="BQ170" s="128"/>
      <c r="BR170" s="128"/>
      <c r="BS170" s="128"/>
      <c r="BT170" s="128"/>
      <c r="BU170" s="128"/>
      <c r="BV170" s="129"/>
      <c r="BW170" s="128"/>
      <c r="BX170" s="128"/>
      <c r="BY170" s="128"/>
      <c r="BZ170" s="128"/>
      <c r="CA170" s="128"/>
      <c r="CB170" s="128"/>
      <c r="CC170" s="128"/>
      <c r="CD170" s="130"/>
      <c r="CE170" s="129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</row>
    <row r="171" spans="1:165" s="127" customFormat="1" x14ac:dyDescent="0.25">
      <c r="A171" s="196"/>
      <c r="B171" s="196"/>
      <c r="C171" s="211"/>
      <c r="BI171" s="174"/>
      <c r="BL171" s="174"/>
      <c r="BP171" s="128"/>
      <c r="BQ171" s="128"/>
      <c r="BR171" s="128"/>
      <c r="BS171" s="128"/>
      <c r="BT171" s="128"/>
      <c r="BU171" s="128"/>
      <c r="BV171" s="129"/>
      <c r="BW171" s="128"/>
      <c r="BX171" s="128"/>
      <c r="BY171" s="128"/>
      <c r="BZ171" s="128"/>
      <c r="CA171" s="128"/>
      <c r="CB171" s="128"/>
      <c r="CC171" s="128"/>
      <c r="CD171" s="130"/>
      <c r="CE171" s="129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</row>
    <row r="172" spans="1:165" s="127" customFormat="1" x14ac:dyDescent="0.25">
      <c r="A172" s="196"/>
      <c r="B172" s="196"/>
      <c r="C172" s="211"/>
      <c r="BI172" s="174"/>
      <c r="BL172" s="174"/>
      <c r="BP172" s="128"/>
      <c r="BQ172" s="128"/>
      <c r="BR172" s="128"/>
      <c r="BS172" s="128"/>
      <c r="BT172" s="128"/>
      <c r="BU172" s="128"/>
      <c r="BV172" s="129"/>
      <c r="BW172" s="128"/>
      <c r="BX172" s="128"/>
      <c r="BY172" s="128"/>
      <c r="BZ172" s="128"/>
      <c r="CA172" s="128"/>
      <c r="CB172" s="128"/>
      <c r="CC172" s="128"/>
      <c r="CD172" s="130"/>
      <c r="CE172" s="129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</row>
    <row r="173" spans="1:165" s="127" customFormat="1" x14ac:dyDescent="0.25">
      <c r="A173" s="196"/>
      <c r="B173" s="196"/>
      <c r="C173" s="211"/>
      <c r="BI173" s="174"/>
      <c r="BL173" s="174"/>
      <c r="BP173" s="128"/>
      <c r="BQ173" s="128"/>
      <c r="BR173" s="128"/>
      <c r="BS173" s="128"/>
      <c r="BT173" s="128"/>
      <c r="BU173" s="128"/>
      <c r="BV173" s="129"/>
      <c r="BW173" s="128"/>
      <c r="BX173" s="128"/>
      <c r="BY173" s="128"/>
      <c r="BZ173" s="128"/>
      <c r="CA173" s="128"/>
      <c r="CB173" s="128"/>
      <c r="CC173" s="128"/>
      <c r="CD173" s="130"/>
      <c r="CE173" s="129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</row>
    <row r="174" spans="1:165" s="127" customFormat="1" x14ac:dyDescent="0.25">
      <c r="A174" s="196"/>
      <c r="B174" s="196"/>
      <c r="C174" s="211"/>
      <c r="BI174" s="174"/>
      <c r="BL174" s="174"/>
      <c r="BP174" s="128"/>
      <c r="BQ174" s="128"/>
      <c r="BR174" s="128"/>
      <c r="BS174" s="128"/>
      <c r="BT174" s="128"/>
      <c r="BU174" s="128"/>
      <c r="BV174" s="129"/>
      <c r="BW174" s="128"/>
      <c r="BX174" s="128"/>
      <c r="BY174" s="128"/>
      <c r="BZ174" s="128"/>
      <c r="CA174" s="128"/>
      <c r="CB174" s="128"/>
      <c r="CC174" s="128"/>
      <c r="CD174" s="130"/>
      <c r="CE174" s="129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</row>
    <row r="175" spans="1:165" s="127" customFormat="1" x14ac:dyDescent="0.25">
      <c r="A175" s="196"/>
      <c r="B175" s="196"/>
      <c r="C175" s="211"/>
      <c r="BI175" s="174"/>
      <c r="BL175" s="174"/>
      <c r="BP175" s="128"/>
      <c r="BQ175" s="128"/>
      <c r="BR175" s="128"/>
      <c r="BS175" s="128"/>
      <c r="BT175" s="128"/>
      <c r="BU175" s="128"/>
      <c r="BV175" s="129"/>
      <c r="BW175" s="128"/>
      <c r="BX175" s="128"/>
      <c r="BY175" s="128"/>
      <c r="BZ175" s="128"/>
      <c r="CA175" s="128"/>
      <c r="CB175" s="128"/>
      <c r="CC175" s="128"/>
      <c r="CD175" s="130"/>
      <c r="CE175" s="129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</row>
    <row r="176" spans="1:165" s="127" customFormat="1" x14ac:dyDescent="0.25">
      <c r="A176" s="196"/>
      <c r="B176" s="196"/>
      <c r="C176" s="211"/>
      <c r="BI176" s="174"/>
      <c r="BL176" s="174"/>
      <c r="BP176" s="128"/>
      <c r="BQ176" s="128"/>
      <c r="BR176" s="128"/>
      <c r="BS176" s="128"/>
      <c r="BT176" s="128"/>
      <c r="BU176" s="128"/>
      <c r="BV176" s="129"/>
      <c r="BW176" s="128"/>
      <c r="BX176" s="128"/>
      <c r="BY176" s="128"/>
      <c r="BZ176" s="128"/>
      <c r="CA176" s="128"/>
      <c r="CB176" s="128"/>
      <c r="CC176" s="128"/>
      <c r="CD176" s="130"/>
      <c r="CE176" s="129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</row>
    <row r="177" spans="1:165" s="271" customFormat="1" x14ac:dyDescent="0.25">
      <c r="A177" s="279"/>
      <c r="B177" s="279"/>
      <c r="C177" s="280"/>
      <c r="BI177" s="281"/>
      <c r="BL177" s="281"/>
      <c r="BP177" s="267"/>
      <c r="BQ177" s="267"/>
      <c r="BR177" s="267"/>
      <c r="BS177" s="267"/>
      <c r="BT177" s="267"/>
      <c r="BU177" s="267"/>
      <c r="BV177" s="269"/>
      <c r="BW177" s="267"/>
      <c r="BX177" s="267"/>
      <c r="BY177" s="267"/>
      <c r="BZ177" s="267"/>
      <c r="CA177" s="267"/>
      <c r="CB177" s="267"/>
      <c r="CC177" s="267"/>
      <c r="CD177" s="270"/>
      <c r="CE177" s="269"/>
      <c r="CF177" s="267"/>
      <c r="CG177" s="267"/>
      <c r="CH177" s="267"/>
      <c r="CI177" s="267"/>
      <c r="CJ177" s="267"/>
      <c r="CK177" s="267"/>
      <c r="CL177" s="267"/>
      <c r="CM177" s="267"/>
      <c r="CN177" s="267"/>
      <c r="CO177" s="267"/>
      <c r="CP177" s="267"/>
      <c r="CQ177" s="267"/>
      <c r="CR177" s="267"/>
      <c r="CS177" s="267"/>
      <c r="CT177" s="267"/>
      <c r="CU177" s="267"/>
      <c r="CV177" s="267"/>
      <c r="CW177" s="267"/>
      <c r="CX177" s="267"/>
      <c r="CY177" s="267"/>
      <c r="CZ177" s="267"/>
      <c r="DA177" s="267"/>
      <c r="DB177" s="267"/>
      <c r="DC177" s="267"/>
      <c r="DD177" s="267"/>
      <c r="DE177" s="267"/>
      <c r="DF177" s="267"/>
      <c r="DG177" s="267"/>
      <c r="DH177" s="267"/>
      <c r="DI177" s="267"/>
      <c r="DJ177" s="267"/>
      <c r="DK177" s="267"/>
      <c r="DL177" s="267"/>
      <c r="DM177" s="267"/>
      <c r="DN177" s="267"/>
      <c r="DO177" s="267"/>
      <c r="DP177" s="267"/>
      <c r="DQ177" s="267"/>
      <c r="DR177" s="267"/>
      <c r="DS177" s="267"/>
      <c r="DT177" s="267"/>
      <c r="DU177" s="267"/>
      <c r="DV177" s="267"/>
      <c r="DW177" s="267"/>
      <c r="DX177" s="267"/>
      <c r="DY177" s="267"/>
      <c r="DZ177" s="267"/>
      <c r="EA177" s="267"/>
      <c r="EB177" s="267"/>
      <c r="EC177" s="267"/>
      <c r="ED177" s="267"/>
      <c r="EE177" s="267"/>
      <c r="EF177" s="267"/>
      <c r="EG177" s="267"/>
      <c r="EH177" s="267"/>
      <c r="EI177" s="267"/>
      <c r="EJ177" s="267"/>
      <c r="EK177" s="267"/>
      <c r="EL177" s="267"/>
      <c r="EM177" s="267"/>
      <c r="EN177" s="267"/>
      <c r="EO177" s="267"/>
      <c r="EP177" s="267"/>
      <c r="EQ177" s="267"/>
      <c r="ER177" s="267"/>
      <c r="ES177" s="267"/>
      <c r="ET177" s="267"/>
      <c r="EU177" s="267"/>
      <c r="EV177" s="267"/>
      <c r="EW177" s="267"/>
      <c r="EX177" s="267"/>
      <c r="EY177" s="267"/>
      <c r="EZ177" s="267"/>
      <c r="FA177" s="267"/>
      <c r="FB177" s="267"/>
      <c r="FC177" s="267"/>
      <c r="FD177" s="267"/>
      <c r="FE177" s="267"/>
      <c r="FF177" s="267"/>
      <c r="FG177" s="267"/>
      <c r="FH177" s="267"/>
      <c r="FI177" s="267"/>
    </row>
    <row r="178" spans="1:165" s="271" customFormat="1" x14ac:dyDescent="0.25">
      <c r="A178" s="279"/>
      <c r="B178" s="279"/>
      <c r="C178" s="280"/>
      <c r="BI178" s="281"/>
      <c r="BL178" s="281"/>
      <c r="BP178" s="267"/>
      <c r="BQ178" s="267"/>
      <c r="BR178" s="267"/>
      <c r="BS178" s="267"/>
      <c r="BT178" s="267"/>
      <c r="BU178" s="267"/>
      <c r="BV178" s="269"/>
      <c r="BW178" s="267"/>
      <c r="BX178" s="267"/>
      <c r="BY178" s="267"/>
      <c r="BZ178" s="267"/>
      <c r="CA178" s="267"/>
      <c r="CB178" s="267"/>
      <c r="CC178" s="267"/>
      <c r="CD178" s="270"/>
      <c r="CE178" s="269"/>
      <c r="CF178" s="267"/>
      <c r="CG178" s="267"/>
      <c r="CH178" s="267"/>
      <c r="CI178" s="267"/>
      <c r="CJ178" s="267"/>
      <c r="CK178" s="267"/>
      <c r="CL178" s="267"/>
      <c r="CM178" s="267"/>
      <c r="CN178" s="267"/>
      <c r="CO178" s="267"/>
      <c r="CP178" s="267"/>
      <c r="CQ178" s="267"/>
      <c r="CR178" s="267"/>
      <c r="CS178" s="267"/>
      <c r="CT178" s="267"/>
      <c r="CU178" s="267"/>
      <c r="CV178" s="267"/>
      <c r="CW178" s="267"/>
      <c r="CX178" s="267"/>
      <c r="CY178" s="267"/>
      <c r="CZ178" s="267"/>
      <c r="DA178" s="267"/>
      <c r="DB178" s="267"/>
      <c r="DC178" s="267"/>
      <c r="DD178" s="267"/>
      <c r="DE178" s="267"/>
      <c r="DF178" s="267"/>
      <c r="DG178" s="267"/>
      <c r="DH178" s="267"/>
      <c r="DI178" s="267"/>
      <c r="DJ178" s="267"/>
      <c r="DK178" s="267"/>
      <c r="DL178" s="267"/>
      <c r="DM178" s="267"/>
      <c r="DN178" s="267"/>
      <c r="DO178" s="267"/>
      <c r="DP178" s="267"/>
      <c r="DQ178" s="267"/>
      <c r="DR178" s="267"/>
      <c r="DS178" s="267"/>
      <c r="DT178" s="267"/>
      <c r="DU178" s="267"/>
      <c r="DV178" s="267"/>
      <c r="DW178" s="267"/>
      <c r="DX178" s="267"/>
      <c r="DY178" s="267"/>
      <c r="DZ178" s="267"/>
      <c r="EA178" s="267"/>
      <c r="EB178" s="267"/>
      <c r="EC178" s="267"/>
      <c r="ED178" s="267"/>
      <c r="EE178" s="267"/>
      <c r="EF178" s="267"/>
      <c r="EG178" s="267"/>
      <c r="EH178" s="267"/>
      <c r="EI178" s="267"/>
      <c r="EJ178" s="267"/>
      <c r="EK178" s="267"/>
      <c r="EL178" s="267"/>
      <c r="EM178" s="267"/>
      <c r="EN178" s="267"/>
      <c r="EO178" s="267"/>
      <c r="EP178" s="267"/>
      <c r="EQ178" s="267"/>
      <c r="ER178" s="267"/>
      <c r="ES178" s="267"/>
      <c r="ET178" s="267"/>
      <c r="EU178" s="267"/>
      <c r="EV178" s="267"/>
      <c r="EW178" s="267"/>
      <c r="EX178" s="267"/>
      <c r="EY178" s="267"/>
      <c r="EZ178" s="267"/>
      <c r="FA178" s="267"/>
      <c r="FB178" s="267"/>
      <c r="FC178" s="267"/>
      <c r="FD178" s="267"/>
      <c r="FE178" s="267"/>
      <c r="FF178" s="267"/>
      <c r="FG178" s="267"/>
      <c r="FH178" s="267"/>
      <c r="FI178" s="267"/>
    </row>
    <row r="179" spans="1:165" s="271" customFormat="1" x14ac:dyDescent="0.25">
      <c r="A179" s="279"/>
      <c r="B179" s="279"/>
      <c r="C179" s="280"/>
      <c r="BI179" s="281"/>
      <c r="BL179" s="281"/>
      <c r="BP179" s="267"/>
      <c r="BQ179" s="267"/>
      <c r="BR179" s="267"/>
      <c r="BS179" s="267"/>
      <c r="BT179" s="267"/>
      <c r="BU179" s="267"/>
      <c r="BV179" s="269"/>
      <c r="BW179" s="267"/>
      <c r="BX179" s="267"/>
      <c r="BY179" s="267"/>
      <c r="BZ179" s="267"/>
      <c r="CA179" s="267"/>
      <c r="CB179" s="267"/>
      <c r="CC179" s="267"/>
      <c r="CD179" s="270"/>
      <c r="CE179" s="269"/>
      <c r="CF179" s="267"/>
      <c r="CG179" s="267"/>
      <c r="CH179" s="267"/>
      <c r="CI179" s="267"/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7"/>
      <c r="CU179" s="267"/>
      <c r="CV179" s="267"/>
      <c r="CW179" s="267"/>
      <c r="CX179" s="267"/>
      <c r="CY179" s="267"/>
      <c r="CZ179" s="267"/>
      <c r="DA179" s="267"/>
      <c r="DB179" s="267"/>
      <c r="DC179" s="267"/>
      <c r="DD179" s="267"/>
      <c r="DE179" s="267"/>
      <c r="DF179" s="267"/>
      <c r="DG179" s="267"/>
      <c r="DH179" s="267"/>
      <c r="DI179" s="267"/>
      <c r="DJ179" s="267"/>
      <c r="DK179" s="267"/>
      <c r="DL179" s="267"/>
      <c r="DM179" s="267"/>
      <c r="DN179" s="267"/>
      <c r="DO179" s="267"/>
      <c r="DP179" s="267"/>
      <c r="DQ179" s="267"/>
      <c r="DR179" s="267"/>
      <c r="DS179" s="267"/>
      <c r="DT179" s="267"/>
      <c r="DU179" s="267"/>
      <c r="DV179" s="267"/>
      <c r="DW179" s="267"/>
      <c r="DX179" s="267"/>
      <c r="DY179" s="267"/>
      <c r="DZ179" s="267"/>
      <c r="EA179" s="267"/>
      <c r="EB179" s="267"/>
      <c r="EC179" s="267"/>
      <c r="ED179" s="267"/>
      <c r="EE179" s="267"/>
      <c r="EF179" s="267"/>
      <c r="EG179" s="267"/>
      <c r="EH179" s="267"/>
      <c r="EI179" s="267"/>
      <c r="EJ179" s="267"/>
      <c r="EK179" s="267"/>
      <c r="EL179" s="267"/>
      <c r="EM179" s="267"/>
      <c r="EN179" s="267"/>
      <c r="EO179" s="267"/>
      <c r="EP179" s="267"/>
      <c r="EQ179" s="267"/>
      <c r="ER179" s="267"/>
      <c r="ES179" s="267"/>
      <c r="ET179" s="267"/>
      <c r="EU179" s="267"/>
      <c r="EV179" s="267"/>
      <c r="EW179" s="267"/>
      <c r="EX179" s="267"/>
      <c r="EY179" s="267"/>
      <c r="EZ179" s="267"/>
      <c r="FA179" s="267"/>
      <c r="FB179" s="267"/>
      <c r="FC179" s="267"/>
      <c r="FD179" s="267"/>
      <c r="FE179" s="267"/>
      <c r="FF179" s="267"/>
      <c r="FG179" s="267"/>
      <c r="FH179" s="267"/>
      <c r="FI179" s="267"/>
    </row>
    <row r="180" spans="1:165" s="271" customFormat="1" x14ac:dyDescent="0.25">
      <c r="A180" s="279"/>
      <c r="B180" s="279"/>
      <c r="C180" s="280"/>
      <c r="BI180" s="281"/>
      <c r="BL180" s="281"/>
      <c r="BP180" s="267"/>
      <c r="BQ180" s="267"/>
      <c r="BR180" s="267"/>
      <c r="BS180" s="267"/>
      <c r="BT180" s="267"/>
      <c r="BU180" s="267"/>
      <c r="BV180" s="269"/>
      <c r="BW180" s="267"/>
      <c r="BX180" s="267"/>
      <c r="BY180" s="267"/>
      <c r="BZ180" s="267"/>
      <c r="CA180" s="267"/>
      <c r="CB180" s="267"/>
      <c r="CC180" s="267"/>
      <c r="CD180" s="270"/>
      <c r="CE180" s="269"/>
      <c r="CF180" s="267"/>
      <c r="CG180" s="267"/>
      <c r="CH180" s="267"/>
      <c r="CI180" s="267"/>
      <c r="CJ180" s="267"/>
      <c r="CK180" s="267"/>
      <c r="CL180" s="267"/>
      <c r="CM180" s="267"/>
      <c r="CN180" s="267"/>
      <c r="CO180" s="267"/>
      <c r="CP180" s="267"/>
      <c r="CQ180" s="267"/>
      <c r="CR180" s="267"/>
      <c r="CS180" s="267"/>
      <c r="CT180" s="267"/>
      <c r="CU180" s="267"/>
      <c r="CV180" s="267"/>
      <c r="CW180" s="267"/>
      <c r="CX180" s="267"/>
      <c r="CY180" s="267"/>
      <c r="CZ180" s="267"/>
      <c r="DA180" s="267"/>
      <c r="DB180" s="267"/>
      <c r="DC180" s="267"/>
      <c r="DD180" s="267"/>
      <c r="DE180" s="267"/>
      <c r="DF180" s="267"/>
      <c r="DG180" s="267"/>
      <c r="DH180" s="267"/>
      <c r="DI180" s="267"/>
      <c r="DJ180" s="267"/>
      <c r="DK180" s="267"/>
      <c r="DL180" s="267"/>
      <c r="DM180" s="267"/>
      <c r="DN180" s="267"/>
      <c r="DO180" s="267"/>
      <c r="DP180" s="267"/>
      <c r="DQ180" s="267"/>
      <c r="DR180" s="267"/>
      <c r="DS180" s="267"/>
      <c r="DT180" s="267"/>
      <c r="DU180" s="267"/>
      <c r="DV180" s="267"/>
      <c r="DW180" s="267"/>
      <c r="DX180" s="267"/>
      <c r="DY180" s="267"/>
      <c r="DZ180" s="267"/>
      <c r="EA180" s="267"/>
      <c r="EB180" s="267"/>
      <c r="EC180" s="267"/>
      <c r="ED180" s="267"/>
      <c r="EE180" s="267"/>
      <c r="EF180" s="267"/>
      <c r="EG180" s="267"/>
      <c r="EH180" s="267"/>
      <c r="EI180" s="267"/>
      <c r="EJ180" s="267"/>
      <c r="EK180" s="267"/>
      <c r="EL180" s="267"/>
      <c r="EM180" s="267"/>
      <c r="EN180" s="267"/>
      <c r="EO180" s="267"/>
      <c r="EP180" s="267"/>
      <c r="EQ180" s="267"/>
      <c r="ER180" s="267"/>
      <c r="ES180" s="267"/>
      <c r="ET180" s="267"/>
      <c r="EU180" s="267"/>
      <c r="EV180" s="267"/>
      <c r="EW180" s="267"/>
      <c r="EX180" s="267"/>
      <c r="EY180" s="267"/>
      <c r="EZ180" s="267"/>
      <c r="FA180" s="267"/>
      <c r="FB180" s="267"/>
      <c r="FC180" s="267"/>
      <c r="FD180" s="267"/>
      <c r="FE180" s="267"/>
      <c r="FF180" s="267"/>
      <c r="FG180" s="267"/>
      <c r="FH180" s="267"/>
      <c r="FI180" s="267"/>
    </row>
    <row r="181" spans="1:165" s="271" customFormat="1" x14ac:dyDescent="0.25">
      <c r="A181" s="279"/>
      <c r="B181" s="279"/>
      <c r="C181" s="280"/>
      <c r="BI181" s="281"/>
      <c r="BL181" s="281"/>
      <c r="BP181" s="267"/>
      <c r="BQ181" s="267"/>
      <c r="BR181" s="267"/>
      <c r="BS181" s="267"/>
      <c r="BT181" s="267"/>
      <c r="BU181" s="267"/>
      <c r="BV181" s="269"/>
      <c r="BW181" s="267"/>
      <c r="BX181" s="267"/>
      <c r="BY181" s="267"/>
      <c r="BZ181" s="267"/>
      <c r="CA181" s="267"/>
      <c r="CB181" s="267"/>
      <c r="CC181" s="267"/>
      <c r="CD181" s="270"/>
      <c r="CE181" s="269"/>
      <c r="CF181" s="267"/>
      <c r="CG181" s="267"/>
      <c r="CH181" s="267"/>
      <c r="CI181" s="267"/>
      <c r="CJ181" s="267"/>
      <c r="CK181" s="267"/>
      <c r="CL181" s="267"/>
      <c r="CM181" s="267"/>
      <c r="CN181" s="267"/>
      <c r="CO181" s="267"/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7"/>
      <c r="DE181" s="267"/>
      <c r="DF181" s="267"/>
      <c r="DG181" s="267"/>
      <c r="DH181" s="267"/>
      <c r="DI181" s="267"/>
      <c r="DJ181" s="267"/>
      <c r="DK181" s="267"/>
      <c r="DL181" s="267"/>
      <c r="DM181" s="267"/>
      <c r="DN181" s="267"/>
      <c r="DO181" s="267"/>
      <c r="DP181" s="267"/>
      <c r="DQ181" s="267"/>
      <c r="DR181" s="267"/>
      <c r="DS181" s="267"/>
      <c r="DT181" s="267"/>
      <c r="DU181" s="267"/>
      <c r="DV181" s="267"/>
      <c r="DW181" s="267"/>
      <c r="DX181" s="267"/>
      <c r="DY181" s="267"/>
      <c r="DZ181" s="267"/>
      <c r="EA181" s="267"/>
      <c r="EB181" s="267"/>
      <c r="EC181" s="267"/>
      <c r="ED181" s="267"/>
      <c r="EE181" s="267"/>
      <c r="EF181" s="267"/>
      <c r="EG181" s="267"/>
      <c r="EH181" s="267"/>
      <c r="EI181" s="267"/>
      <c r="EJ181" s="267"/>
      <c r="EK181" s="267"/>
      <c r="EL181" s="267"/>
      <c r="EM181" s="267"/>
      <c r="EN181" s="267"/>
      <c r="EO181" s="267"/>
      <c r="EP181" s="267"/>
      <c r="EQ181" s="267"/>
      <c r="ER181" s="267"/>
      <c r="ES181" s="267"/>
      <c r="ET181" s="267"/>
      <c r="EU181" s="267"/>
      <c r="EV181" s="267"/>
      <c r="EW181" s="267"/>
      <c r="EX181" s="267"/>
      <c r="EY181" s="267"/>
      <c r="EZ181" s="267"/>
      <c r="FA181" s="267"/>
      <c r="FB181" s="267"/>
      <c r="FC181" s="267"/>
      <c r="FD181" s="267"/>
      <c r="FE181" s="267"/>
      <c r="FF181" s="267"/>
      <c r="FG181" s="267"/>
      <c r="FH181" s="267"/>
      <c r="FI181" s="267"/>
    </row>
    <row r="182" spans="1:165" s="271" customFormat="1" x14ac:dyDescent="0.25">
      <c r="A182" s="279"/>
      <c r="B182" s="279"/>
      <c r="C182" s="280"/>
      <c r="BI182" s="281"/>
      <c r="BL182" s="281"/>
      <c r="BP182" s="267"/>
      <c r="BQ182" s="267"/>
      <c r="BR182" s="267"/>
      <c r="BS182" s="267"/>
      <c r="BT182" s="267"/>
      <c r="BU182" s="267"/>
      <c r="BV182" s="269"/>
      <c r="BW182" s="267"/>
      <c r="BX182" s="267"/>
      <c r="BY182" s="267"/>
      <c r="BZ182" s="267"/>
      <c r="CA182" s="267"/>
      <c r="CB182" s="267"/>
      <c r="CC182" s="267"/>
      <c r="CD182" s="270"/>
      <c r="CE182" s="269"/>
      <c r="CF182" s="267"/>
      <c r="CG182" s="267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7"/>
      <c r="CW182" s="267"/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67"/>
      <c r="DK182" s="267"/>
      <c r="DL182" s="267"/>
      <c r="DM182" s="267"/>
      <c r="DN182" s="267"/>
      <c r="DO182" s="267"/>
      <c r="DP182" s="267"/>
      <c r="DQ182" s="267"/>
      <c r="DR182" s="267"/>
      <c r="DS182" s="267"/>
      <c r="DT182" s="267"/>
      <c r="DU182" s="267"/>
      <c r="DV182" s="267"/>
      <c r="DW182" s="267"/>
      <c r="DX182" s="267"/>
      <c r="DY182" s="267"/>
      <c r="DZ182" s="267"/>
      <c r="EA182" s="267"/>
      <c r="EB182" s="267"/>
      <c r="EC182" s="267"/>
      <c r="ED182" s="267"/>
      <c r="EE182" s="267"/>
      <c r="EF182" s="267"/>
      <c r="EG182" s="267"/>
      <c r="EH182" s="267"/>
      <c r="EI182" s="267"/>
      <c r="EJ182" s="267"/>
      <c r="EK182" s="267"/>
      <c r="EL182" s="267"/>
      <c r="EM182" s="267"/>
      <c r="EN182" s="267"/>
      <c r="EO182" s="267"/>
      <c r="EP182" s="267"/>
      <c r="EQ182" s="267"/>
      <c r="ER182" s="267"/>
      <c r="ES182" s="267"/>
      <c r="ET182" s="267"/>
      <c r="EU182" s="267"/>
      <c r="EV182" s="267"/>
      <c r="EW182" s="267"/>
      <c r="EX182" s="267"/>
      <c r="EY182" s="267"/>
      <c r="EZ182" s="267"/>
      <c r="FA182" s="267"/>
      <c r="FB182" s="267"/>
      <c r="FC182" s="267"/>
      <c r="FD182" s="267"/>
      <c r="FE182" s="267"/>
      <c r="FF182" s="267"/>
      <c r="FG182" s="267"/>
      <c r="FH182" s="267"/>
      <c r="FI182" s="267"/>
    </row>
    <row r="183" spans="1:165" s="271" customFormat="1" x14ac:dyDescent="0.25">
      <c r="A183" s="279"/>
      <c r="B183" s="279"/>
      <c r="C183" s="280"/>
      <c r="BI183" s="281"/>
      <c r="BL183" s="281"/>
      <c r="BP183" s="267"/>
      <c r="BQ183" s="267"/>
      <c r="BR183" s="267"/>
      <c r="BS183" s="267"/>
      <c r="BT183" s="267"/>
      <c r="BU183" s="267"/>
      <c r="BV183" s="269"/>
      <c r="BW183" s="267"/>
      <c r="BX183" s="267"/>
      <c r="BY183" s="267"/>
      <c r="BZ183" s="267"/>
      <c r="CA183" s="267"/>
      <c r="CB183" s="267"/>
      <c r="CC183" s="267"/>
      <c r="CD183" s="270"/>
      <c r="CE183" s="269"/>
      <c r="CF183" s="267"/>
      <c r="CG183" s="267"/>
      <c r="CH183" s="267"/>
      <c r="CI183" s="267"/>
      <c r="CJ183" s="267"/>
      <c r="CK183" s="267"/>
      <c r="CL183" s="267"/>
      <c r="CM183" s="267"/>
      <c r="CN183" s="267"/>
      <c r="CO183" s="267"/>
      <c r="CP183" s="267"/>
      <c r="CQ183" s="267"/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7"/>
      <c r="DE183" s="267"/>
      <c r="DF183" s="267"/>
      <c r="DG183" s="267"/>
      <c r="DH183" s="267"/>
      <c r="DI183" s="267"/>
      <c r="DJ183" s="267"/>
      <c r="DK183" s="267"/>
      <c r="DL183" s="267"/>
      <c r="DM183" s="267"/>
      <c r="DN183" s="267"/>
      <c r="DO183" s="267"/>
      <c r="DP183" s="267"/>
      <c r="DQ183" s="267"/>
      <c r="DR183" s="267"/>
      <c r="DS183" s="267"/>
      <c r="DT183" s="267"/>
      <c r="DU183" s="267"/>
      <c r="DV183" s="267"/>
      <c r="DW183" s="267"/>
      <c r="DX183" s="267"/>
      <c r="DY183" s="267"/>
      <c r="DZ183" s="267"/>
      <c r="EA183" s="267"/>
      <c r="EB183" s="267"/>
      <c r="EC183" s="267"/>
      <c r="ED183" s="267"/>
      <c r="EE183" s="267"/>
      <c r="EF183" s="267"/>
      <c r="EG183" s="267"/>
      <c r="EH183" s="267"/>
      <c r="EI183" s="267"/>
      <c r="EJ183" s="267"/>
      <c r="EK183" s="267"/>
      <c r="EL183" s="267"/>
      <c r="EM183" s="267"/>
      <c r="EN183" s="267"/>
      <c r="EO183" s="267"/>
      <c r="EP183" s="267"/>
      <c r="EQ183" s="267"/>
      <c r="ER183" s="267"/>
      <c r="ES183" s="267"/>
      <c r="ET183" s="267"/>
      <c r="EU183" s="267"/>
      <c r="EV183" s="267"/>
      <c r="EW183" s="267"/>
      <c r="EX183" s="267"/>
      <c r="EY183" s="267"/>
      <c r="EZ183" s="267"/>
      <c r="FA183" s="267"/>
      <c r="FB183" s="267"/>
      <c r="FC183" s="267"/>
      <c r="FD183" s="267"/>
      <c r="FE183" s="267"/>
      <c r="FF183" s="267"/>
      <c r="FG183" s="267"/>
      <c r="FH183" s="267"/>
      <c r="FI183" s="267"/>
    </row>
    <row r="184" spans="1:165" s="271" customFormat="1" x14ac:dyDescent="0.25">
      <c r="A184" s="279"/>
      <c r="B184" s="279"/>
      <c r="C184" s="280"/>
      <c r="BI184" s="281"/>
      <c r="BL184" s="281"/>
      <c r="BP184" s="267"/>
      <c r="BQ184" s="267"/>
      <c r="BR184" s="267"/>
      <c r="BS184" s="267"/>
      <c r="BT184" s="267"/>
      <c r="BU184" s="267"/>
      <c r="BV184" s="269"/>
      <c r="BW184" s="267"/>
      <c r="BX184" s="267"/>
      <c r="BY184" s="267"/>
      <c r="BZ184" s="267"/>
      <c r="CA184" s="267"/>
      <c r="CB184" s="267"/>
      <c r="CC184" s="267"/>
      <c r="CD184" s="270"/>
      <c r="CE184" s="269"/>
      <c r="CF184" s="267"/>
      <c r="CG184" s="267"/>
      <c r="CH184" s="267"/>
      <c r="CI184" s="267"/>
      <c r="CJ184" s="267"/>
      <c r="CK184" s="267"/>
      <c r="CL184" s="267"/>
      <c r="CM184" s="267"/>
      <c r="CN184" s="267"/>
      <c r="CO184" s="267"/>
      <c r="CP184" s="267"/>
      <c r="CQ184" s="267"/>
      <c r="CR184" s="267"/>
      <c r="CS184" s="267"/>
      <c r="CT184" s="267"/>
      <c r="CU184" s="267"/>
      <c r="CV184" s="267"/>
      <c r="CW184" s="267"/>
      <c r="CX184" s="267"/>
      <c r="CY184" s="267"/>
      <c r="CZ184" s="267"/>
      <c r="DA184" s="267"/>
      <c r="DB184" s="267"/>
      <c r="DC184" s="267"/>
      <c r="DD184" s="267"/>
      <c r="DE184" s="267"/>
      <c r="DF184" s="267"/>
      <c r="DG184" s="267"/>
      <c r="DH184" s="267"/>
      <c r="DI184" s="267"/>
      <c r="DJ184" s="267"/>
      <c r="DK184" s="267"/>
      <c r="DL184" s="267"/>
      <c r="DM184" s="267"/>
      <c r="DN184" s="267"/>
      <c r="DO184" s="267"/>
      <c r="DP184" s="267"/>
      <c r="DQ184" s="267"/>
      <c r="DR184" s="267"/>
      <c r="DS184" s="267"/>
      <c r="DT184" s="267"/>
      <c r="DU184" s="267"/>
      <c r="DV184" s="267"/>
      <c r="DW184" s="267"/>
      <c r="DX184" s="267"/>
      <c r="DY184" s="267"/>
      <c r="DZ184" s="267"/>
      <c r="EA184" s="267"/>
      <c r="EB184" s="267"/>
      <c r="EC184" s="267"/>
      <c r="ED184" s="267"/>
      <c r="EE184" s="267"/>
      <c r="EF184" s="267"/>
      <c r="EG184" s="267"/>
      <c r="EH184" s="267"/>
      <c r="EI184" s="267"/>
      <c r="EJ184" s="267"/>
      <c r="EK184" s="267"/>
      <c r="EL184" s="267"/>
      <c r="EM184" s="267"/>
      <c r="EN184" s="267"/>
      <c r="EO184" s="267"/>
      <c r="EP184" s="267"/>
      <c r="EQ184" s="267"/>
      <c r="ER184" s="267"/>
      <c r="ES184" s="267"/>
      <c r="ET184" s="267"/>
      <c r="EU184" s="267"/>
      <c r="EV184" s="267"/>
      <c r="EW184" s="267"/>
      <c r="EX184" s="267"/>
      <c r="EY184" s="267"/>
      <c r="EZ184" s="267"/>
      <c r="FA184" s="267"/>
      <c r="FB184" s="267"/>
      <c r="FC184" s="267"/>
      <c r="FD184" s="267"/>
      <c r="FE184" s="267"/>
      <c r="FF184" s="267"/>
      <c r="FG184" s="267"/>
      <c r="FH184" s="267"/>
      <c r="FI184" s="267"/>
    </row>
    <row r="185" spans="1:165" s="271" customFormat="1" x14ac:dyDescent="0.25">
      <c r="A185" s="279"/>
      <c r="B185" s="279"/>
      <c r="C185" s="280"/>
      <c r="BI185" s="281"/>
      <c r="BL185" s="281"/>
      <c r="BP185" s="267"/>
      <c r="BQ185" s="267"/>
      <c r="BR185" s="267"/>
      <c r="BS185" s="267"/>
      <c r="BT185" s="267"/>
      <c r="BU185" s="267"/>
      <c r="BV185" s="269"/>
      <c r="BW185" s="267"/>
      <c r="BX185" s="267"/>
      <c r="BY185" s="267"/>
      <c r="BZ185" s="267"/>
      <c r="CA185" s="267"/>
      <c r="CB185" s="267"/>
      <c r="CC185" s="267"/>
      <c r="CD185" s="270"/>
      <c r="CE185" s="269"/>
      <c r="CF185" s="267"/>
      <c r="CG185" s="267"/>
      <c r="CH185" s="267"/>
      <c r="CI185" s="267"/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7"/>
      <c r="DG185" s="267"/>
      <c r="DH185" s="267"/>
      <c r="DI185" s="267"/>
      <c r="DJ185" s="267"/>
      <c r="DK185" s="267"/>
      <c r="DL185" s="267"/>
      <c r="DM185" s="267"/>
      <c r="DN185" s="267"/>
      <c r="DO185" s="267"/>
      <c r="DP185" s="267"/>
      <c r="DQ185" s="267"/>
      <c r="DR185" s="267"/>
      <c r="DS185" s="267"/>
      <c r="DT185" s="267"/>
      <c r="DU185" s="267"/>
      <c r="DV185" s="267"/>
      <c r="DW185" s="267"/>
      <c r="DX185" s="267"/>
      <c r="DY185" s="267"/>
      <c r="DZ185" s="267"/>
      <c r="EA185" s="267"/>
      <c r="EB185" s="267"/>
      <c r="EC185" s="267"/>
      <c r="ED185" s="267"/>
      <c r="EE185" s="267"/>
      <c r="EF185" s="267"/>
      <c r="EG185" s="267"/>
      <c r="EH185" s="267"/>
      <c r="EI185" s="267"/>
      <c r="EJ185" s="267"/>
      <c r="EK185" s="267"/>
      <c r="EL185" s="267"/>
      <c r="EM185" s="267"/>
      <c r="EN185" s="267"/>
      <c r="EO185" s="267"/>
      <c r="EP185" s="267"/>
      <c r="EQ185" s="267"/>
      <c r="ER185" s="267"/>
      <c r="ES185" s="267"/>
      <c r="ET185" s="267"/>
      <c r="EU185" s="267"/>
      <c r="EV185" s="267"/>
      <c r="EW185" s="267"/>
      <c r="EX185" s="267"/>
      <c r="EY185" s="267"/>
      <c r="EZ185" s="267"/>
      <c r="FA185" s="267"/>
      <c r="FB185" s="267"/>
      <c r="FC185" s="267"/>
      <c r="FD185" s="267"/>
      <c r="FE185" s="267"/>
      <c r="FF185" s="267"/>
      <c r="FG185" s="267"/>
      <c r="FH185" s="267"/>
      <c r="FI185" s="267"/>
    </row>
    <row r="186" spans="1:165" s="271" customFormat="1" x14ac:dyDescent="0.25">
      <c r="A186" s="279"/>
      <c r="B186" s="279"/>
      <c r="C186" s="280"/>
      <c r="BI186" s="281"/>
      <c r="BL186" s="281"/>
      <c r="BP186" s="267"/>
      <c r="BQ186" s="267"/>
      <c r="BR186" s="267"/>
      <c r="BS186" s="267"/>
      <c r="BT186" s="267"/>
      <c r="BU186" s="267"/>
      <c r="BV186" s="269"/>
      <c r="BW186" s="267"/>
      <c r="BX186" s="267"/>
      <c r="BY186" s="267"/>
      <c r="BZ186" s="267"/>
      <c r="CA186" s="267"/>
      <c r="CB186" s="267"/>
      <c r="CC186" s="267"/>
      <c r="CD186" s="270"/>
      <c r="CE186" s="269"/>
      <c r="CF186" s="267"/>
      <c r="CG186" s="267"/>
      <c r="CH186" s="267"/>
      <c r="CI186" s="267"/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7"/>
      <c r="DE186" s="267"/>
      <c r="DF186" s="267"/>
      <c r="DG186" s="267"/>
      <c r="DH186" s="267"/>
      <c r="DI186" s="267"/>
      <c r="DJ186" s="267"/>
      <c r="DK186" s="267"/>
      <c r="DL186" s="267"/>
      <c r="DM186" s="267"/>
      <c r="DN186" s="267"/>
      <c r="DO186" s="267"/>
      <c r="DP186" s="267"/>
      <c r="DQ186" s="267"/>
      <c r="DR186" s="267"/>
      <c r="DS186" s="267"/>
      <c r="DT186" s="267"/>
      <c r="DU186" s="267"/>
      <c r="DV186" s="267"/>
      <c r="DW186" s="267"/>
      <c r="DX186" s="267"/>
      <c r="DY186" s="267"/>
      <c r="DZ186" s="267"/>
      <c r="EA186" s="267"/>
      <c r="EB186" s="267"/>
      <c r="EC186" s="267"/>
      <c r="ED186" s="267"/>
      <c r="EE186" s="267"/>
      <c r="EF186" s="267"/>
      <c r="EG186" s="267"/>
      <c r="EH186" s="267"/>
      <c r="EI186" s="267"/>
      <c r="EJ186" s="267"/>
      <c r="EK186" s="267"/>
      <c r="EL186" s="267"/>
      <c r="EM186" s="267"/>
      <c r="EN186" s="267"/>
      <c r="EO186" s="267"/>
      <c r="EP186" s="267"/>
      <c r="EQ186" s="267"/>
      <c r="ER186" s="267"/>
      <c r="ES186" s="267"/>
      <c r="ET186" s="267"/>
      <c r="EU186" s="267"/>
      <c r="EV186" s="267"/>
      <c r="EW186" s="267"/>
      <c r="EX186" s="267"/>
      <c r="EY186" s="267"/>
      <c r="EZ186" s="267"/>
      <c r="FA186" s="267"/>
      <c r="FB186" s="267"/>
      <c r="FC186" s="267"/>
      <c r="FD186" s="267"/>
      <c r="FE186" s="267"/>
      <c r="FF186" s="267"/>
      <c r="FG186" s="267"/>
      <c r="FH186" s="267"/>
      <c r="FI186" s="267"/>
    </row>
    <row r="187" spans="1:165" s="271" customFormat="1" x14ac:dyDescent="0.25">
      <c r="A187" s="279"/>
      <c r="B187" s="279"/>
      <c r="C187" s="280"/>
      <c r="BI187" s="281"/>
      <c r="BL187" s="281"/>
      <c r="BP187" s="267"/>
      <c r="BQ187" s="267"/>
      <c r="BR187" s="267"/>
      <c r="BS187" s="267"/>
      <c r="BT187" s="267"/>
      <c r="BU187" s="267"/>
      <c r="BV187" s="269"/>
      <c r="BW187" s="267"/>
      <c r="BX187" s="267"/>
      <c r="BY187" s="267"/>
      <c r="BZ187" s="267"/>
      <c r="CA187" s="267"/>
      <c r="CB187" s="267"/>
      <c r="CC187" s="267"/>
      <c r="CD187" s="270"/>
      <c r="CE187" s="269"/>
      <c r="CF187" s="267"/>
      <c r="CG187" s="267"/>
      <c r="CH187" s="267"/>
      <c r="CI187" s="267"/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7"/>
      <c r="CU187" s="267"/>
      <c r="CV187" s="267"/>
      <c r="CW187" s="267"/>
      <c r="CX187" s="267"/>
      <c r="CY187" s="267"/>
      <c r="CZ187" s="267"/>
      <c r="DA187" s="267"/>
      <c r="DB187" s="267"/>
      <c r="DC187" s="267"/>
      <c r="DD187" s="267"/>
      <c r="DE187" s="267"/>
      <c r="DF187" s="267"/>
      <c r="DG187" s="267"/>
      <c r="DH187" s="267"/>
      <c r="DI187" s="267"/>
      <c r="DJ187" s="267"/>
      <c r="DK187" s="267"/>
      <c r="DL187" s="267"/>
      <c r="DM187" s="267"/>
      <c r="DN187" s="267"/>
      <c r="DO187" s="267"/>
      <c r="DP187" s="267"/>
      <c r="DQ187" s="267"/>
      <c r="DR187" s="267"/>
      <c r="DS187" s="267"/>
      <c r="DT187" s="267"/>
      <c r="DU187" s="267"/>
      <c r="DV187" s="267"/>
      <c r="DW187" s="267"/>
      <c r="DX187" s="267"/>
      <c r="DY187" s="267"/>
      <c r="DZ187" s="267"/>
      <c r="EA187" s="267"/>
      <c r="EB187" s="267"/>
      <c r="EC187" s="267"/>
      <c r="ED187" s="267"/>
      <c r="EE187" s="267"/>
      <c r="EF187" s="267"/>
      <c r="EG187" s="267"/>
      <c r="EH187" s="267"/>
      <c r="EI187" s="267"/>
      <c r="EJ187" s="267"/>
      <c r="EK187" s="267"/>
      <c r="EL187" s="267"/>
      <c r="EM187" s="267"/>
      <c r="EN187" s="267"/>
      <c r="EO187" s="267"/>
      <c r="EP187" s="267"/>
      <c r="EQ187" s="267"/>
      <c r="ER187" s="267"/>
      <c r="ES187" s="267"/>
      <c r="ET187" s="267"/>
      <c r="EU187" s="267"/>
      <c r="EV187" s="267"/>
      <c r="EW187" s="267"/>
      <c r="EX187" s="267"/>
      <c r="EY187" s="267"/>
      <c r="EZ187" s="267"/>
      <c r="FA187" s="267"/>
      <c r="FB187" s="267"/>
      <c r="FC187" s="267"/>
      <c r="FD187" s="267"/>
      <c r="FE187" s="267"/>
      <c r="FF187" s="267"/>
      <c r="FG187" s="267"/>
      <c r="FH187" s="267"/>
      <c r="FI187" s="267"/>
    </row>
    <row r="188" spans="1:165" s="271" customFormat="1" x14ac:dyDescent="0.25">
      <c r="A188" s="279"/>
      <c r="B188" s="279"/>
      <c r="C188" s="280"/>
      <c r="BI188" s="281"/>
      <c r="BL188" s="281"/>
      <c r="BP188" s="267"/>
      <c r="BQ188" s="267"/>
      <c r="BR188" s="267"/>
      <c r="BS188" s="267"/>
      <c r="BT188" s="267"/>
      <c r="BU188" s="267"/>
      <c r="BV188" s="269"/>
      <c r="BW188" s="267"/>
      <c r="BX188" s="267"/>
      <c r="BY188" s="267"/>
      <c r="BZ188" s="267"/>
      <c r="CA188" s="267"/>
      <c r="CB188" s="267"/>
      <c r="CC188" s="267"/>
      <c r="CD188" s="270"/>
      <c r="CE188" s="269"/>
      <c r="CF188" s="267"/>
      <c r="CG188" s="267"/>
      <c r="CH188" s="267"/>
      <c r="CI188" s="267"/>
      <c r="CJ188" s="267"/>
      <c r="CK188" s="267"/>
      <c r="CL188" s="267"/>
      <c r="CM188" s="267"/>
      <c r="CN188" s="267"/>
      <c r="CO188" s="267"/>
      <c r="CP188" s="267"/>
      <c r="CQ188" s="267"/>
      <c r="CR188" s="267"/>
      <c r="CS188" s="267"/>
      <c r="CT188" s="267"/>
      <c r="CU188" s="267"/>
      <c r="CV188" s="267"/>
      <c r="CW188" s="267"/>
      <c r="CX188" s="267"/>
      <c r="CY188" s="267"/>
      <c r="CZ188" s="267"/>
      <c r="DA188" s="267"/>
      <c r="DB188" s="267"/>
      <c r="DC188" s="267"/>
      <c r="DD188" s="267"/>
      <c r="DE188" s="267"/>
      <c r="DF188" s="267"/>
      <c r="DG188" s="267"/>
      <c r="DH188" s="267"/>
      <c r="DI188" s="267"/>
      <c r="DJ188" s="267"/>
      <c r="DK188" s="267"/>
      <c r="DL188" s="267"/>
      <c r="DM188" s="267"/>
      <c r="DN188" s="267"/>
      <c r="DO188" s="267"/>
      <c r="DP188" s="267"/>
      <c r="DQ188" s="267"/>
      <c r="DR188" s="267"/>
      <c r="DS188" s="267"/>
      <c r="DT188" s="267"/>
      <c r="DU188" s="267"/>
      <c r="DV188" s="267"/>
      <c r="DW188" s="267"/>
      <c r="DX188" s="267"/>
      <c r="DY188" s="267"/>
      <c r="DZ188" s="267"/>
      <c r="EA188" s="267"/>
      <c r="EB188" s="267"/>
      <c r="EC188" s="267"/>
      <c r="ED188" s="267"/>
      <c r="EE188" s="267"/>
      <c r="EF188" s="267"/>
      <c r="EG188" s="267"/>
      <c r="EH188" s="267"/>
      <c r="EI188" s="267"/>
      <c r="EJ188" s="267"/>
      <c r="EK188" s="267"/>
      <c r="EL188" s="267"/>
      <c r="EM188" s="267"/>
      <c r="EN188" s="267"/>
      <c r="EO188" s="267"/>
      <c r="EP188" s="267"/>
      <c r="EQ188" s="267"/>
      <c r="ER188" s="267"/>
      <c r="ES188" s="267"/>
      <c r="ET188" s="267"/>
      <c r="EU188" s="267"/>
      <c r="EV188" s="267"/>
      <c r="EW188" s="267"/>
      <c r="EX188" s="267"/>
      <c r="EY188" s="267"/>
      <c r="EZ188" s="267"/>
      <c r="FA188" s="267"/>
      <c r="FB188" s="267"/>
      <c r="FC188" s="267"/>
      <c r="FD188" s="267"/>
      <c r="FE188" s="267"/>
      <c r="FF188" s="267"/>
      <c r="FG188" s="267"/>
      <c r="FH188" s="267"/>
      <c r="FI188" s="267"/>
    </row>
    <row r="189" spans="1:165" s="271" customFormat="1" x14ac:dyDescent="0.25">
      <c r="A189" s="279"/>
      <c r="B189" s="279"/>
      <c r="C189" s="280"/>
      <c r="BI189" s="281"/>
      <c r="BL189" s="281"/>
      <c r="BP189" s="267"/>
      <c r="BQ189" s="267"/>
      <c r="BR189" s="267"/>
      <c r="BS189" s="267"/>
      <c r="BT189" s="267"/>
      <c r="BU189" s="267"/>
      <c r="BV189" s="269"/>
      <c r="BW189" s="267"/>
      <c r="BX189" s="267"/>
      <c r="BY189" s="267"/>
      <c r="BZ189" s="267"/>
      <c r="CA189" s="267"/>
      <c r="CB189" s="267"/>
      <c r="CC189" s="267"/>
      <c r="CD189" s="270"/>
      <c r="CE189" s="269"/>
      <c r="CF189" s="267"/>
      <c r="CG189" s="267"/>
      <c r="CH189" s="267"/>
      <c r="CI189" s="267"/>
      <c r="CJ189" s="267"/>
      <c r="CK189" s="267"/>
      <c r="CL189" s="267"/>
      <c r="CM189" s="267"/>
      <c r="CN189" s="267"/>
      <c r="CO189" s="267"/>
      <c r="CP189" s="267"/>
      <c r="CQ189" s="267"/>
      <c r="CR189" s="267"/>
      <c r="CS189" s="267"/>
      <c r="CT189" s="267"/>
      <c r="CU189" s="267"/>
      <c r="CV189" s="267"/>
      <c r="CW189" s="267"/>
      <c r="CX189" s="267"/>
      <c r="CY189" s="267"/>
      <c r="CZ189" s="267"/>
      <c r="DA189" s="267"/>
      <c r="DB189" s="267"/>
      <c r="DC189" s="267"/>
      <c r="DD189" s="267"/>
      <c r="DE189" s="267"/>
      <c r="DF189" s="267"/>
      <c r="DG189" s="267"/>
      <c r="DH189" s="267"/>
      <c r="DI189" s="267"/>
      <c r="DJ189" s="267"/>
      <c r="DK189" s="267"/>
      <c r="DL189" s="267"/>
      <c r="DM189" s="267"/>
      <c r="DN189" s="267"/>
      <c r="DO189" s="267"/>
      <c r="DP189" s="267"/>
      <c r="DQ189" s="267"/>
      <c r="DR189" s="267"/>
      <c r="DS189" s="267"/>
      <c r="DT189" s="267"/>
      <c r="DU189" s="267"/>
      <c r="DV189" s="267"/>
      <c r="DW189" s="267"/>
      <c r="DX189" s="267"/>
      <c r="DY189" s="267"/>
      <c r="DZ189" s="267"/>
      <c r="EA189" s="267"/>
      <c r="EB189" s="267"/>
      <c r="EC189" s="267"/>
      <c r="ED189" s="267"/>
      <c r="EE189" s="267"/>
      <c r="EF189" s="267"/>
      <c r="EG189" s="267"/>
      <c r="EH189" s="267"/>
      <c r="EI189" s="267"/>
      <c r="EJ189" s="267"/>
      <c r="EK189" s="267"/>
      <c r="EL189" s="267"/>
      <c r="EM189" s="267"/>
      <c r="EN189" s="267"/>
      <c r="EO189" s="267"/>
      <c r="EP189" s="267"/>
      <c r="EQ189" s="267"/>
      <c r="ER189" s="267"/>
      <c r="ES189" s="267"/>
      <c r="ET189" s="267"/>
      <c r="EU189" s="267"/>
      <c r="EV189" s="267"/>
      <c r="EW189" s="267"/>
      <c r="EX189" s="267"/>
      <c r="EY189" s="267"/>
      <c r="EZ189" s="267"/>
      <c r="FA189" s="267"/>
      <c r="FB189" s="267"/>
      <c r="FC189" s="267"/>
      <c r="FD189" s="267"/>
      <c r="FE189" s="267"/>
      <c r="FF189" s="267"/>
      <c r="FG189" s="267"/>
      <c r="FH189" s="267"/>
      <c r="FI189" s="267"/>
    </row>
    <row r="190" spans="1:165" s="271" customFormat="1" x14ac:dyDescent="0.25">
      <c r="A190" s="279"/>
      <c r="B190" s="279"/>
      <c r="C190" s="280"/>
      <c r="BI190" s="281"/>
      <c r="BL190" s="281"/>
      <c r="BP190" s="267"/>
      <c r="BQ190" s="267"/>
      <c r="BR190" s="267"/>
      <c r="BS190" s="267"/>
      <c r="BT190" s="267"/>
      <c r="BU190" s="267"/>
      <c r="BV190" s="269"/>
      <c r="BW190" s="267"/>
      <c r="BX190" s="267"/>
      <c r="BY190" s="267"/>
      <c r="BZ190" s="267"/>
      <c r="CA190" s="267"/>
      <c r="CB190" s="267"/>
      <c r="CC190" s="267"/>
      <c r="CD190" s="270"/>
      <c r="CE190" s="269"/>
      <c r="CF190" s="267"/>
      <c r="CG190" s="267"/>
      <c r="CH190" s="267"/>
      <c r="CI190" s="267"/>
      <c r="CJ190" s="267"/>
      <c r="CK190" s="267"/>
      <c r="CL190" s="267"/>
      <c r="CM190" s="267"/>
      <c r="CN190" s="267"/>
      <c r="CO190" s="267"/>
      <c r="CP190" s="267"/>
      <c r="CQ190" s="267"/>
      <c r="CR190" s="267"/>
      <c r="CS190" s="267"/>
      <c r="CT190" s="267"/>
      <c r="CU190" s="267"/>
      <c r="CV190" s="267"/>
      <c r="CW190" s="267"/>
      <c r="CX190" s="267"/>
      <c r="CY190" s="267"/>
      <c r="CZ190" s="267"/>
      <c r="DA190" s="267"/>
      <c r="DB190" s="267"/>
      <c r="DC190" s="267"/>
      <c r="DD190" s="267"/>
      <c r="DE190" s="267"/>
      <c r="DF190" s="267"/>
      <c r="DG190" s="267"/>
      <c r="DH190" s="267"/>
      <c r="DI190" s="267"/>
      <c r="DJ190" s="267"/>
      <c r="DK190" s="267"/>
      <c r="DL190" s="267"/>
      <c r="DM190" s="267"/>
      <c r="DN190" s="267"/>
      <c r="DO190" s="267"/>
      <c r="DP190" s="267"/>
      <c r="DQ190" s="267"/>
      <c r="DR190" s="267"/>
      <c r="DS190" s="267"/>
      <c r="DT190" s="267"/>
      <c r="DU190" s="267"/>
      <c r="DV190" s="267"/>
      <c r="DW190" s="267"/>
      <c r="DX190" s="267"/>
      <c r="DY190" s="267"/>
      <c r="DZ190" s="267"/>
      <c r="EA190" s="267"/>
      <c r="EB190" s="267"/>
      <c r="EC190" s="267"/>
      <c r="ED190" s="267"/>
      <c r="EE190" s="267"/>
      <c r="EF190" s="267"/>
      <c r="EG190" s="267"/>
      <c r="EH190" s="267"/>
      <c r="EI190" s="267"/>
      <c r="EJ190" s="267"/>
      <c r="EK190" s="267"/>
      <c r="EL190" s="267"/>
      <c r="EM190" s="267"/>
      <c r="EN190" s="267"/>
      <c r="EO190" s="267"/>
      <c r="EP190" s="267"/>
      <c r="EQ190" s="267"/>
      <c r="ER190" s="267"/>
      <c r="ES190" s="267"/>
      <c r="ET190" s="267"/>
      <c r="EU190" s="267"/>
      <c r="EV190" s="267"/>
      <c r="EW190" s="267"/>
      <c r="EX190" s="267"/>
      <c r="EY190" s="267"/>
      <c r="EZ190" s="267"/>
      <c r="FA190" s="267"/>
      <c r="FB190" s="267"/>
      <c r="FC190" s="267"/>
      <c r="FD190" s="267"/>
      <c r="FE190" s="267"/>
      <c r="FF190" s="267"/>
      <c r="FG190" s="267"/>
      <c r="FH190" s="267"/>
      <c r="FI190" s="267"/>
    </row>
    <row r="191" spans="1:165" s="271" customFormat="1" x14ac:dyDescent="0.25">
      <c r="A191" s="279"/>
      <c r="B191" s="279"/>
      <c r="C191" s="280"/>
      <c r="BI191" s="281"/>
      <c r="BL191" s="281"/>
      <c r="BP191" s="267"/>
      <c r="BQ191" s="267"/>
      <c r="BR191" s="267"/>
      <c r="BS191" s="267"/>
      <c r="BT191" s="267"/>
      <c r="BU191" s="267"/>
      <c r="BV191" s="269"/>
      <c r="BW191" s="267"/>
      <c r="BX191" s="267"/>
      <c r="BY191" s="267"/>
      <c r="BZ191" s="267"/>
      <c r="CA191" s="267"/>
      <c r="CB191" s="267"/>
      <c r="CC191" s="267"/>
      <c r="CD191" s="270"/>
      <c r="CE191" s="269"/>
      <c r="CF191" s="267"/>
      <c r="CG191" s="267"/>
      <c r="CH191" s="267"/>
      <c r="CI191" s="267"/>
      <c r="CJ191" s="267"/>
      <c r="CK191" s="267"/>
      <c r="CL191" s="267"/>
      <c r="CM191" s="267"/>
      <c r="CN191" s="267"/>
      <c r="CO191" s="267"/>
      <c r="CP191" s="267"/>
      <c r="CQ191" s="267"/>
      <c r="CR191" s="267"/>
      <c r="CS191" s="267"/>
      <c r="CT191" s="267"/>
      <c r="CU191" s="267"/>
      <c r="CV191" s="267"/>
      <c r="CW191" s="267"/>
      <c r="CX191" s="267"/>
      <c r="CY191" s="267"/>
      <c r="CZ191" s="267"/>
      <c r="DA191" s="267"/>
      <c r="DB191" s="267"/>
      <c r="DC191" s="267"/>
      <c r="DD191" s="267"/>
      <c r="DE191" s="267"/>
      <c r="DF191" s="267"/>
      <c r="DG191" s="267"/>
      <c r="DH191" s="267"/>
      <c r="DI191" s="267"/>
      <c r="DJ191" s="267"/>
      <c r="DK191" s="267"/>
      <c r="DL191" s="267"/>
      <c r="DM191" s="267"/>
      <c r="DN191" s="267"/>
      <c r="DO191" s="267"/>
      <c r="DP191" s="267"/>
      <c r="DQ191" s="267"/>
      <c r="DR191" s="267"/>
      <c r="DS191" s="267"/>
      <c r="DT191" s="267"/>
      <c r="DU191" s="267"/>
      <c r="DV191" s="267"/>
      <c r="DW191" s="267"/>
      <c r="DX191" s="267"/>
      <c r="DY191" s="267"/>
      <c r="DZ191" s="267"/>
      <c r="EA191" s="267"/>
      <c r="EB191" s="267"/>
      <c r="EC191" s="267"/>
      <c r="ED191" s="267"/>
      <c r="EE191" s="267"/>
      <c r="EF191" s="267"/>
      <c r="EG191" s="267"/>
      <c r="EH191" s="267"/>
      <c r="EI191" s="267"/>
      <c r="EJ191" s="267"/>
      <c r="EK191" s="267"/>
      <c r="EL191" s="267"/>
      <c r="EM191" s="267"/>
      <c r="EN191" s="267"/>
      <c r="EO191" s="267"/>
      <c r="EP191" s="267"/>
      <c r="EQ191" s="267"/>
      <c r="ER191" s="267"/>
      <c r="ES191" s="267"/>
      <c r="ET191" s="267"/>
      <c r="EU191" s="267"/>
      <c r="EV191" s="267"/>
      <c r="EW191" s="267"/>
      <c r="EX191" s="267"/>
      <c r="EY191" s="267"/>
      <c r="EZ191" s="267"/>
      <c r="FA191" s="267"/>
      <c r="FB191" s="267"/>
      <c r="FC191" s="267"/>
      <c r="FD191" s="267"/>
      <c r="FE191" s="267"/>
      <c r="FF191" s="267"/>
      <c r="FG191" s="267"/>
      <c r="FH191" s="267"/>
      <c r="FI191" s="267"/>
    </row>
    <row r="192" spans="1:165" s="271" customFormat="1" x14ac:dyDescent="0.25">
      <c r="A192" s="279"/>
      <c r="B192" s="279"/>
      <c r="C192" s="280"/>
      <c r="BI192" s="281"/>
      <c r="BL192" s="281"/>
      <c r="BP192" s="267"/>
      <c r="BQ192" s="267"/>
      <c r="BR192" s="267"/>
      <c r="BS192" s="267"/>
      <c r="BT192" s="267"/>
      <c r="BU192" s="267"/>
      <c r="BV192" s="269"/>
      <c r="BW192" s="267"/>
      <c r="BX192" s="267"/>
      <c r="BY192" s="267"/>
      <c r="BZ192" s="267"/>
      <c r="CA192" s="267"/>
      <c r="CB192" s="267"/>
      <c r="CC192" s="267"/>
      <c r="CD192" s="270"/>
      <c r="CE192" s="269"/>
      <c r="CF192" s="267"/>
      <c r="CG192" s="267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67"/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  <c r="EB192" s="267"/>
      <c r="EC192" s="267"/>
      <c r="ED192" s="267"/>
      <c r="EE192" s="267"/>
      <c r="EF192" s="267"/>
      <c r="EG192" s="267"/>
      <c r="EH192" s="267"/>
      <c r="EI192" s="267"/>
      <c r="EJ192" s="267"/>
      <c r="EK192" s="267"/>
      <c r="EL192" s="267"/>
      <c r="EM192" s="267"/>
      <c r="EN192" s="267"/>
      <c r="EO192" s="267"/>
      <c r="EP192" s="267"/>
      <c r="EQ192" s="267"/>
      <c r="ER192" s="267"/>
      <c r="ES192" s="267"/>
      <c r="ET192" s="267"/>
      <c r="EU192" s="267"/>
      <c r="EV192" s="267"/>
      <c r="EW192" s="267"/>
      <c r="EX192" s="267"/>
      <c r="EY192" s="267"/>
      <c r="EZ192" s="267"/>
      <c r="FA192" s="267"/>
      <c r="FB192" s="267"/>
      <c r="FC192" s="267"/>
      <c r="FD192" s="267"/>
      <c r="FE192" s="267"/>
      <c r="FF192" s="267"/>
      <c r="FG192" s="267"/>
      <c r="FH192" s="267"/>
      <c r="FI192" s="267"/>
    </row>
    <row r="193" spans="1:165" s="271" customFormat="1" x14ac:dyDescent="0.25">
      <c r="A193" s="279"/>
      <c r="B193" s="279"/>
      <c r="C193" s="280"/>
      <c r="BI193" s="281"/>
      <c r="BL193" s="281"/>
      <c r="BP193" s="267"/>
      <c r="BQ193" s="267"/>
      <c r="BR193" s="267"/>
      <c r="BS193" s="267"/>
      <c r="BT193" s="267"/>
      <c r="BU193" s="267"/>
      <c r="BV193" s="269"/>
      <c r="BW193" s="267"/>
      <c r="BX193" s="267"/>
      <c r="BY193" s="267"/>
      <c r="BZ193" s="267"/>
      <c r="CA193" s="267"/>
      <c r="CB193" s="267"/>
      <c r="CC193" s="267"/>
      <c r="CD193" s="270"/>
      <c r="CE193" s="269"/>
      <c r="CF193" s="267"/>
      <c r="CG193" s="267"/>
      <c r="CH193" s="267"/>
      <c r="CI193" s="267"/>
      <c r="CJ193" s="267"/>
      <c r="CK193" s="267"/>
      <c r="CL193" s="267"/>
      <c r="CM193" s="267"/>
      <c r="CN193" s="267"/>
      <c r="CO193" s="267"/>
      <c r="CP193" s="267"/>
      <c r="CQ193" s="267"/>
      <c r="CR193" s="267"/>
      <c r="CS193" s="267"/>
      <c r="CT193" s="267"/>
      <c r="CU193" s="267"/>
      <c r="CV193" s="267"/>
      <c r="CW193" s="267"/>
      <c r="CX193" s="267"/>
      <c r="CY193" s="267"/>
      <c r="CZ193" s="267"/>
      <c r="DA193" s="267"/>
      <c r="DB193" s="267"/>
      <c r="DC193" s="267"/>
      <c r="DD193" s="267"/>
      <c r="DE193" s="267"/>
      <c r="DF193" s="267"/>
      <c r="DG193" s="267"/>
      <c r="DH193" s="267"/>
      <c r="DI193" s="267"/>
      <c r="DJ193" s="267"/>
      <c r="DK193" s="267"/>
      <c r="DL193" s="267"/>
      <c r="DM193" s="267"/>
      <c r="DN193" s="267"/>
      <c r="DO193" s="267"/>
      <c r="DP193" s="267"/>
      <c r="DQ193" s="267"/>
      <c r="DR193" s="267"/>
      <c r="DS193" s="267"/>
      <c r="DT193" s="267"/>
      <c r="DU193" s="267"/>
      <c r="DV193" s="267"/>
      <c r="DW193" s="267"/>
      <c r="DX193" s="267"/>
      <c r="DY193" s="267"/>
      <c r="DZ193" s="267"/>
      <c r="EA193" s="267"/>
      <c r="EB193" s="267"/>
      <c r="EC193" s="267"/>
      <c r="ED193" s="267"/>
      <c r="EE193" s="267"/>
      <c r="EF193" s="267"/>
      <c r="EG193" s="267"/>
      <c r="EH193" s="267"/>
      <c r="EI193" s="267"/>
      <c r="EJ193" s="267"/>
      <c r="EK193" s="267"/>
      <c r="EL193" s="267"/>
      <c r="EM193" s="267"/>
      <c r="EN193" s="267"/>
      <c r="EO193" s="267"/>
      <c r="EP193" s="267"/>
      <c r="EQ193" s="267"/>
      <c r="ER193" s="267"/>
      <c r="ES193" s="267"/>
      <c r="ET193" s="267"/>
      <c r="EU193" s="267"/>
      <c r="EV193" s="267"/>
      <c r="EW193" s="267"/>
      <c r="EX193" s="267"/>
      <c r="EY193" s="267"/>
      <c r="EZ193" s="267"/>
      <c r="FA193" s="267"/>
      <c r="FB193" s="267"/>
      <c r="FC193" s="267"/>
      <c r="FD193" s="267"/>
      <c r="FE193" s="267"/>
      <c r="FF193" s="267"/>
      <c r="FG193" s="267"/>
      <c r="FH193" s="267"/>
      <c r="FI193" s="267"/>
    </row>
    <row r="194" spans="1:165" s="271" customFormat="1" x14ac:dyDescent="0.25">
      <c r="A194" s="279"/>
      <c r="B194" s="279"/>
      <c r="C194" s="280"/>
      <c r="BI194" s="281"/>
      <c r="BL194" s="281"/>
      <c r="BP194" s="267"/>
      <c r="BQ194" s="267"/>
      <c r="BR194" s="267"/>
      <c r="BS194" s="267"/>
      <c r="BT194" s="267"/>
      <c r="BU194" s="267"/>
      <c r="BV194" s="269"/>
      <c r="BW194" s="267"/>
      <c r="BX194" s="267"/>
      <c r="BY194" s="267"/>
      <c r="BZ194" s="267"/>
      <c r="CA194" s="267"/>
      <c r="CB194" s="267"/>
      <c r="CC194" s="267"/>
      <c r="CD194" s="270"/>
      <c r="CE194" s="269"/>
      <c r="CF194" s="267"/>
      <c r="CG194" s="267"/>
      <c r="CH194" s="267"/>
      <c r="CI194" s="267"/>
      <c r="CJ194" s="267"/>
      <c r="CK194" s="267"/>
      <c r="CL194" s="267"/>
      <c r="CM194" s="267"/>
      <c r="CN194" s="267"/>
      <c r="CO194" s="267"/>
      <c r="CP194" s="267"/>
      <c r="CQ194" s="267"/>
      <c r="CR194" s="267"/>
      <c r="CS194" s="267"/>
      <c r="CT194" s="267"/>
      <c r="CU194" s="267"/>
      <c r="CV194" s="267"/>
      <c r="CW194" s="267"/>
      <c r="CX194" s="267"/>
      <c r="CY194" s="267"/>
      <c r="CZ194" s="267"/>
      <c r="DA194" s="267"/>
      <c r="DB194" s="267"/>
      <c r="DC194" s="267"/>
      <c r="DD194" s="267"/>
      <c r="DE194" s="267"/>
      <c r="DF194" s="267"/>
      <c r="DG194" s="267"/>
      <c r="DH194" s="267"/>
      <c r="DI194" s="267"/>
      <c r="DJ194" s="267"/>
      <c r="DK194" s="267"/>
      <c r="DL194" s="267"/>
      <c r="DM194" s="267"/>
      <c r="DN194" s="267"/>
      <c r="DO194" s="267"/>
      <c r="DP194" s="267"/>
      <c r="DQ194" s="267"/>
      <c r="DR194" s="267"/>
      <c r="DS194" s="267"/>
      <c r="DT194" s="267"/>
      <c r="DU194" s="267"/>
      <c r="DV194" s="267"/>
      <c r="DW194" s="267"/>
      <c r="DX194" s="267"/>
      <c r="DY194" s="267"/>
      <c r="DZ194" s="267"/>
      <c r="EA194" s="267"/>
      <c r="EB194" s="267"/>
      <c r="EC194" s="267"/>
      <c r="ED194" s="267"/>
      <c r="EE194" s="267"/>
      <c r="EF194" s="267"/>
      <c r="EG194" s="267"/>
      <c r="EH194" s="267"/>
      <c r="EI194" s="267"/>
      <c r="EJ194" s="267"/>
      <c r="EK194" s="267"/>
      <c r="EL194" s="267"/>
      <c r="EM194" s="267"/>
      <c r="EN194" s="267"/>
      <c r="EO194" s="267"/>
      <c r="EP194" s="267"/>
      <c r="EQ194" s="267"/>
      <c r="ER194" s="267"/>
      <c r="ES194" s="267"/>
      <c r="ET194" s="267"/>
      <c r="EU194" s="267"/>
      <c r="EV194" s="267"/>
      <c r="EW194" s="267"/>
      <c r="EX194" s="267"/>
      <c r="EY194" s="267"/>
      <c r="EZ194" s="267"/>
      <c r="FA194" s="267"/>
      <c r="FB194" s="267"/>
      <c r="FC194" s="267"/>
      <c r="FD194" s="267"/>
      <c r="FE194" s="267"/>
      <c r="FF194" s="267"/>
      <c r="FG194" s="267"/>
      <c r="FH194" s="267"/>
      <c r="FI194" s="267"/>
    </row>
    <row r="195" spans="1:165" s="271" customFormat="1" x14ac:dyDescent="0.25">
      <c r="A195" s="279"/>
      <c r="B195" s="279"/>
      <c r="C195" s="280"/>
      <c r="BI195" s="281"/>
      <c r="BL195" s="281"/>
      <c r="BP195" s="267"/>
      <c r="BQ195" s="267"/>
      <c r="BR195" s="267"/>
      <c r="BS195" s="267"/>
      <c r="BT195" s="267"/>
      <c r="BU195" s="267"/>
      <c r="BV195" s="269"/>
      <c r="BW195" s="267"/>
      <c r="BX195" s="267"/>
      <c r="BY195" s="267"/>
      <c r="BZ195" s="267"/>
      <c r="CA195" s="267"/>
      <c r="CB195" s="267"/>
      <c r="CC195" s="267"/>
      <c r="CD195" s="270"/>
      <c r="CE195" s="269"/>
      <c r="CF195" s="267"/>
      <c r="CG195" s="267"/>
      <c r="CH195" s="267"/>
      <c r="CI195" s="267"/>
      <c r="CJ195" s="267"/>
      <c r="CK195" s="267"/>
      <c r="CL195" s="267"/>
      <c r="CM195" s="267"/>
      <c r="CN195" s="267"/>
      <c r="CO195" s="267"/>
      <c r="CP195" s="267"/>
      <c r="CQ195" s="267"/>
      <c r="CR195" s="267"/>
      <c r="CS195" s="267"/>
      <c r="CT195" s="267"/>
      <c r="CU195" s="267"/>
      <c r="CV195" s="267"/>
      <c r="CW195" s="267"/>
      <c r="CX195" s="267"/>
      <c r="CY195" s="267"/>
      <c r="CZ195" s="267"/>
      <c r="DA195" s="267"/>
      <c r="DB195" s="267"/>
      <c r="DC195" s="267"/>
      <c r="DD195" s="267"/>
      <c r="DE195" s="267"/>
      <c r="DF195" s="267"/>
      <c r="DG195" s="267"/>
      <c r="DH195" s="267"/>
      <c r="DI195" s="267"/>
      <c r="DJ195" s="267"/>
      <c r="DK195" s="267"/>
      <c r="DL195" s="267"/>
      <c r="DM195" s="267"/>
      <c r="DN195" s="267"/>
      <c r="DO195" s="267"/>
      <c r="DP195" s="267"/>
      <c r="DQ195" s="267"/>
      <c r="DR195" s="267"/>
      <c r="DS195" s="267"/>
      <c r="DT195" s="267"/>
      <c r="DU195" s="267"/>
      <c r="DV195" s="267"/>
      <c r="DW195" s="267"/>
      <c r="DX195" s="267"/>
      <c r="DY195" s="267"/>
      <c r="DZ195" s="267"/>
      <c r="EA195" s="267"/>
      <c r="EB195" s="267"/>
      <c r="EC195" s="267"/>
      <c r="ED195" s="267"/>
      <c r="EE195" s="267"/>
      <c r="EF195" s="267"/>
      <c r="EG195" s="267"/>
      <c r="EH195" s="267"/>
      <c r="EI195" s="267"/>
      <c r="EJ195" s="267"/>
      <c r="EK195" s="267"/>
      <c r="EL195" s="267"/>
      <c r="EM195" s="267"/>
      <c r="EN195" s="267"/>
      <c r="EO195" s="267"/>
      <c r="EP195" s="267"/>
      <c r="EQ195" s="267"/>
      <c r="ER195" s="267"/>
      <c r="ES195" s="267"/>
      <c r="ET195" s="267"/>
      <c r="EU195" s="267"/>
      <c r="EV195" s="267"/>
      <c r="EW195" s="267"/>
      <c r="EX195" s="267"/>
      <c r="EY195" s="267"/>
      <c r="EZ195" s="267"/>
      <c r="FA195" s="267"/>
      <c r="FB195" s="267"/>
      <c r="FC195" s="267"/>
      <c r="FD195" s="267"/>
      <c r="FE195" s="267"/>
      <c r="FF195" s="267"/>
      <c r="FG195" s="267"/>
      <c r="FH195" s="267"/>
      <c r="FI195" s="267"/>
    </row>
    <row r="196" spans="1:165" s="271" customFormat="1" x14ac:dyDescent="0.25">
      <c r="A196" s="279"/>
      <c r="B196" s="279"/>
      <c r="C196" s="280"/>
      <c r="BI196" s="281"/>
      <c r="BL196" s="281"/>
      <c r="BP196" s="267"/>
      <c r="BQ196" s="267"/>
      <c r="BR196" s="267"/>
      <c r="BS196" s="267"/>
      <c r="BT196" s="267"/>
      <c r="BU196" s="267"/>
      <c r="BV196" s="269"/>
      <c r="BW196" s="267"/>
      <c r="BX196" s="267"/>
      <c r="BY196" s="267"/>
      <c r="BZ196" s="267"/>
      <c r="CA196" s="267"/>
      <c r="CB196" s="267"/>
      <c r="CC196" s="267"/>
      <c r="CD196" s="270"/>
      <c r="CE196" s="269"/>
      <c r="CF196" s="267"/>
      <c r="CG196" s="267"/>
      <c r="CH196" s="267"/>
      <c r="CI196" s="267"/>
      <c r="CJ196" s="267"/>
      <c r="CK196" s="267"/>
      <c r="CL196" s="267"/>
      <c r="CM196" s="267"/>
      <c r="CN196" s="267"/>
      <c r="CO196" s="267"/>
      <c r="CP196" s="267"/>
      <c r="CQ196" s="267"/>
      <c r="CR196" s="267"/>
      <c r="CS196" s="267"/>
      <c r="CT196" s="267"/>
      <c r="CU196" s="267"/>
      <c r="CV196" s="267"/>
      <c r="CW196" s="267"/>
      <c r="CX196" s="267"/>
      <c r="CY196" s="267"/>
      <c r="CZ196" s="267"/>
      <c r="DA196" s="267"/>
      <c r="DB196" s="267"/>
      <c r="DC196" s="267"/>
      <c r="DD196" s="267"/>
      <c r="DE196" s="267"/>
      <c r="DF196" s="267"/>
      <c r="DG196" s="267"/>
      <c r="DH196" s="267"/>
      <c r="DI196" s="267"/>
      <c r="DJ196" s="267"/>
      <c r="DK196" s="267"/>
      <c r="DL196" s="267"/>
      <c r="DM196" s="267"/>
      <c r="DN196" s="267"/>
      <c r="DO196" s="267"/>
      <c r="DP196" s="267"/>
      <c r="DQ196" s="267"/>
      <c r="DR196" s="267"/>
      <c r="DS196" s="267"/>
      <c r="DT196" s="267"/>
      <c r="DU196" s="267"/>
      <c r="DV196" s="267"/>
      <c r="DW196" s="267"/>
      <c r="DX196" s="267"/>
      <c r="DY196" s="267"/>
      <c r="DZ196" s="267"/>
      <c r="EA196" s="267"/>
      <c r="EB196" s="267"/>
      <c r="EC196" s="267"/>
      <c r="ED196" s="267"/>
      <c r="EE196" s="267"/>
      <c r="EF196" s="267"/>
      <c r="EG196" s="267"/>
      <c r="EH196" s="267"/>
      <c r="EI196" s="267"/>
      <c r="EJ196" s="267"/>
      <c r="EK196" s="267"/>
      <c r="EL196" s="267"/>
      <c r="EM196" s="267"/>
      <c r="EN196" s="267"/>
      <c r="EO196" s="267"/>
      <c r="EP196" s="267"/>
      <c r="EQ196" s="267"/>
      <c r="ER196" s="267"/>
      <c r="ES196" s="267"/>
      <c r="ET196" s="267"/>
      <c r="EU196" s="267"/>
      <c r="EV196" s="267"/>
      <c r="EW196" s="267"/>
      <c r="EX196" s="267"/>
      <c r="EY196" s="267"/>
      <c r="EZ196" s="267"/>
      <c r="FA196" s="267"/>
      <c r="FB196" s="267"/>
      <c r="FC196" s="267"/>
      <c r="FD196" s="267"/>
      <c r="FE196" s="267"/>
      <c r="FF196" s="267"/>
      <c r="FG196" s="267"/>
      <c r="FH196" s="267"/>
      <c r="FI196" s="267"/>
    </row>
    <row r="197" spans="1:165" s="271" customFormat="1" x14ac:dyDescent="0.25">
      <c r="A197" s="279"/>
      <c r="B197" s="279"/>
      <c r="C197" s="280"/>
      <c r="BI197" s="281"/>
      <c r="BL197" s="281"/>
      <c r="BP197" s="267"/>
      <c r="BQ197" s="267"/>
      <c r="BR197" s="267"/>
      <c r="BS197" s="267"/>
      <c r="BT197" s="267"/>
      <c r="BU197" s="267"/>
      <c r="BV197" s="269"/>
      <c r="BW197" s="267"/>
      <c r="BX197" s="267"/>
      <c r="BY197" s="267"/>
      <c r="BZ197" s="267"/>
      <c r="CA197" s="267"/>
      <c r="CB197" s="267"/>
      <c r="CC197" s="267"/>
      <c r="CD197" s="270"/>
      <c r="CE197" s="269"/>
      <c r="CF197" s="267"/>
      <c r="CG197" s="267"/>
      <c r="CH197" s="267"/>
      <c r="CI197" s="267"/>
      <c r="CJ197" s="267"/>
      <c r="CK197" s="267"/>
      <c r="CL197" s="267"/>
      <c r="CM197" s="267"/>
      <c r="CN197" s="267"/>
      <c r="CO197" s="267"/>
      <c r="CP197" s="267"/>
      <c r="CQ197" s="267"/>
      <c r="CR197" s="267"/>
      <c r="CS197" s="267"/>
      <c r="CT197" s="267"/>
      <c r="CU197" s="267"/>
      <c r="CV197" s="267"/>
      <c r="CW197" s="267"/>
      <c r="CX197" s="267"/>
      <c r="CY197" s="267"/>
      <c r="CZ197" s="267"/>
      <c r="DA197" s="267"/>
      <c r="DB197" s="267"/>
      <c r="DC197" s="267"/>
      <c r="DD197" s="267"/>
      <c r="DE197" s="267"/>
      <c r="DF197" s="267"/>
      <c r="DG197" s="267"/>
      <c r="DH197" s="267"/>
      <c r="DI197" s="267"/>
      <c r="DJ197" s="267"/>
      <c r="DK197" s="267"/>
      <c r="DL197" s="267"/>
      <c r="DM197" s="267"/>
      <c r="DN197" s="267"/>
      <c r="DO197" s="267"/>
      <c r="DP197" s="267"/>
      <c r="DQ197" s="267"/>
      <c r="DR197" s="267"/>
      <c r="DS197" s="267"/>
      <c r="DT197" s="267"/>
      <c r="DU197" s="267"/>
      <c r="DV197" s="267"/>
      <c r="DW197" s="267"/>
      <c r="DX197" s="267"/>
      <c r="DY197" s="267"/>
      <c r="DZ197" s="267"/>
      <c r="EA197" s="267"/>
      <c r="EB197" s="267"/>
      <c r="EC197" s="267"/>
      <c r="ED197" s="267"/>
      <c r="EE197" s="267"/>
      <c r="EF197" s="267"/>
      <c r="EG197" s="267"/>
      <c r="EH197" s="267"/>
      <c r="EI197" s="267"/>
      <c r="EJ197" s="267"/>
      <c r="EK197" s="267"/>
      <c r="EL197" s="267"/>
      <c r="EM197" s="267"/>
      <c r="EN197" s="267"/>
      <c r="EO197" s="267"/>
      <c r="EP197" s="267"/>
      <c r="EQ197" s="267"/>
      <c r="ER197" s="267"/>
      <c r="ES197" s="267"/>
      <c r="ET197" s="267"/>
      <c r="EU197" s="267"/>
      <c r="EV197" s="267"/>
      <c r="EW197" s="267"/>
      <c r="EX197" s="267"/>
      <c r="EY197" s="267"/>
      <c r="EZ197" s="267"/>
      <c r="FA197" s="267"/>
      <c r="FB197" s="267"/>
      <c r="FC197" s="267"/>
      <c r="FD197" s="267"/>
      <c r="FE197" s="267"/>
      <c r="FF197" s="267"/>
      <c r="FG197" s="267"/>
      <c r="FH197" s="267"/>
      <c r="FI197" s="267"/>
    </row>
    <row r="198" spans="1:165" s="271" customFormat="1" x14ac:dyDescent="0.25">
      <c r="A198" s="279"/>
      <c r="B198" s="279"/>
      <c r="C198" s="280"/>
      <c r="BI198" s="281"/>
      <c r="BL198" s="281"/>
      <c r="BP198" s="267"/>
      <c r="BQ198" s="267"/>
      <c r="BR198" s="267"/>
      <c r="BS198" s="267"/>
      <c r="BT198" s="267"/>
      <c r="BU198" s="267"/>
      <c r="BV198" s="269"/>
      <c r="BW198" s="267"/>
      <c r="BX198" s="267"/>
      <c r="BY198" s="267"/>
      <c r="BZ198" s="267"/>
      <c r="CA198" s="267"/>
      <c r="CB198" s="267"/>
      <c r="CC198" s="267"/>
      <c r="CD198" s="270"/>
      <c r="CE198" s="269"/>
      <c r="CF198" s="267"/>
      <c r="CG198" s="267"/>
      <c r="CH198" s="267"/>
      <c r="CI198" s="267"/>
      <c r="CJ198" s="267"/>
      <c r="CK198" s="267"/>
      <c r="CL198" s="267"/>
      <c r="CM198" s="267"/>
      <c r="CN198" s="267"/>
      <c r="CO198" s="267"/>
      <c r="CP198" s="267"/>
      <c r="CQ198" s="267"/>
      <c r="CR198" s="267"/>
      <c r="CS198" s="267"/>
      <c r="CT198" s="267"/>
      <c r="CU198" s="267"/>
      <c r="CV198" s="267"/>
      <c r="CW198" s="267"/>
      <c r="CX198" s="267"/>
      <c r="CY198" s="267"/>
      <c r="CZ198" s="267"/>
      <c r="DA198" s="267"/>
      <c r="DB198" s="267"/>
      <c r="DC198" s="267"/>
      <c r="DD198" s="267"/>
      <c r="DE198" s="267"/>
      <c r="DF198" s="267"/>
      <c r="DG198" s="267"/>
      <c r="DH198" s="267"/>
      <c r="DI198" s="267"/>
      <c r="DJ198" s="267"/>
      <c r="DK198" s="267"/>
      <c r="DL198" s="267"/>
      <c r="DM198" s="267"/>
      <c r="DN198" s="267"/>
      <c r="DO198" s="267"/>
      <c r="DP198" s="267"/>
      <c r="DQ198" s="267"/>
      <c r="DR198" s="267"/>
      <c r="DS198" s="267"/>
      <c r="DT198" s="267"/>
      <c r="DU198" s="267"/>
      <c r="DV198" s="267"/>
      <c r="DW198" s="267"/>
      <c r="DX198" s="267"/>
      <c r="DY198" s="267"/>
      <c r="DZ198" s="267"/>
      <c r="EA198" s="267"/>
      <c r="EB198" s="267"/>
      <c r="EC198" s="267"/>
      <c r="ED198" s="267"/>
      <c r="EE198" s="267"/>
      <c r="EF198" s="267"/>
      <c r="EG198" s="267"/>
      <c r="EH198" s="267"/>
      <c r="EI198" s="267"/>
      <c r="EJ198" s="267"/>
      <c r="EK198" s="267"/>
      <c r="EL198" s="267"/>
      <c r="EM198" s="267"/>
      <c r="EN198" s="267"/>
      <c r="EO198" s="267"/>
      <c r="EP198" s="267"/>
      <c r="EQ198" s="267"/>
      <c r="ER198" s="267"/>
      <c r="ES198" s="267"/>
      <c r="ET198" s="267"/>
      <c r="EU198" s="267"/>
      <c r="EV198" s="267"/>
      <c r="EW198" s="267"/>
      <c r="EX198" s="267"/>
      <c r="EY198" s="267"/>
      <c r="EZ198" s="267"/>
      <c r="FA198" s="267"/>
      <c r="FB198" s="267"/>
      <c r="FC198" s="267"/>
      <c r="FD198" s="267"/>
      <c r="FE198" s="267"/>
      <c r="FF198" s="267"/>
      <c r="FG198" s="267"/>
      <c r="FH198" s="267"/>
      <c r="FI198" s="267"/>
    </row>
    <row r="199" spans="1:165" s="271" customFormat="1" x14ac:dyDescent="0.25">
      <c r="A199" s="279"/>
      <c r="B199" s="279"/>
      <c r="C199" s="280"/>
      <c r="BI199" s="281"/>
      <c r="BL199" s="281"/>
      <c r="BP199" s="267"/>
      <c r="BQ199" s="267"/>
      <c r="BR199" s="267"/>
      <c r="BS199" s="267"/>
      <c r="BT199" s="267"/>
      <c r="BU199" s="267"/>
      <c r="BV199" s="269"/>
      <c r="BW199" s="267"/>
      <c r="BX199" s="267"/>
      <c r="BY199" s="267"/>
      <c r="BZ199" s="267"/>
      <c r="CA199" s="267"/>
      <c r="CB199" s="267"/>
      <c r="CC199" s="267"/>
      <c r="CD199" s="270"/>
      <c r="CE199" s="269"/>
      <c r="CF199" s="267"/>
      <c r="CG199" s="267"/>
      <c r="CH199" s="267"/>
      <c r="CI199" s="267"/>
      <c r="CJ199" s="267"/>
      <c r="CK199" s="267"/>
      <c r="CL199" s="267"/>
      <c r="CM199" s="267"/>
      <c r="CN199" s="267"/>
      <c r="CO199" s="267"/>
      <c r="CP199" s="267"/>
      <c r="CQ199" s="267"/>
      <c r="CR199" s="267"/>
      <c r="CS199" s="267"/>
      <c r="CT199" s="267"/>
      <c r="CU199" s="267"/>
      <c r="CV199" s="267"/>
      <c r="CW199" s="267"/>
      <c r="CX199" s="267"/>
      <c r="CY199" s="267"/>
      <c r="CZ199" s="267"/>
      <c r="DA199" s="267"/>
      <c r="DB199" s="267"/>
      <c r="DC199" s="267"/>
      <c r="DD199" s="267"/>
      <c r="DE199" s="267"/>
      <c r="DF199" s="267"/>
      <c r="DG199" s="267"/>
      <c r="DH199" s="267"/>
      <c r="DI199" s="267"/>
      <c r="DJ199" s="267"/>
      <c r="DK199" s="267"/>
      <c r="DL199" s="267"/>
      <c r="DM199" s="267"/>
      <c r="DN199" s="267"/>
      <c r="DO199" s="267"/>
      <c r="DP199" s="267"/>
      <c r="DQ199" s="267"/>
      <c r="DR199" s="267"/>
      <c r="DS199" s="267"/>
      <c r="DT199" s="267"/>
      <c r="DU199" s="267"/>
      <c r="DV199" s="267"/>
      <c r="DW199" s="267"/>
      <c r="DX199" s="267"/>
      <c r="DY199" s="267"/>
      <c r="DZ199" s="267"/>
      <c r="EA199" s="267"/>
      <c r="EB199" s="267"/>
      <c r="EC199" s="267"/>
      <c r="ED199" s="267"/>
      <c r="EE199" s="267"/>
      <c r="EF199" s="267"/>
      <c r="EG199" s="267"/>
      <c r="EH199" s="267"/>
      <c r="EI199" s="267"/>
      <c r="EJ199" s="267"/>
      <c r="EK199" s="267"/>
      <c r="EL199" s="267"/>
      <c r="EM199" s="267"/>
      <c r="EN199" s="267"/>
      <c r="EO199" s="267"/>
      <c r="EP199" s="267"/>
      <c r="EQ199" s="267"/>
      <c r="ER199" s="267"/>
      <c r="ES199" s="267"/>
      <c r="ET199" s="267"/>
      <c r="EU199" s="267"/>
      <c r="EV199" s="267"/>
      <c r="EW199" s="267"/>
      <c r="EX199" s="267"/>
      <c r="EY199" s="267"/>
      <c r="EZ199" s="267"/>
      <c r="FA199" s="267"/>
      <c r="FB199" s="267"/>
      <c r="FC199" s="267"/>
      <c r="FD199" s="267"/>
      <c r="FE199" s="267"/>
      <c r="FF199" s="267"/>
      <c r="FG199" s="267"/>
      <c r="FH199" s="267"/>
      <c r="FI199" s="267"/>
    </row>
    <row r="200" spans="1:165" s="271" customFormat="1" x14ac:dyDescent="0.25">
      <c r="A200" s="279"/>
      <c r="B200" s="279"/>
      <c r="C200" s="280"/>
      <c r="BI200" s="281"/>
      <c r="BL200" s="281"/>
      <c r="BP200" s="267"/>
      <c r="BQ200" s="267"/>
      <c r="BR200" s="267"/>
      <c r="BS200" s="267"/>
      <c r="BT200" s="267"/>
      <c r="BU200" s="267"/>
      <c r="BV200" s="269"/>
      <c r="BW200" s="267"/>
      <c r="BX200" s="267"/>
      <c r="BY200" s="267"/>
      <c r="BZ200" s="267"/>
      <c r="CA200" s="267"/>
      <c r="CB200" s="267"/>
      <c r="CC200" s="267"/>
      <c r="CD200" s="270"/>
      <c r="CE200" s="269"/>
      <c r="CF200" s="267"/>
      <c r="CG200" s="267"/>
      <c r="CH200" s="267"/>
      <c r="CI200" s="267"/>
      <c r="CJ200" s="267"/>
      <c r="CK200" s="267"/>
      <c r="CL200" s="267"/>
      <c r="CM200" s="267"/>
      <c r="CN200" s="267"/>
      <c r="CO200" s="267"/>
      <c r="CP200" s="267"/>
      <c r="CQ200" s="267"/>
      <c r="CR200" s="267"/>
      <c r="CS200" s="267"/>
      <c r="CT200" s="267"/>
      <c r="CU200" s="267"/>
      <c r="CV200" s="267"/>
      <c r="CW200" s="267"/>
      <c r="CX200" s="267"/>
      <c r="CY200" s="267"/>
      <c r="CZ200" s="267"/>
      <c r="DA200" s="267"/>
      <c r="DB200" s="267"/>
      <c r="DC200" s="267"/>
      <c r="DD200" s="267"/>
      <c r="DE200" s="267"/>
      <c r="DF200" s="267"/>
      <c r="DG200" s="267"/>
      <c r="DH200" s="267"/>
      <c r="DI200" s="267"/>
      <c r="DJ200" s="267"/>
      <c r="DK200" s="267"/>
      <c r="DL200" s="267"/>
      <c r="DM200" s="267"/>
      <c r="DN200" s="267"/>
      <c r="DO200" s="267"/>
      <c r="DP200" s="267"/>
      <c r="DQ200" s="267"/>
      <c r="DR200" s="267"/>
      <c r="DS200" s="267"/>
      <c r="DT200" s="267"/>
      <c r="DU200" s="267"/>
      <c r="DV200" s="267"/>
      <c r="DW200" s="267"/>
      <c r="DX200" s="267"/>
      <c r="DY200" s="267"/>
      <c r="DZ200" s="267"/>
      <c r="EA200" s="267"/>
      <c r="EB200" s="267"/>
      <c r="EC200" s="267"/>
      <c r="ED200" s="267"/>
      <c r="EE200" s="267"/>
      <c r="EF200" s="267"/>
      <c r="EG200" s="267"/>
      <c r="EH200" s="267"/>
      <c r="EI200" s="267"/>
      <c r="EJ200" s="267"/>
      <c r="EK200" s="267"/>
      <c r="EL200" s="267"/>
      <c r="EM200" s="267"/>
      <c r="EN200" s="267"/>
      <c r="EO200" s="267"/>
      <c r="EP200" s="267"/>
      <c r="EQ200" s="267"/>
      <c r="ER200" s="267"/>
      <c r="ES200" s="267"/>
      <c r="ET200" s="267"/>
      <c r="EU200" s="267"/>
      <c r="EV200" s="267"/>
      <c r="EW200" s="267"/>
      <c r="EX200" s="267"/>
      <c r="EY200" s="267"/>
      <c r="EZ200" s="267"/>
      <c r="FA200" s="267"/>
      <c r="FB200" s="267"/>
      <c r="FC200" s="267"/>
      <c r="FD200" s="267"/>
      <c r="FE200" s="267"/>
      <c r="FF200" s="267"/>
      <c r="FG200" s="267"/>
      <c r="FH200" s="267"/>
      <c r="FI200" s="267"/>
    </row>
    <row r="201" spans="1:165" s="271" customFormat="1" x14ac:dyDescent="0.25">
      <c r="A201" s="279"/>
      <c r="B201" s="279"/>
      <c r="C201" s="280"/>
      <c r="BI201" s="281"/>
      <c r="BL201" s="281"/>
      <c r="BP201" s="267"/>
      <c r="BQ201" s="267"/>
      <c r="BR201" s="267"/>
      <c r="BS201" s="267"/>
      <c r="BT201" s="267"/>
      <c r="BU201" s="267"/>
      <c r="BV201" s="269"/>
      <c r="BW201" s="267"/>
      <c r="BX201" s="267"/>
      <c r="BY201" s="267"/>
      <c r="BZ201" s="267"/>
      <c r="CA201" s="267"/>
      <c r="CB201" s="267"/>
      <c r="CC201" s="267"/>
      <c r="CD201" s="270"/>
      <c r="CE201" s="269"/>
      <c r="CF201" s="267"/>
      <c r="CG201" s="267"/>
      <c r="CH201" s="267"/>
      <c r="CI201" s="267"/>
      <c r="CJ201" s="267"/>
      <c r="CK201" s="267"/>
      <c r="CL201" s="267"/>
      <c r="CM201" s="267"/>
      <c r="CN201" s="267"/>
      <c r="CO201" s="267"/>
      <c r="CP201" s="267"/>
      <c r="CQ201" s="267"/>
      <c r="CR201" s="267"/>
      <c r="CS201" s="267"/>
      <c r="CT201" s="267"/>
      <c r="CU201" s="267"/>
      <c r="CV201" s="267"/>
      <c r="CW201" s="267"/>
      <c r="CX201" s="267"/>
      <c r="CY201" s="267"/>
      <c r="CZ201" s="267"/>
      <c r="DA201" s="267"/>
      <c r="DB201" s="267"/>
      <c r="DC201" s="267"/>
      <c r="DD201" s="267"/>
      <c r="DE201" s="267"/>
      <c r="DF201" s="267"/>
      <c r="DG201" s="267"/>
      <c r="DH201" s="267"/>
      <c r="DI201" s="267"/>
      <c r="DJ201" s="267"/>
      <c r="DK201" s="267"/>
      <c r="DL201" s="267"/>
      <c r="DM201" s="267"/>
      <c r="DN201" s="267"/>
      <c r="DO201" s="267"/>
      <c r="DP201" s="267"/>
      <c r="DQ201" s="267"/>
      <c r="DR201" s="267"/>
      <c r="DS201" s="267"/>
      <c r="DT201" s="267"/>
      <c r="DU201" s="267"/>
      <c r="DV201" s="267"/>
      <c r="DW201" s="267"/>
      <c r="DX201" s="267"/>
      <c r="DY201" s="267"/>
      <c r="DZ201" s="267"/>
      <c r="EA201" s="267"/>
      <c r="EB201" s="267"/>
      <c r="EC201" s="267"/>
      <c r="ED201" s="267"/>
      <c r="EE201" s="267"/>
      <c r="EF201" s="267"/>
      <c r="EG201" s="267"/>
      <c r="EH201" s="267"/>
      <c r="EI201" s="267"/>
      <c r="EJ201" s="267"/>
      <c r="EK201" s="267"/>
      <c r="EL201" s="267"/>
      <c r="EM201" s="267"/>
      <c r="EN201" s="267"/>
      <c r="EO201" s="267"/>
      <c r="EP201" s="267"/>
      <c r="EQ201" s="267"/>
      <c r="ER201" s="267"/>
      <c r="ES201" s="267"/>
      <c r="ET201" s="267"/>
      <c r="EU201" s="267"/>
      <c r="EV201" s="267"/>
      <c r="EW201" s="267"/>
      <c r="EX201" s="267"/>
      <c r="EY201" s="267"/>
      <c r="EZ201" s="267"/>
      <c r="FA201" s="267"/>
      <c r="FB201" s="267"/>
      <c r="FC201" s="267"/>
      <c r="FD201" s="267"/>
      <c r="FE201" s="267"/>
      <c r="FF201" s="267"/>
      <c r="FG201" s="267"/>
      <c r="FH201" s="267"/>
      <c r="FI201" s="267"/>
    </row>
    <row r="202" spans="1:165" s="271" customFormat="1" x14ac:dyDescent="0.25">
      <c r="A202" s="279"/>
      <c r="B202" s="279"/>
      <c r="C202" s="280"/>
      <c r="BI202" s="281"/>
      <c r="BL202" s="281"/>
      <c r="BP202" s="267"/>
      <c r="BQ202" s="267"/>
      <c r="BR202" s="267"/>
      <c r="BS202" s="267"/>
      <c r="BT202" s="267"/>
      <c r="BU202" s="267"/>
      <c r="BV202" s="269"/>
      <c r="BW202" s="267"/>
      <c r="BX202" s="267"/>
      <c r="BY202" s="267"/>
      <c r="BZ202" s="267"/>
      <c r="CA202" s="267"/>
      <c r="CB202" s="267"/>
      <c r="CC202" s="267"/>
      <c r="CD202" s="270"/>
      <c r="CE202" s="269"/>
      <c r="CF202" s="267"/>
      <c r="CG202" s="267"/>
      <c r="CH202" s="267"/>
      <c r="CI202" s="267"/>
      <c r="CJ202" s="267"/>
      <c r="CK202" s="267"/>
      <c r="CL202" s="267"/>
      <c r="CM202" s="267"/>
      <c r="CN202" s="267"/>
      <c r="CO202" s="267"/>
      <c r="CP202" s="267"/>
      <c r="CQ202" s="267"/>
      <c r="CR202" s="267"/>
      <c r="CS202" s="267"/>
      <c r="CT202" s="267"/>
      <c r="CU202" s="267"/>
      <c r="CV202" s="267"/>
      <c r="CW202" s="267"/>
      <c r="CX202" s="267"/>
      <c r="CY202" s="267"/>
      <c r="CZ202" s="267"/>
      <c r="DA202" s="267"/>
      <c r="DB202" s="267"/>
      <c r="DC202" s="267"/>
      <c r="DD202" s="267"/>
      <c r="DE202" s="267"/>
      <c r="DF202" s="267"/>
      <c r="DG202" s="267"/>
      <c r="DH202" s="267"/>
      <c r="DI202" s="267"/>
      <c r="DJ202" s="267"/>
      <c r="DK202" s="267"/>
      <c r="DL202" s="267"/>
      <c r="DM202" s="267"/>
      <c r="DN202" s="267"/>
      <c r="DO202" s="267"/>
      <c r="DP202" s="267"/>
      <c r="DQ202" s="267"/>
      <c r="DR202" s="267"/>
      <c r="DS202" s="267"/>
      <c r="DT202" s="267"/>
      <c r="DU202" s="267"/>
      <c r="DV202" s="267"/>
      <c r="DW202" s="267"/>
      <c r="DX202" s="267"/>
      <c r="DY202" s="267"/>
      <c r="DZ202" s="267"/>
      <c r="EA202" s="267"/>
      <c r="EB202" s="267"/>
      <c r="EC202" s="267"/>
      <c r="ED202" s="267"/>
      <c r="EE202" s="267"/>
      <c r="EF202" s="267"/>
      <c r="EG202" s="267"/>
      <c r="EH202" s="267"/>
      <c r="EI202" s="267"/>
      <c r="EJ202" s="267"/>
      <c r="EK202" s="267"/>
      <c r="EL202" s="267"/>
      <c r="EM202" s="267"/>
      <c r="EN202" s="267"/>
      <c r="EO202" s="267"/>
      <c r="EP202" s="267"/>
      <c r="EQ202" s="267"/>
      <c r="ER202" s="267"/>
      <c r="ES202" s="267"/>
      <c r="ET202" s="267"/>
      <c r="EU202" s="267"/>
      <c r="EV202" s="267"/>
      <c r="EW202" s="267"/>
      <c r="EX202" s="267"/>
      <c r="EY202" s="267"/>
      <c r="EZ202" s="267"/>
      <c r="FA202" s="267"/>
      <c r="FB202" s="267"/>
      <c r="FC202" s="267"/>
      <c r="FD202" s="267"/>
      <c r="FE202" s="267"/>
      <c r="FF202" s="267"/>
      <c r="FG202" s="267"/>
      <c r="FH202" s="267"/>
      <c r="FI202" s="267"/>
    </row>
    <row r="203" spans="1:165" s="271" customFormat="1" x14ac:dyDescent="0.25">
      <c r="A203" s="279"/>
      <c r="B203" s="279"/>
      <c r="C203" s="280"/>
      <c r="BI203" s="281"/>
      <c r="BL203" s="281"/>
      <c r="BP203" s="267"/>
      <c r="BQ203" s="267"/>
      <c r="BR203" s="267"/>
      <c r="BS203" s="267"/>
      <c r="BT203" s="267"/>
      <c r="BU203" s="267"/>
      <c r="BV203" s="269"/>
      <c r="BW203" s="267"/>
      <c r="BX203" s="267"/>
      <c r="BY203" s="267"/>
      <c r="BZ203" s="267"/>
      <c r="CA203" s="267"/>
      <c r="CB203" s="267"/>
      <c r="CC203" s="267"/>
      <c r="CD203" s="270"/>
      <c r="CE203" s="269"/>
      <c r="CF203" s="267"/>
      <c r="CG203" s="267"/>
      <c r="CH203" s="267"/>
      <c r="CI203" s="267"/>
      <c r="CJ203" s="267"/>
      <c r="CK203" s="267"/>
      <c r="CL203" s="267"/>
      <c r="CM203" s="267"/>
      <c r="CN203" s="267"/>
      <c r="CO203" s="267"/>
      <c r="CP203" s="267"/>
      <c r="CQ203" s="267"/>
      <c r="CR203" s="267"/>
      <c r="CS203" s="267"/>
      <c r="CT203" s="267"/>
      <c r="CU203" s="267"/>
      <c r="CV203" s="267"/>
      <c r="CW203" s="267"/>
      <c r="CX203" s="267"/>
      <c r="CY203" s="267"/>
      <c r="CZ203" s="267"/>
      <c r="DA203" s="267"/>
      <c r="DB203" s="267"/>
      <c r="DC203" s="267"/>
      <c r="DD203" s="267"/>
      <c r="DE203" s="267"/>
      <c r="DF203" s="267"/>
      <c r="DG203" s="267"/>
      <c r="DH203" s="267"/>
      <c r="DI203" s="267"/>
      <c r="DJ203" s="267"/>
      <c r="DK203" s="267"/>
      <c r="DL203" s="267"/>
      <c r="DM203" s="267"/>
      <c r="DN203" s="267"/>
      <c r="DO203" s="267"/>
      <c r="DP203" s="267"/>
      <c r="DQ203" s="267"/>
      <c r="DR203" s="267"/>
      <c r="DS203" s="267"/>
      <c r="DT203" s="267"/>
      <c r="DU203" s="267"/>
      <c r="DV203" s="267"/>
      <c r="DW203" s="267"/>
      <c r="DX203" s="267"/>
      <c r="DY203" s="267"/>
      <c r="DZ203" s="267"/>
      <c r="EA203" s="267"/>
      <c r="EB203" s="267"/>
      <c r="EC203" s="267"/>
      <c r="ED203" s="267"/>
      <c r="EE203" s="267"/>
      <c r="EF203" s="267"/>
      <c r="EG203" s="267"/>
      <c r="EH203" s="267"/>
      <c r="EI203" s="267"/>
      <c r="EJ203" s="267"/>
      <c r="EK203" s="267"/>
      <c r="EL203" s="267"/>
      <c r="EM203" s="267"/>
      <c r="EN203" s="267"/>
      <c r="EO203" s="267"/>
      <c r="EP203" s="267"/>
      <c r="EQ203" s="267"/>
      <c r="ER203" s="267"/>
      <c r="ES203" s="267"/>
      <c r="ET203" s="267"/>
      <c r="EU203" s="267"/>
      <c r="EV203" s="267"/>
      <c r="EW203" s="267"/>
      <c r="EX203" s="267"/>
      <c r="EY203" s="267"/>
      <c r="EZ203" s="267"/>
      <c r="FA203" s="267"/>
      <c r="FB203" s="267"/>
      <c r="FC203" s="267"/>
      <c r="FD203" s="267"/>
      <c r="FE203" s="267"/>
      <c r="FF203" s="267"/>
      <c r="FG203" s="267"/>
      <c r="FH203" s="267"/>
      <c r="FI203" s="267"/>
    </row>
    <row r="204" spans="1:165" s="271" customFormat="1" x14ac:dyDescent="0.25">
      <c r="A204" s="279"/>
      <c r="B204" s="279"/>
      <c r="C204" s="280"/>
      <c r="BI204" s="281"/>
      <c r="BL204" s="281"/>
      <c r="BP204" s="267"/>
      <c r="BQ204" s="267"/>
      <c r="BR204" s="267"/>
      <c r="BS204" s="267"/>
      <c r="BT204" s="267"/>
      <c r="BU204" s="267"/>
      <c r="BV204" s="269"/>
      <c r="BW204" s="267"/>
      <c r="BX204" s="267"/>
      <c r="BY204" s="267"/>
      <c r="BZ204" s="267"/>
      <c r="CA204" s="267"/>
      <c r="CB204" s="267"/>
      <c r="CC204" s="267"/>
      <c r="CD204" s="270"/>
      <c r="CE204" s="269"/>
      <c r="CF204" s="267"/>
      <c r="CG204" s="267"/>
      <c r="CH204" s="267"/>
      <c r="CI204" s="267"/>
      <c r="CJ204" s="267"/>
      <c r="CK204" s="267"/>
      <c r="CL204" s="267"/>
      <c r="CM204" s="267"/>
      <c r="CN204" s="267"/>
      <c r="CO204" s="267"/>
      <c r="CP204" s="267"/>
      <c r="CQ204" s="267"/>
      <c r="CR204" s="267"/>
      <c r="CS204" s="267"/>
      <c r="CT204" s="267"/>
      <c r="CU204" s="267"/>
      <c r="CV204" s="267"/>
      <c r="CW204" s="267"/>
      <c r="CX204" s="267"/>
      <c r="CY204" s="267"/>
      <c r="CZ204" s="267"/>
      <c r="DA204" s="267"/>
      <c r="DB204" s="267"/>
      <c r="DC204" s="267"/>
      <c r="DD204" s="267"/>
      <c r="DE204" s="267"/>
      <c r="DF204" s="267"/>
      <c r="DG204" s="267"/>
      <c r="DH204" s="267"/>
      <c r="DI204" s="267"/>
      <c r="DJ204" s="267"/>
      <c r="DK204" s="267"/>
      <c r="DL204" s="267"/>
      <c r="DM204" s="267"/>
      <c r="DN204" s="267"/>
      <c r="DO204" s="267"/>
      <c r="DP204" s="267"/>
      <c r="DQ204" s="267"/>
      <c r="DR204" s="267"/>
      <c r="DS204" s="267"/>
      <c r="DT204" s="267"/>
      <c r="DU204" s="267"/>
      <c r="DV204" s="267"/>
      <c r="DW204" s="267"/>
      <c r="DX204" s="267"/>
      <c r="DY204" s="267"/>
      <c r="DZ204" s="267"/>
      <c r="EA204" s="267"/>
      <c r="EB204" s="267"/>
      <c r="EC204" s="267"/>
      <c r="ED204" s="267"/>
      <c r="EE204" s="267"/>
      <c r="EF204" s="267"/>
      <c r="EG204" s="267"/>
      <c r="EH204" s="267"/>
      <c r="EI204" s="267"/>
      <c r="EJ204" s="267"/>
      <c r="EK204" s="267"/>
      <c r="EL204" s="267"/>
      <c r="EM204" s="267"/>
      <c r="EN204" s="267"/>
      <c r="EO204" s="267"/>
      <c r="EP204" s="267"/>
      <c r="EQ204" s="267"/>
      <c r="ER204" s="267"/>
      <c r="ES204" s="267"/>
      <c r="ET204" s="267"/>
      <c r="EU204" s="267"/>
      <c r="EV204" s="267"/>
      <c r="EW204" s="267"/>
      <c r="EX204" s="267"/>
      <c r="EY204" s="267"/>
      <c r="EZ204" s="267"/>
      <c r="FA204" s="267"/>
      <c r="FB204" s="267"/>
      <c r="FC204" s="267"/>
      <c r="FD204" s="267"/>
      <c r="FE204" s="267"/>
      <c r="FF204" s="267"/>
      <c r="FG204" s="267"/>
      <c r="FH204" s="267"/>
      <c r="FI204" s="267"/>
    </row>
    <row r="205" spans="1:165" s="271" customFormat="1" x14ac:dyDescent="0.25">
      <c r="A205" s="279"/>
      <c r="B205" s="279"/>
      <c r="C205" s="280"/>
      <c r="BI205" s="281"/>
      <c r="BL205" s="281"/>
      <c r="BP205" s="267"/>
      <c r="BQ205" s="267"/>
      <c r="BR205" s="267"/>
      <c r="BS205" s="267"/>
      <c r="BT205" s="267"/>
      <c r="BU205" s="267"/>
      <c r="BV205" s="269"/>
      <c r="BW205" s="267"/>
      <c r="BX205" s="267"/>
      <c r="BY205" s="267"/>
      <c r="BZ205" s="267"/>
      <c r="CA205" s="267"/>
      <c r="CB205" s="267"/>
      <c r="CC205" s="267"/>
      <c r="CD205" s="270"/>
      <c r="CE205" s="269"/>
      <c r="CF205" s="267"/>
      <c r="CG205" s="267"/>
      <c r="CH205" s="267"/>
      <c r="CI205" s="267"/>
      <c r="CJ205" s="267"/>
      <c r="CK205" s="267"/>
      <c r="CL205" s="267"/>
      <c r="CM205" s="267"/>
      <c r="CN205" s="267"/>
      <c r="CO205" s="267"/>
      <c r="CP205" s="267"/>
      <c r="CQ205" s="267"/>
      <c r="CR205" s="267"/>
      <c r="CS205" s="267"/>
      <c r="CT205" s="267"/>
      <c r="CU205" s="267"/>
      <c r="CV205" s="267"/>
      <c r="CW205" s="267"/>
      <c r="CX205" s="267"/>
      <c r="CY205" s="267"/>
      <c r="CZ205" s="267"/>
      <c r="DA205" s="267"/>
      <c r="DB205" s="267"/>
      <c r="DC205" s="267"/>
      <c r="DD205" s="267"/>
      <c r="DE205" s="267"/>
      <c r="DF205" s="267"/>
      <c r="DG205" s="267"/>
      <c r="DH205" s="267"/>
      <c r="DI205" s="267"/>
      <c r="DJ205" s="267"/>
      <c r="DK205" s="267"/>
      <c r="DL205" s="267"/>
      <c r="DM205" s="267"/>
      <c r="DN205" s="267"/>
      <c r="DO205" s="267"/>
      <c r="DP205" s="267"/>
      <c r="DQ205" s="267"/>
      <c r="DR205" s="267"/>
      <c r="DS205" s="267"/>
      <c r="DT205" s="267"/>
      <c r="DU205" s="267"/>
      <c r="DV205" s="267"/>
      <c r="DW205" s="267"/>
      <c r="DX205" s="267"/>
      <c r="DY205" s="267"/>
      <c r="DZ205" s="267"/>
      <c r="EA205" s="267"/>
      <c r="EB205" s="267"/>
      <c r="EC205" s="267"/>
      <c r="ED205" s="267"/>
      <c r="EE205" s="267"/>
      <c r="EF205" s="267"/>
      <c r="EG205" s="267"/>
      <c r="EH205" s="267"/>
      <c r="EI205" s="267"/>
      <c r="EJ205" s="267"/>
      <c r="EK205" s="267"/>
      <c r="EL205" s="267"/>
      <c r="EM205" s="267"/>
      <c r="EN205" s="267"/>
      <c r="EO205" s="267"/>
      <c r="EP205" s="267"/>
      <c r="EQ205" s="267"/>
      <c r="ER205" s="267"/>
      <c r="ES205" s="267"/>
      <c r="ET205" s="267"/>
      <c r="EU205" s="267"/>
      <c r="EV205" s="267"/>
      <c r="EW205" s="267"/>
      <c r="EX205" s="267"/>
      <c r="EY205" s="267"/>
      <c r="EZ205" s="267"/>
      <c r="FA205" s="267"/>
      <c r="FB205" s="267"/>
      <c r="FC205" s="267"/>
      <c r="FD205" s="267"/>
      <c r="FE205" s="267"/>
      <c r="FF205" s="267"/>
      <c r="FG205" s="267"/>
      <c r="FH205" s="267"/>
      <c r="FI205" s="267"/>
    </row>
    <row r="206" spans="1:165" s="271" customFormat="1" x14ac:dyDescent="0.25">
      <c r="A206" s="279"/>
      <c r="B206" s="279"/>
      <c r="C206" s="280"/>
      <c r="BI206" s="281"/>
      <c r="BL206" s="281"/>
      <c r="BP206" s="267"/>
      <c r="BQ206" s="267"/>
      <c r="BR206" s="267"/>
      <c r="BS206" s="267"/>
      <c r="BT206" s="267"/>
      <c r="BU206" s="267"/>
      <c r="BV206" s="269"/>
      <c r="BW206" s="267"/>
      <c r="BX206" s="267"/>
      <c r="BY206" s="267"/>
      <c r="BZ206" s="267"/>
      <c r="CA206" s="267"/>
      <c r="CB206" s="267"/>
      <c r="CC206" s="267"/>
      <c r="CD206" s="270"/>
      <c r="CE206" s="269"/>
      <c r="CF206" s="267"/>
      <c r="CG206" s="267"/>
      <c r="CH206" s="267"/>
      <c r="CI206" s="267"/>
      <c r="CJ206" s="267"/>
      <c r="CK206" s="267"/>
      <c r="CL206" s="267"/>
      <c r="CM206" s="267"/>
      <c r="CN206" s="267"/>
      <c r="CO206" s="267"/>
      <c r="CP206" s="267"/>
      <c r="CQ206" s="267"/>
      <c r="CR206" s="267"/>
      <c r="CS206" s="267"/>
      <c r="CT206" s="267"/>
      <c r="CU206" s="267"/>
      <c r="CV206" s="267"/>
      <c r="CW206" s="267"/>
      <c r="CX206" s="267"/>
      <c r="CY206" s="267"/>
      <c r="CZ206" s="267"/>
      <c r="DA206" s="267"/>
      <c r="DB206" s="267"/>
      <c r="DC206" s="267"/>
      <c r="DD206" s="267"/>
      <c r="DE206" s="267"/>
      <c r="DF206" s="267"/>
      <c r="DG206" s="267"/>
      <c r="DH206" s="267"/>
      <c r="DI206" s="267"/>
      <c r="DJ206" s="267"/>
      <c r="DK206" s="267"/>
      <c r="DL206" s="267"/>
      <c r="DM206" s="267"/>
      <c r="DN206" s="267"/>
      <c r="DO206" s="267"/>
      <c r="DP206" s="267"/>
      <c r="DQ206" s="267"/>
      <c r="DR206" s="267"/>
      <c r="DS206" s="267"/>
      <c r="DT206" s="267"/>
      <c r="DU206" s="267"/>
      <c r="DV206" s="267"/>
      <c r="DW206" s="267"/>
      <c r="DX206" s="267"/>
      <c r="DY206" s="267"/>
      <c r="DZ206" s="267"/>
      <c r="EA206" s="267"/>
      <c r="EB206" s="267"/>
      <c r="EC206" s="267"/>
      <c r="ED206" s="267"/>
      <c r="EE206" s="267"/>
      <c r="EF206" s="267"/>
      <c r="EG206" s="267"/>
      <c r="EH206" s="267"/>
      <c r="EI206" s="267"/>
      <c r="EJ206" s="267"/>
      <c r="EK206" s="267"/>
      <c r="EL206" s="267"/>
      <c r="EM206" s="267"/>
      <c r="EN206" s="267"/>
      <c r="EO206" s="267"/>
      <c r="EP206" s="267"/>
      <c r="EQ206" s="267"/>
      <c r="ER206" s="267"/>
      <c r="ES206" s="267"/>
      <c r="ET206" s="267"/>
      <c r="EU206" s="267"/>
      <c r="EV206" s="267"/>
      <c r="EW206" s="267"/>
      <c r="EX206" s="267"/>
      <c r="EY206" s="267"/>
      <c r="EZ206" s="267"/>
      <c r="FA206" s="267"/>
      <c r="FB206" s="267"/>
      <c r="FC206" s="267"/>
      <c r="FD206" s="267"/>
      <c r="FE206" s="267"/>
      <c r="FF206" s="267"/>
      <c r="FG206" s="267"/>
      <c r="FH206" s="267"/>
      <c r="FI206" s="267"/>
    </row>
    <row r="207" spans="1:165" s="271" customFormat="1" x14ac:dyDescent="0.25">
      <c r="A207" s="279"/>
      <c r="B207" s="279"/>
      <c r="C207" s="280"/>
      <c r="BI207" s="281"/>
      <c r="BL207" s="281"/>
      <c r="BP207" s="267"/>
      <c r="BQ207" s="267"/>
      <c r="BR207" s="267"/>
      <c r="BS207" s="267"/>
      <c r="BT207" s="267"/>
      <c r="BU207" s="267"/>
      <c r="BV207" s="269"/>
      <c r="BW207" s="267"/>
      <c r="BX207" s="267"/>
      <c r="BY207" s="267"/>
      <c r="BZ207" s="267"/>
      <c r="CA207" s="267"/>
      <c r="CB207" s="267"/>
      <c r="CC207" s="267"/>
      <c r="CD207" s="270"/>
      <c r="CE207" s="269"/>
      <c r="CF207" s="267"/>
      <c r="CG207" s="267"/>
      <c r="CH207" s="267"/>
      <c r="CI207" s="267"/>
      <c r="CJ207" s="267"/>
      <c r="CK207" s="267"/>
      <c r="CL207" s="267"/>
      <c r="CM207" s="267"/>
      <c r="CN207" s="267"/>
      <c r="CO207" s="267"/>
      <c r="CP207" s="267"/>
      <c r="CQ207" s="267"/>
      <c r="CR207" s="267"/>
      <c r="CS207" s="267"/>
      <c r="CT207" s="267"/>
      <c r="CU207" s="267"/>
      <c r="CV207" s="267"/>
      <c r="CW207" s="267"/>
      <c r="CX207" s="267"/>
      <c r="CY207" s="267"/>
      <c r="CZ207" s="267"/>
      <c r="DA207" s="267"/>
      <c r="DB207" s="267"/>
      <c r="DC207" s="267"/>
      <c r="DD207" s="267"/>
      <c r="DE207" s="267"/>
      <c r="DF207" s="267"/>
      <c r="DG207" s="267"/>
      <c r="DH207" s="267"/>
      <c r="DI207" s="267"/>
      <c r="DJ207" s="267"/>
      <c r="DK207" s="267"/>
      <c r="DL207" s="267"/>
      <c r="DM207" s="267"/>
      <c r="DN207" s="267"/>
      <c r="DO207" s="267"/>
      <c r="DP207" s="267"/>
      <c r="DQ207" s="267"/>
      <c r="DR207" s="267"/>
      <c r="DS207" s="267"/>
      <c r="DT207" s="267"/>
      <c r="DU207" s="267"/>
      <c r="DV207" s="267"/>
      <c r="DW207" s="267"/>
      <c r="DX207" s="267"/>
      <c r="DY207" s="267"/>
      <c r="DZ207" s="267"/>
      <c r="EA207" s="267"/>
      <c r="EB207" s="267"/>
      <c r="EC207" s="267"/>
      <c r="ED207" s="267"/>
      <c r="EE207" s="267"/>
      <c r="EF207" s="267"/>
      <c r="EG207" s="267"/>
      <c r="EH207" s="267"/>
      <c r="EI207" s="267"/>
      <c r="EJ207" s="267"/>
      <c r="EK207" s="267"/>
      <c r="EL207" s="267"/>
      <c r="EM207" s="267"/>
      <c r="EN207" s="267"/>
      <c r="EO207" s="267"/>
      <c r="EP207" s="267"/>
      <c r="EQ207" s="267"/>
      <c r="ER207" s="267"/>
      <c r="ES207" s="267"/>
      <c r="ET207" s="267"/>
      <c r="EU207" s="267"/>
      <c r="EV207" s="267"/>
      <c r="EW207" s="267"/>
      <c r="EX207" s="267"/>
      <c r="EY207" s="267"/>
      <c r="EZ207" s="267"/>
      <c r="FA207" s="267"/>
      <c r="FB207" s="267"/>
      <c r="FC207" s="267"/>
      <c r="FD207" s="267"/>
      <c r="FE207" s="267"/>
      <c r="FF207" s="267"/>
      <c r="FG207" s="267"/>
      <c r="FH207" s="267"/>
      <c r="FI207" s="267"/>
    </row>
    <row r="208" spans="1:165" s="271" customFormat="1" x14ac:dyDescent="0.25">
      <c r="A208" s="279"/>
      <c r="B208" s="279"/>
      <c r="C208" s="280"/>
      <c r="BI208" s="281"/>
      <c r="BL208" s="281"/>
      <c r="BP208" s="267"/>
      <c r="BQ208" s="267"/>
      <c r="BR208" s="267"/>
      <c r="BS208" s="267"/>
      <c r="BT208" s="267"/>
      <c r="BU208" s="267"/>
      <c r="BV208" s="269"/>
      <c r="BW208" s="267"/>
      <c r="BX208" s="267"/>
      <c r="BY208" s="267"/>
      <c r="BZ208" s="267"/>
      <c r="CA208" s="267"/>
      <c r="CB208" s="267"/>
      <c r="CC208" s="267"/>
      <c r="CD208" s="270"/>
      <c r="CE208" s="269"/>
      <c r="CF208" s="267"/>
      <c r="CG208" s="267"/>
      <c r="CH208" s="267"/>
      <c r="CI208" s="267"/>
      <c r="CJ208" s="267"/>
      <c r="CK208" s="267"/>
      <c r="CL208" s="267"/>
      <c r="CM208" s="267"/>
      <c r="CN208" s="267"/>
      <c r="CO208" s="267"/>
      <c r="CP208" s="267"/>
      <c r="CQ208" s="267"/>
      <c r="CR208" s="267"/>
      <c r="CS208" s="267"/>
      <c r="CT208" s="267"/>
      <c r="CU208" s="267"/>
      <c r="CV208" s="267"/>
      <c r="CW208" s="267"/>
      <c r="CX208" s="267"/>
      <c r="CY208" s="267"/>
      <c r="CZ208" s="267"/>
      <c r="DA208" s="267"/>
      <c r="DB208" s="267"/>
      <c r="DC208" s="267"/>
      <c r="DD208" s="267"/>
      <c r="DE208" s="267"/>
      <c r="DF208" s="267"/>
      <c r="DG208" s="267"/>
      <c r="DH208" s="267"/>
      <c r="DI208" s="267"/>
      <c r="DJ208" s="267"/>
      <c r="DK208" s="267"/>
      <c r="DL208" s="267"/>
      <c r="DM208" s="267"/>
      <c r="DN208" s="267"/>
      <c r="DO208" s="267"/>
      <c r="DP208" s="267"/>
      <c r="DQ208" s="267"/>
      <c r="DR208" s="267"/>
      <c r="DS208" s="267"/>
      <c r="DT208" s="267"/>
      <c r="DU208" s="267"/>
      <c r="DV208" s="267"/>
      <c r="DW208" s="267"/>
      <c r="DX208" s="267"/>
      <c r="DY208" s="267"/>
      <c r="DZ208" s="267"/>
      <c r="EA208" s="267"/>
      <c r="EB208" s="267"/>
      <c r="EC208" s="267"/>
      <c r="ED208" s="267"/>
      <c r="EE208" s="267"/>
      <c r="EF208" s="267"/>
      <c r="EG208" s="267"/>
      <c r="EH208" s="267"/>
      <c r="EI208" s="267"/>
      <c r="EJ208" s="267"/>
      <c r="EK208" s="267"/>
      <c r="EL208" s="267"/>
      <c r="EM208" s="267"/>
      <c r="EN208" s="267"/>
      <c r="EO208" s="267"/>
      <c r="EP208" s="267"/>
      <c r="EQ208" s="267"/>
      <c r="ER208" s="267"/>
      <c r="ES208" s="267"/>
      <c r="ET208" s="267"/>
      <c r="EU208" s="267"/>
      <c r="EV208" s="267"/>
      <c r="EW208" s="267"/>
      <c r="EX208" s="267"/>
      <c r="EY208" s="267"/>
      <c r="EZ208" s="267"/>
      <c r="FA208" s="267"/>
      <c r="FB208" s="267"/>
      <c r="FC208" s="267"/>
      <c r="FD208" s="267"/>
      <c r="FE208" s="267"/>
      <c r="FF208" s="267"/>
      <c r="FG208" s="267"/>
      <c r="FH208" s="267"/>
      <c r="FI208" s="267"/>
    </row>
    <row r="209" spans="1:165" s="271" customFormat="1" x14ac:dyDescent="0.25">
      <c r="A209" s="279"/>
      <c r="B209" s="279"/>
      <c r="C209" s="280"/>
      <c r="BI209" s="281"/>
      <c r="BL209" s="281"/>
      <c r="BP209" s="267"/>
      <c r="BQ209" s="267"/>
      <c r="BR209" s="267"/>
      <c r="BS209" s="267"/>
      <c r="BT209" s="267"/>
      <c r="BU209" s="267"/>
      <c r="BV209" s="269"/>
      <c r="BW209" s="267"/>
      <c r="BX209" s="267"/>
      <c r="BY209" s="267"/>
      <c r="BZ209" s="267"/>
      <c r="CA209" s="267"/>
      <c r="CB209" s="267"/>
      <c r="CC209" s="267"/>
      <c r="CD209" s="270"/>
      <c r="CE209" s="269"/>
      <c r="CF209" s="267"/>
      <c r="CG209" s="267"/>
      <c r="CH209" s="267"/>
      <c r="CI209" s="267"/>
      <c r="CJ209" s="267"/>
      <c r="CK209" s="267"/>
      <c r="CL209" s="267"/>
      <c r="CM209" s="267"/>
      <c r="CN209" s="267"/>
      <c r="CO209" s="267"/>
      <c r="CP209" s="267"/>
      <c r="CQ209" s="267"/>
      <c r="CR209" s="267"/>
      <c r="CS209" s="267"/>
      <c r="CT209" s="267"/>
      <c r="CU209" s="267"/>
      <c r="CV209" s="267"/>
      <c r="CW209" s="267"/>
      <c r="CX209" s="267"/>
      <c r="CY209" s="267"/>
      <c r="CZ209" s="267"/>
      <c r="DA209" s="267"/>
      <c r="DB209" s="267"/>
      <c r="DC209" s="267"/>
      <c r="DD209" s="267"/>
      <c r="DE209" s="267"/>
      <c r="DF209" s="267"/>
      <c r="DG209" s="267"/>
      <c r="DH209" s="267"/>
      <c r="DI209" s="267"/>
      <c r="DJ209" s="267"/>
      <c r="DK209" s="267"/>
      <c r="DL209" s="267"/>
      <c r="DM209" s="267"/>
      <c r="DN209" s="267"/>
      <c r="DO209" s="267"/>
      <c r="DP209" s="267"/>
      <c r="DQ209" s="267"/>
      <c r="DR209" s="267"/>
      <c r="DS209" s="267"/>
      <c r="DT209" s="267"/>
      <c r="DU209" s="267"/>
      <c r="DV209" s="267"/>
      <c r="DW209" s="267"/>
      <c r="DX209" s="267"/>
      <c r="DY209" s="267"/>
      <c r="DZ209" s="267"/>
      <c r="EA209" s="267"/>
      <c r="EB209" s="267"/>
      <c r="EC209" s="267"/>
      <c r="ED209" s="267"/>
      <c r="EE209" s="267"/>
      <c r="EF209" s="267"/>
      <c r="EG209" s="267"/>
      <c r="EH209" s="267"/>
      <c r="EI209" s="267"/>
      <c r="EJ209" s="267"/>
      <c r="EK209" s="267"/>
      <c r="EL209" s="267"/>
      <c r="EM209" s="267"/>
      <c r="EN209" s="267"/>
      <c r="EO209" s="267"/>
      <c r="EP209" s="267"/>
      <c r="EQ209" s="267"/>
      <c r="ER209" s="267"/>
      <c r="ES209" s="267"/>
      <c r="ET209" s="267"/>
      <c r="EU209" s="267"/>
      <c r="EV209" s="267"/>
      <c r="EW209" s="267"/>
      <c r="EX209" s="267"/>
      <c r="EY209" s="267"/>
      <c r="EZ209" s="267"/>
      <c r="FA209" s="267"/>
      <c r="FB209" s="267"/>
      <c r="FC209" s="267"/>
      <c r="FD209" s="267"/>
      <c r="FE209" s="267"/>
      <c r="FF209" s="267"/>
      <c r="FG209" s="267"/>
      <c r="FH209" s="267"/>
      <c r="FI209" s="267"/>
    </row>
    <row r="210" spans="1:165" s="271" customFormat="1" x14ac:dyDescent="0.25">
      <c r="A210" s="279"/>
      <c r="B210" s="279"/>
      <c r="C210" s="280"/>
      <c r="BI210" s="281"/>
      <c r="BL210" s="281"/>
      <c r="BP210" s="267"/>
      <c r="BQ210" s="267"/>
      <c r="BR210" s="267"/>
      <c r="BS210" s="267"/>
      <c r="BT210" s="267"/>
      <c r="BU210" s="267"/>
      <c r="BV210" s="269"/>
      <c r="BW210" s="267"/>
      <c r="BX210" s="267"/>
      <c r="BY210" s="267"/>
      <c r="BZ210" s="267"/>
      <c r="CA210" s="267"/>
      <c r="CB210" s="267"/>
      <c r="CC210" s="267"/>
      <c r="CD210" s="270"/>
      <c r="CE210" s="269"/>
      <c r="CF210" s="267"/>
      <c r="CG210" s="267"/>
      <c r="CH210" s="267"/>
      <c r="CI210" s="267"/>
      <c r="CJ210" s="267"/>
      <c r="CK210" s="267"/>
      <c r="CL210" s="267"/>
      <c r="CM210" s="267"/>
      <c r="CN210" s="267"/>
      <c r="CO210" s="267"/>
      <c r="CP210" s="267"/>
      <c r="CQ210" s="267"/>
      <c r="CR210" s="267"/>
      <c r="CS210" s="267"/>
      <c r="CT210" s="267"/>
      <c r="CU210" s="267"/>
      <c r="CV210" s="267"/>
      <c r="CW210" s="267"/>
      <c r="CX210" s="267"/>
      <c r="CY210" s="267"/>
      <c r="CZ210" s="267"/>
      <c r="DA210" s="267"/>
      <c r="DB210" s="267"/>
      <c r="DC210" s="267"/>
      <c r="DD210" s="267"/>
      <c r="DE210" s="267"/>
      <c r="DF210" s="267"/>
      <c r="DG210" s="267"/>
      <c r="DH210" s="267"/>
      <c r="DI210" s="267"/>
      <c r="DJ210" s="267"/>
      <c r="DK210" s="267"/>
      <c r="DL210" s="267"/>
      <c r="DM210" s="267"/>
      <c r="DN210" s="267"/>
      <c r="DO210" s="267"/>
      <c r="DP210" s="267"/>
      <c r="DQ210" s="267"/>
      <c r="DR210" s="267"/>
      <c r="DS210" s="267"/>
      <c r="DT210" s="267"/>
      <c r="DU210" s="267"/>
      <c r="DV210" s="267"/>
      <c r="DW210" s="267"/>
      <c r="DX210" s="267"/>
      <c r="DY210" s="267"/>
      <c r="DZ210" s="267"/>
      <c r="EA210" s="267"/>
      <c r="EB210" s="267"/>
      <c r="EC210" s="267"/>
      <c r="ED210" s="267"/>
      <c r="EE210" s="267"/>
      <c r="EF210" s="267"/>
      <c r="EG210" s="267"/>
      <c r="EH210" s="267"/>
      <c r="EI210" s="267"/>
      <c r="EJ210" s="267"/>
      <c r="EK210" s="267"/>
      <c r="EL210" s="267"/>
      <c r="EM210" s="267"/>
      <c r="EN210" s="267"/>
      <c r="EO210" s="267"/>
      <c r="EP210" s="267"/>
      <c r="EQ210" s="267"/>
      <c r="ER210" s="267"/>
      <c r="ES210" s="267"/>
      <c r="ET210" s="267"/>
      <c r="EU210" s="267"/>
      <c r="EV210" s="267"/>
      <c r="EW210" s="267"/>
      <c r="EX210" s="267"/>
      <c r="EY210" s="267"/>
      <c r="EZ210" s="267"/>
      <c r="FA210" s="267"/>
      <c r="FB210" s="267"/>
      <c r="FC210" s="267"/>
      <c r="FD210" s="267"/>
      <c r="FE210" s="267"/>
      <c r="FF210" s="267"/>
      <c r="FG210" s="267"/>
      <c r="FH210" s="267"/>
      <c r="FI210" s="267"/>
    </row>
    <row r="211" spans="1:165" s="271" customFormat="1" x14ac:dyDescent="0.25">
      <c r="A211" s="279"/>
      <c r="B211" s="279"/>
      <c r="C211" s="280"/>
      <c r="BI211" s="281"/>
      <c r="BL211" s="281"/>
      <c r="BP211" s="267"/>
      <c r="BQ211" s="267"/>
      <c r="BR211" s="267"/>
      <c r="BS211" s="267"/>
      <c r="BT211" s="267"/>
      <c r="BU211" s="267"/>
      <c r="BV211" s="269"/>
      <c r="BW211" s="267"/>
      <c r="BX211" s="267"/>
      <c r="BY211" s="267"/>
      <c r="BZ211" s="267"/>
      <c r="CA211" s="267"/>
      <c r="CB211" s="267"/>
      <c r="CC211" s="267"/>
      <c r="CD211" s="270"/>
      <c r="CE211" s="269"/>
      <c r="CF211" s="267"/>
      <c r="CG211" s="267"/>
      <c r="CH211" s="267"/>
      <c r="CI211" s="267"/>
      <c r="CJ211" s="267"/>
      <c r="CK211" s="267"/>
      <c r="CL211" s="267"/>
      <c r="CM211" s="267"/>
      <c r="CN211" s="267"/>
      <c r="CO211" s="267"/>
      <c r="CP211" s="267"/>
      <c r="CQ211" s="267"/>
      <c r="CR211" s="267"/>
      <c r="CS211" s="267"/>
      <c r="CT211" s="267"/>
      <c r="CU211" s="267"/>
      <c r="CV211" s="267"/>
      <c r="CW211" s="267"/>
      <c r="CX211" s="267"/>
      <c r="CY211" s="267"/>
      <c r="CZ211" s="267"/>
      <c r="DA211" s="267"/>
      <c r="DB211" s="267"/>
      <c r="DC211" s="267"/>
      <c r="DD211" s="267"/>
      <c r="DE211" s="267"/>
      <c r="DF211" s="267"/>
      <c r="DG211" s="267"/>
      <c r="DH211" s="267"/>
      <c r="DI211" s="267"/>
      <c r="DJ211" s="267"/>
      <c r="DK211" s="267"/>
      <c r="DL211" s="267"/>
      <c r="DM211" s="267"/>
      <c r="DN211" s="267"/>
      <c r="DO211" s="267"/>
      <c r="DP211" s="267"/>
      <c r="DQ211" s="267"/>
      <c r="DR211" s="267"/>
      <c r="DS211" s="267"/>
      <c r="DT211" s="267"/>
      <c r="DU211" s="267"/>
      <c r="DV211" s="267"/>
      <c r="DW211" s="267"/>
      <c r="DX211" s="267"/>
      <c r="DY211" s="267"/>
      <c r="DZ211" s="267"/>
      <c r="EA211" s="267"/>
      <c r="EB211" s="267"/>
      <c r="EC211" s="267"/>
      <c r="ED211" s="267"/>
      <c r="EE211" s="267"/>
      <c r="EF211" s="267"/>
      <c r="EG211" s="267"/>
      <c r="EH211" s="267"/>
      <c r="EI211" s="267"/>
      <c r="EJ211" s="267"/>
      <c r="EK211" s="267"/>
      <c r="EL211" s="267"/>
      <c r="EM211" s="267"/>
      <c r="EN211" s="267"/>
      <c r="EO211" s="267"/>
      <c r="EP211" s="267"/>
      <c r="EQ211" s="267"/>
      <c r="ER211" s="267"/>
      <c r="ES211" s="267"/>
      <c r="ET211" s="267"/>
      <c r="EU211" s="267"/>
      <c r="EV211" s="267"/>
      <c r="EW211" s="267"/>
      <c r="EX211" s="267"/>
      <c r="EY211" s="267"/>
      <c r="EZ211" s="267"/>
      <c r="FA211" s="267"/>
      <c r="FB211" s="267"/>
      <c r="FC211" s="267"/>
      <c r="FD211" s="267"/>
      <c r="FE211" s="267"/>
      <c r="FF211" s="267"/>
      <c r="FG211" s="267"/>
      <c r="FH211" s="267"/>
      <c r="FI211" s="267"/>
    </row>
    <row r="212" spans="1:165" s="271" customFormat="1" x14ac:dyDescent="0.25">
      <c r="A212" s="279"/>
      <c r="B212" s="279"/>
      <c r="C212" s="280"/>
      <c r="BI212" s="281"/>
      <c r="BL212" s="281"/>
      <c r="BP212" s="267"/>
      <c r="BQ212" s="267"/>
      <c r="BR212" s="267"/>
      <c r="BS212" s="267"/>
      <c r="BT212" s="267"/>
      <c r="BU212" s="267"/>
      <c r="BV212" s="269"/>
      <c r="BW212" s="267"/>
      <c r="BX212" s="267"/>
      <c r="BY212" s="267"/>
      <c r="BZ212" s="267"/>
      <c r="CA212" s="267"/>
      <c r="CB212" s="267"/>
      <c r="CC212" s="267"/>
      <c r="CD212" s="270"/>
      <c r="CE212" s="269"/>
      <c r="CF212" s="267"/>
      <c r="CG212" s="267"/>
      <c r="CH212" s="267"/>
      <c r="CI212" s="267"/>
      <c r="CJ212" s="267"/>
      <c r="CK212" s="267"/>
      <c r="CL212" s="267"/>
      <c r="CM212" s="267"/>
      <c r="CN212" s="267"/>
      <c r="CO212" s="267"/>
      <c r="CP212" s="267"/>
      <c r="CQ212" s="267"/>
      <c r="CR212" s="267"/>
      <c r="CS212" s="267"/>
      <c r="CT212" s="267"/>
      <c r="CU212" s="267"/>
      <c r="CV212" s="267"/>
      <c r="CW212" s="267"/>
      <c r="CX212" s="267"/>
      <c r="CY212" s="267"/>
      <c r="CZ212" s="267"/>
      <c r="DA212" s="267"/>
      <c r="DB212" s="267"/>
      <c r="DC212" s="267"/>
      <c r="DD212" s="267"/>
      <c r="DE212" s="267"/>
      <c r="DF212" s="267"/>
      <c r="DG212" s="267"/>
      <c r="DH212" s="267"/>
      <c r="DI212" s="267"/>
      <c r="DJ212" s="267"/>
      <c r="DK212" s="267"/>
      <c r="DL212" s="267"/>
      <c r="DM212" s="267"/>
      <c r="DN212" s="267"/>
      <c r="DO212" s="267"/>
      <c r="DP212" s="267"/>
      <c r="DQ212" s="267"/>
      <c r="DR212" s="267"/>
      <c r="DS212" s="267"/>
      <c r="DT212" s="267"/>
      <c r="DU212" s="267"/>
      <c r="DV212" s="267"/>
      <c r="DW212" s="267"/>
      <c r="DX212" s="267"/>
      <c r="DY212" s="267"/>
      <c r="DZ212" s="267"/>
      <c r="EA212" s="267"/>
      <c r="EB212" s="267"/>
      <c r="EC212" s="267"/>
      <c r="ED212" s="267"/>
      <c r="EE212" s="267"/>
      <c r="EF212" s="267"/>
      <c r="EG212" s="267"/>
      <c r="EH212" s="267"/>
      <c r="EI212" s="267"/>
      <c r="EJ212" s="267"/>
      <c r="EK212" s="267"/>
      <c r="EL212" s="267"/>
      <c r="EM212" s="267"/>
      <c r="EN212" s="267"/>
      <c r="EO212" s="267"/>
      <c r="EP212" s="267"/>
      <c r="EQ212" s="267"/>
      <c r="ER212" s="267"/>
      <c r="ES212" s="267"/>
      <c r="ET212" s="267"/>
      <c r="EU212" s="267"/>
      <c r="EV212" s="267"/>
      <c r="EW212" s="267"/>
      <c r="EX212" s="267"/>
      <c r="EY212" s="267"/>
      <c r="EZ212" s="267"/>
      <c r="FA212" s="267"/>
      <c r="FB212" s="267"/>
      <c r="FC212" s="267"/>
      <c r="FD212" s="267"/>
      <c r="FE212" s="267"/>
      <c r="FF212" s="267"/>
      <c r="FG212" s="267"/>
      <c r="FH212" s="267"/>
      <c r="FI212" s="267"/>
    </row>
    <row r="213" spans="1:165" s="271" customFormat="1" x14ac:dyDescent="0.25">
      <c r="A213" s="279"/>
      <c r="B213" s="279"/>
      <c r="C213" s="280"/>
      <c r="BI213" s="281"/>
      <c r="BL213" s="281"/>
      <c r="BP213" s="267"/>
      <c r="BQ213" s="267"/>
      <c r="BR213" s="267"/>
      <c r="BS213" s="267"/>
      <c r="BT213" s="267"/>
      <c r="BU213" s="267"/>
      <c r="BV213" s="269"/>
      <c r="BW213" s="267"/>
      <c r="BX213" s="267"/>
      <c r="BY213" s="267"/>
      <c r="BZ213" s="267"/>
      <c r="CA213" s="267"/>
      <c r="CB213" s="267"/>
      <c r="CC213" s="267"/>
      <c r="CD213" s="270"/>
      <c r="CE213" s="269"/>
      <c r="CF213" s="267"/>
      <c r="CG213" s="267"/>
      <c r="CH213" s="267"/>
      <c r="CI213" s="267"/>
      <c r="CJ213" s="267"/>
      <c r="CK213" s="267"/>
      <c r="CL213" s="267"/>
      <c r="CM213" s="267"/>
      <c r="CN213" s="267"/>
      <c r="CO213" s="267"/>
      <c r="CP213" s="267"/>
      <c r="CQ213" s="267"/>
      <c r="CR213" s="267"/>
      <c r="CS213" s="267"/>
      <c r="CT213" s="267"/>
      <c r="CU213" s="267"/>
      <c r="CV213" s="267"/>
      <c r="CW213" s="267"/>
      <c r="CX213" s="267"/>
      <c r="CY213" s="267"/>
      <c r="CZ213" s="267"/>
      <c r="DA213" s="267"/>
      <c r="DB213" s="267"/>
      <c r="DC213" s="267"/>
      <c r="DD213" s="267"/>
      <c r="DE213" s="267"/>
      <c r="DF213" s="267"/>
      <c r="DG213" s="267"/>
      <c r="DH213" s="267"/>
      <c r="DI213" s="267"/>
      <c r="DJ213" s="267"/>
      <c r="DK213" s="267"/>
      <c r="DL213" s="267"/>
      <c r="DM213" s="267"/>
      <c r="DN213" s="267"/>
      <c r="DO213" s="267"/>
      <c r="DP213" s="267"/>
      <c r="DQ213" s="267"/>
      <c r="DR213" s="267"/>
      <c r="DS213" s="267"/>
      <c r="DT213" s="267"/>
      <c r="DU213" s="267"/>
      <c r="DV213" s="267"/>
      <c r="DW213" s="267"/>
      <c r="DX213" s="267"/>
      <c r="DY213" s="267"/>
      <c r="DZ213" s="267"/>
      <c r="EA213" s="267"/>
      <c r="EB213" s="267"/>
      <c r="EC213" s="267"/>
      <c r="ED213" s="267"/>
      <c r="EE213" s="267"/>
      <c r="EF213" s="267"/>
      <c r="EG213" s="267"/>
      <c r="EH213" s="267"/>
      <c r="EI213" s="267"/>
      <c r="EJ213" s="267"/>
      <c r="EK213" s="267"/>
      <c r="EL213" s="267"/>
      <c r="EM213" s="267"/>
      <c r="EN213" s="267"/>
      <c r="EO213" s="267"/>
      <c r="EP213" s="267"/>
      <c r="EQ213" s="267"/>
      <c r="ER213" s="267"/>
      <c r="ES213" s="267"/>
      <c r="ET213" s="267"/>
      <c r="EU213" s="267"/>
      <c r="EV213" s="267"/>
      <c r="EW213" s="267"/>
      <c r="EX213" s="267"/>
      <c r="EY213" s="267"/>
      <c r="EZ213" s="267"/>
      <c r="FA213" s="267"/>
      <c r="FB213" s="267"/>
      <c r="FC213" s="267"/>
      <c r="FD213" s="267"/>
      <c r="FE213" s="267"/>
      <c r="FF213" s="267"/>
      <c r="FG213" s="267"/>
      <c r="FH213" s="267"/>
      <c r="FI213" s="267"/>
    </row>
    <row r="214" spans="1:165" s="271" customFormat="1" x14ac:dyDescent="0.25">
      <c r="A214" s="279"/>
      <c r="B214" s="279"/>
      <c r="C214" s="280"/>
      <c r="BI214" s="281"/>
      <c r="BL214" s="281"/>
      <c r="BP214" s="267"/>
      <c r="BQ214" s="267"/>
      <c r="BR214" s="267"/>
      <c r="BS214" s="267"/>
      <c r="BT214" s="267"/>
      <c r="BU214" s="267"/>
      <c r="BV214" s="269"/>
      <c r="BW214" s="267"/>
      <c r="BX214" s="267"/>
      <c r="BY214" s="267"/>
      <c r="BZ214" s="267"/>
      <c r="CA214" s="267"/>
      <c r="CB214" s="267"/>
      <c r="CC214" s="267"/>
      <c r="CD214" s="270"/>
      <c r="CE214" s="269"/>
      <c r="CF214" s="267"/>
      <c r="CG214" s="267"/>
      <c r="CH214" s="267"/>
      <c r="CI214" s="267"/>
      <c r="CJ214" s="267"/>
      <c r="CK214" s="267"/>
      <c r="CL214" s="267"/>
      <c r="CM214" s="267"/>
      <c r="CN214" s="267"/>
      <c r="CO214" s="267"/>
      <c r="CP214" s="267"/>
      <c r="CQ214" s="267"/>
      <c r="CR214" s="267"/>
      <c r="CS214" s="267"/>
      <c r="CT214" s="267"/>
      <c r="CU214" s="267"/>
      <c r="CV214" s="267"/>
      <c r="CW214" s="267"/>
      <c r="CX214" s="267"/>
      <c r="CY214" s="267"/>
      <c r="CZ214" s="267"/>
      <c r="DA214" s="267"/>
      <c r="DB214" s="267"/>
      <c r="DC214" s="267"/>
      <c r="DD214" s="267"/>
      <c r="DE214" s="267"/>
      <c r="DF214" s="267"/>
      <c r="DG214" s="267"/>
      <c r="DH214" s="267"/>
      <c r="DI214" s="267"/>
      <c r="DJ214" s="267"/>
      <c r="DK214" s="267"/>
      <c r="DL214" s="267"/>
      <c r="DM214" s="267"/>
      <c r="DN214" s="267"/>
      <c r="DO214" s="267"/>
      <c r="DP214" s="267"/>
      <c r="DQ214" s="267"/>
      <c r="DR214" s="267"/>
      <c r="DS214" s="267"/>
      <c r="DT214" s="267"/>
      <c r="DU214" s="267"/>
      <c r="DV214" s="267"/>
      <c r="DW214" s="267"/>
      <c r="DX214" s="267"/>
      <c r="DY214" s="267"/>
      <c r="DZ214" s="267"/>
      <c r="EA214" s="267"/>
      <c r="EB214" s="267"/>
      <c r="EC214" s="267"/>
      <c r="ED214" s="267"/>
      <c r="EE214" s="267"/>
      <c r="EF214" s="267"/>
      <c r="EG214" s="267"/>
      <c r="EH214" s="267"/>
      <c r="EI214" s="267"/>
      <c r="EJ214" s="267"/>
      <c r="EK214" s="267"/>
      <c r="EL214" s="267"/>
      <c r="EM214" s="267"/>
      <c r="EN214" s="267"/>
      <c r="EO214" s="267"/>
      <c r="EP214" s="267"/>
      <c r="EQ214" s="267"/>
      <c r="ER214" s="267"/>
      <c r="ES214" s="267"/>
      <c r="ET214" s="267"/>
      <c r="EU214" s="267"/>
      <c r="EV214" s="267"/>
      <c r="EW214" s="267"/>
      <c r="EX214" s="267"/>
      <c r="EY214" s="267"/>
      <c r="EZ214" s="267"/>
      <c r="FA214" s="267"/>
      <c r="FB214" s="267"/>
      <c r="FC214" s="267"/>
      <c r="FD214" s="267"/>
      <c r="FE214" s="267"/>
      <c r="FF214" s="267"/>
      <c r="FG214" s="267"/>
      <c r="FH214" s="267"/>
      <c r="FI214" s="267"/>
    </row>
    <row r="215" spans="1:165" s="271" customFormat="1" x14ac:dyDescent="0.25">
      <c r="A215" s="279"/>
      <c r="B215" s="279"/>
      <c r="C215" s="280"/>
      <c r="BI215" s="281"/>
      <c r="BL215" s="281"/>
      <c r="BP215" s="267"/>
      <c r="BQ215" s="267"/>
      <c r="BR215" s="267"/>
      <c r="BS215" s="267"/>
      <c r="BT215" s="267"/>
      <c r="BU215" s="267"/>
      <c r="BV215" s="269"/>
      <c r="BW215" s="267"/>
      <c r="BX215" s="267"/>
      <c r="BY215" s="267"/>
      <c r="BZ215" s="267"/>
      <c r="CA215" s="267"/>
      <c r="CB215" s="267"/>
      <c r="CC215" s="267"/>
      <c r="CD215" s="270"/>
      <c r="CE215" s="269"/>
      <c r="CF215" s="267"/>
      <c r="CG215" s="267"/>
      <c r="CH215" s="267"/>
      <c r="CI215" s="267"/>
      <c r="CJ215" s="267"/>
      <c r="CK215" s="267"/>
      <c r="CL215" s="267"/>
      <c r="CM215" s="267"/>
      <c r="CN215" s="267"/>
      <c r="CO215" s="267"/>
      <c r="CP215" s="267"/>
      <c r="CQ215" s="267"/>
      <c r="CR215" s="267"/>
      <c r="CS215" s="267"/>
      <c r="CT215" s="267"/>
      <c r="CU215" s="267"/>
      <c r="CV215" s="267"/>
      <c r="CW215" s="267"/>
      <c r="CX215" s="267"/>
      <c r="CY215" s="267"/>
      <c r="CZ215" s="267"/>
      <c r="DA215" s="267"/>
      <c r="DB215" s="267"/>
      <c r="DC215" s="267"/>
      <c r="DD215" s="267"/>
      <c r="DE215" s="267"/>
      <c r="DF215" s="267"/>
      <c r="DG215" s="267"/>
      <c r="DH215" s="267"/>
      <c r="DI215" s="267"/>
      <c r="DJ215" s="267"/>
      <c r="DK215" s="267"/>
      <c r="DL215" s="267"/>
      <c r="DM215" s="267"/>
      <c r="DN215" s="267"/>
      <c r="DO215" s="267"/>
      <c r="DP215" s="267"/>
      <c r="DQ215" s="267"/>
      <c r="DR215" s="267"/>
      <c r="DS215" s="267"/>
      <c r="DT215" s="267"/>
      <c r="DU215" s="267"/>
      <c r="DV215" s="267"/>
      <c r="DW215" s="267"/>
      <c r="DX215" s="267"/>
      <c r="DY215" s="267"/>
      <c r="DZ215" s="267"/>
      <c r="EA215" s="267"/>
      <c r="EB215" s="267"/>
      <c r="EC215" s="267"/>
      <c r="ED215" s="267"/>
      <c r="EE215" s="267"/>
      <c r="EF215" s="267"/>
      <c r="EG215" s="267"/>
      <c r="EH215" s="267"/>
      <c r="EI215" s="267"/>
      <c r="EJ215" s="267"/>
      <c r="EK215" s="267"/>
      <c r="EL215" s="267"/>
      <c r="EM215" s="267"/>
      <c r="EN215" s="267"/>
      <c r="EO215" s="267"/>
      <c r="EP215" s="267"/>
      <c r="EQ215" s="267"/>
      <c r="ER215" s="267"/>
      <c r="ES215" s="267"/>
      <c r="ET215" s="267"/>
      <c r="EU215" s="267"/>
      <c r="EV215" s="267"/>
      <c r="EW215" s="267"/>
      <c r="EX215" s="267"/>
      <c r="EY215" s="267"/>
      <c r="EZ215" s="267"/>
      <c r="FA215" s="267"/>
      <c r="FB215" s="267"/>
      <c r="FC215" s="267"/>
      <c r="FD215" s="267"/>
      <c r="FE215" s="267"/>
      <c r="FF215" s="267"/>
      <c r="FG215" s="267"/>
      <c r="FH215" s="267"/>
      <c r="FI215" s="267"/>
    </row>
    <row r="216" spans="1:165" s="271" customFormat="1" x14ac:dyDescent="0.25">
      <c r="A216" s="279"/>
      <c r="B216" s="279"/>
      <c r="C216" s="280"/>
      <c r="BI216" s="281"/>
      <c r="BL216" s="281"/>
      <c r="BP216" s="267"/>
      <c r="BQ216" s="267"/>
      <c r="BR216" s="267"/>
      <c r="BS216" s="267"/>
      <c r="BT216" s="267"/>
      <c r="BU216" s="267"/>
      <c r="BV216" s="269"/>
      <c r="BW216" s="267"/>
      <c r="BX216" s="267"/>
      <c r="BY216" s="267"/>
      <c r="BZ216" s="267"/>
      <c r="CA216" s="267"/>
      <c r="CB216" s="267"/>
      <c r="CC216" s="267"/>
      <c r="CD216" s="270"/>
      <c r="CE216" s="269"/>
      <c r="CF216" s="267"/>
      <c r="CG216" s="267"/>
      <c r="CH216" s="267"/>
      <c r="CI216" s="267"/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7"/>
      <c r="CU216" s="267"/>
      <c r="CV216" s="267"/>
      <c r="CW216" s="267"/>
      <c r="CX216" s="267"/>
      <c r="CY216" s="267"/>
      <c r="CZ216" s="267"/>
      <c r="DA216" s="267"/>
      <c r="DB216" s="267"/>
      <c r="DC216" s="267"/>
      <c r="DD216" s="267"/>
      <c r="DE216" s="267"/>
      <c r="DF216" s="267"/>
      <c r="DG216" s="267"/>
      <c r="DH216" s="267"/>
      <c r="DI216" s="267"/>
      <c r="DJ216" s="267"/>
      <c r="DK216" s="267"/>
      <c r="DL216" s="267"/>
      <c r="DM216" s="267"/>
      <c r="DN216" s="267"/>
      <c r="DO216" s="267"/>
      <c r="DP216" s="267"/>
      <c r="DQ216" s="267"/>
      <c r="DR216" s="267"/>
      <c r="DS216" s="267"/>
      <c r="DT216" s="267"/>
      <c r="DU216" s="267"/>
      <c r="DV216" s="267"/>
      <c r="DW216" s="267"/>
      <c r="DX216" s="267"/>
      <c r="DY216" s="267"/>
      <c r="DZ216" s="267"/>
      <c r="EA216" s="267"/>
      <c r="EB216" s="267"/>
      <c r="EC216" s="267"/>
      <c r="ED216" s="267"/>
      <c r="EE216" s="267"/>
      <c r="EF216" s="267"/>
      <c r="EG216" s="267"/>
      <c r="EH216" s="267"/>
      <c r="EI216" s="267"/>
      <c r="EJ216" s="267"/>
      <c r="EK216" s="267"/>
      <c r="EL216" s="267"/>
      <c r="EM216" s="267"/>
      <c r="EN216" s="267"/>
      <c r="EO216" s="267"/>
      <c r="EP216" s="267"/>
      <c r="EQ216" s="267"/>
      <c r="ER216" s="267"/>
      <c r="ES216" s="267"/>
      <c r="ET216" s="267"/>
      <c r="EU216" s="267"/>
      <c r="EV216" s="267"/>
      <c r="EW216" s="267"/>
      <c r="EX216" s="267"/>
      <c r="EY216" s="267"/>
      <c r="EZ216" s="267"/>
      <c r="FA216" s="267"/>
      <c r="FB216" s="267"/>
      <c r="FC216" s="267"/>
      <c r="FD216" s="267"/>
      <c r="FE216" s="267"/>
      <c r="FF216" s="267"/>
      <c r="FG216" s="267"/>
      <c r="FH216" s="267"/>
      <c r="FI216" s="267"/>
    </row>
    <row r="217" spans="1:165" s="271" customFormat="1" x14ac:dyDescent="0.25">
      <c r="A217" s="279"/>
      <c r="B217" s="279"/>
      <c r="C217" s="280"/>
      <c r="BI217" s="281"/>
      <c r="BL217" s="281"/>
      <c r="BP217" s="267"/>
      <c r="BQ217" s="267"/>
      <c r="BR217" s="267"/>
      <c r="BS217" s="267"/>
      <c r="BT217" s="267"/>
      <c r="BU217" s="267"/>
      <c r="BV217" s="269"/>
      <c r="BW217" s="267"/>
      <c r="BX217" s="267"/>
      <c r="BY217" s="267"/>
      <c r="BZ217" s="267"/>
      <c r="CA217" s="267"/>
      <c r="CB217" s="267"/>
      <c r="CC217" s="267"/>
      <c r="CD217" s="270"/>
      <c r="CE217" s="269"/>
      <c r="CF217" s="267"/>
      <c r="CG217" s="267"/>
      <c r="CH217" s="267"/>
      <c r="CI217" s="267"/>
      <c r="CJ217" s="267"/>
      <c r="CK217" s="267"/>
      <c r="CL217" s="267"/>
      <c r="CM217" s="267"/>
      <c r="CN217" s="267"/>
      <c r="CO217" s="267"/>
      <c r="CP217" s="267"/>
      <c r="CQ217" s="267"/>
      <c r="CR217" s="267"/>
      <c r="CS217" s="267"/>
      <c r="CT217" s="267"/>
      <c r="CU217" s="267"/>
      <c r="CV217" s="267"/>
      <c r="CW217" s="267"/>
      <c r="CX217" s="267"/>
      <c r="CY217" s="267"/>
      <c r="CZ217" s="267"/>
      <c r="DA217" s="267"/>
      <c r="DB217" s="267"/>
      <c r="DC217" s="267"/>
      <c r="DD217" s="267"/>
      <c r="DE217" s="267"/>
      <c r="DF217" s="267"/>
      <c r="DG217" s="267"/>
      <c r="DH217" s="267"/>
      <c r="DI217" s="267"/>
      <c r="DJ217" s="267"/>
      <c r="DK217" s="267"/>
      <c r="DL217" s="267"/>
      <c r="DM217" s="267"/>
      <c r="DN217" s="267"/>
      <c r="DO217" s="267"/>
      <c r="DP217" s="267"/>
      <c r="DQ217" s="267"/>
      <c r="DR217" s="267"/>
      <c r="DS217" s="267"/>
      <c r="DT217" s="267"/>
      <c r="DU217" s="267"/>
      <c r="DV217" s="267"/>
      <c r="DW217" s="267"/>
      <c r="DX217" s="267"/>
      <c r="DY217" s="267"/>
      <c r="DZ217" s="267"/>
      <c r="EA217" s="267"/>
      <c r="EB217" s="267"/>
      <c r="EC217" s="267"/>
      <c r="ED217" s="267"/>
      <c r="EE217" s="267"/>
      <c r="EF217" s="267"/>
      <c r="EG217" s="267"/>
      <c r="EH217" s="267"/>
      <c r="EI217" s="267"/>
      <c r="EJ217" s="267"/>
      <c r="EK217" s="267"/>
      <c r="EL217" s="267"/>
      <c r="EM217" s="267"/>
      <c r="EN217" s="267"/>
      <c r="EO217" s="267"/>
      <c r="EP217" s="267"/>
      <c r="EQ217" s="267"/>
      <c r="ER217" s="267"/>
      <c r="ES217" s="267"/>
      <c r="ET217" s="267"/>
      <c r="EU217" s="267"/>
      <c r="EV217" s="267"/>
      <c r="EW217" s="267"/>
      <c r="EX217" s="267"/>
      <c r="EY217" s="267"/>
      <c r="EZ217" s="267"/>
      <c r="FA217" s="267"/>
      <c r="FB217" s="267"/>
      <c r="FC217" s="267"/>
      <c r="FD217" s="267"/>
      <c r="FE217" s="267"/>
      <c r="FF217" s="267"/>
      <c r="FG217" s="267"/>
      <c r="FH217" s="267"/>
      <c r="FI217" s="267"/>
    </row>
    <row r="218" spans="1:165" s="271" customFormat="1" x14ac:dyDescent="0.25">
      <c r="A218" s="279"/>
      <c r="B218" s="279"/>
      <c r="C218" s="280"/>
      <c r="BI218" s="281"/>
      <c r="BL218" s="281"/>
      <c r="BP218" s="267"/>
      <c r="BQ218" s="267"/>
      <c r="BR218" s="267"/>
      <c r="BS218" s="267"/>
      <c r="BT218" s="267"/>
      <c r="BU218" s="267"/>
      <c r="BV218" s="269"/>
      <c r="BW218" s="267"/>
      <c r="BX218" s="267"/>
      <c r="BY218" s="267"/>
      <c r="BZ218" s="267"/>
      <c r="CA218" s="267"/>
      <c r="CB218" s="267"/>
      <c r="CC218" s="267"/>
      <c r="CD218" s="270"/>
      <c r="CE218" s="269"/>
      <c r="CF218" s="267"/>
      <c r="CG218" s="267"/>
      <c r="CH218" s="267"/>
      <c r="CI218" s="267"/>
      <c r="CJ218" s="267"/>
      <c r="CK218" s="267"/>
      <c r="CL218" s="267"/>
      <c r="CM218" s="267"/>
      <c r="CN218" s="267"/>
      <c r="CO218" s="267"/>
      <c r="CP218" s="267"/>
      <c r="CQ218" s="267"/>
      <c r="CR218" s="267"/>
      <c r="CS218" s="267"/>
      <c r="CT218" s="267"/>
      <c r="CU218" s="267"/>
      <c r="CV218" s="267"/>
      <c r="CW218" s="267"/>
      <c r="CX218" s="267"/>
      <c r="CY218" s="267"/>
      <c r="CZ218" s="267"/>
      <c r="DA218" s="267"/>
      <c r="DB218" s="267"/>
      <c r="DC218" s="267"/>
      <c r="DD218" s="267"/>
      <c r="DE218" s="267"/>
      <c r="DF218" s="267"/>
      <c r="DG218" s="267"/>
      <c r="DH218" s="267"/>
      <c r="DI218" s="267"/>
      <c r="DJ218" s="267"/>
      <c r="DK218" s="267"/>
      <c r="DL218" s="267"/>
      <c r="DM218" s="267"/>
      <c r="DN218" s="267"/>
      <c r="DO218" s="267"/>
      <c r="DP218" s="267"/>
      <c r="DQ218" s="267"/>
      <c r="DR218" s="267"/>
      <c r="DS218" s="267"/>
      <c r="DT218" s="267"/>
      <c r="DU218" s="267"/>
      <c r="DV218" s="267"/>
      <c r="DW218" s="267"/>
      <c r="DX218" s="267"/>
      <c r="DY218" s="267"/>
      <c r="DZ218" s="267"/>
      <c r="EA218" s="267"/>
      <c r="EB218" s="267"/>
      <c r="EC218" s="267"/>
      <c r="ED218" s="267"/>
      <c r="EE218" s="267"/>
      <c r="EF218" s="267"/>
      <c r="EG218" s="267"/>
      <c r="EH218" s="267"/>
      <c r="EI218" s="267"/>
      <c r="EJ218" s="267"/>
      <c r="EK218" s="267"/>
      <c r="EL218" s="267"/>
      <c r="EM218" s="267"/>
      <c r="EN218" s="267"/>
      <c r="EO218" s="267"/>
      <c r="EP218" s="267"/>
      <c r="EQ218" s="267"/>
      <c r="ER218" s="267"/>
      <c r="ES218" s="267"/>
      <c r="ET218" s="267"/>
      <c r="EU218" s="267"/>
      <c r="EV218" s="267"/>
      <c r="EW218" s="267"/>
      <c r="EX218" s="267"/>
      <c r="EY218" s="267"/>
      <c r="EZ218" s="267"/>
      <c r="FA218" s="267"/>
      <c r="FB218" s="267"/>
      <c r="FC218" s="267"/>
      <c r="FD218" s="267"/>
      <c r="FE218" s="267"/>
      <c r="FF218" s="267"/>
      <c r="FG218" s="267"/>
      <c r="FH218" s="267"/>
      <c r="FI218" s="267"/>
    </row>
    <row r="219" spans="1:165" s="271" customFormat="1" x14ac:dyDescent="0.25">
      <c r="A219" s="279"/>
      <c r="B219" s="279"/>
      <c r="C219" s="280"/>
      <c r="BI219" s="281"/>
      <c r="BL219" s="281"/>
      <c r="BP219" s="267"/>
      <c r="BQ219" s="267"/>
      <c r="BR219" s="267"/>
      <c r="BS219" s="267"/>
      <c r="BT219" s="267"/>
      <c r="BU219" s="267"/>
      <c r="BV219" s="269"/>
      <c r="BW219" s="267"/>
      <c r="BX219" s="267"/>
      <c r="BY219" s="267"/>
      <c r="BZ219" s="267"/>
      <c r="CA219" s="267"/>
      <c r="CB219" s="267"/>
      <c r="CC219" s="267"/>
      <c r="CD219" s="270"/>
      <c r="CE219" s="269"/>
      <c r="CF219" s="267"/>
      <c r="CG219" s="267"/>
      <c r="CH219" s="267"/>
      <c r="CI219" s="267"/>
      <c r="CJ219" s="267"/>
      <c r="CK219" s="267"/>
      <c r="CL219" s="267"/>
      <c r="CM219" s="267"/>
      <c r="CN219" s="267"/>
      <c r="CO219" s="267"/>
      <c r="CP219" s="267"/>
      <c r="CQ219" s="267"/>
      <c r="CR219" s="267"/>
      <c r="CS219" s="267"/>
      <c r="CT219" s="267"/>
      <c r="CU219" s="267"/>
      <c r="CV219" s="267"/>
      <c r="CW219" s="267"/>
      <c r="CX219" s="267"/>
      <c r="CY219" s="267"/>
      <c r="CZ219" s="267"/>
      <c r="DA219" s="267"/>
      <c r="DB219" s="267"/>
      <c r="DC219" s="267"/>
      <c r="DD219" s="267"/>
      <c r="DE219" s="267"/>
      <c r="DF219" s="267"/>
      <c r="DG219" s="267"/>
      <c r="DH219" s="267"/>
      <c r="DI219" s="267"/>
      <c r="DJ219" s="267"/>
      <c r="DK219" s="267"/>
      <c r="DL219" s="267"/>
      <c r="DM219" s="267"/>
      <c r="DN219" s="267"/>
      <c r="DO219" s="267"/>
      <c r="DP219" s="267"/>
      <c r="DQ219" s="267"/>
      <c r="DR219" s="267"/>
      <c r="DS219" s="267"/>
      <c r="DT219" s="267"/>
      <c r="DU219" s="267"/>
      <c r="DV219" s="267"/>
      <c r="DW219" s="267"/>
      <c r="DX219" s="267"/>
      <c r="DY219" s="267"/>
      <c r="DZ219" s="267"/>
      <c r="EA219" s="267"/>
      <c r="EB219" s="267"/>
      <c r="EC219" s="267"/>
      <c r="ED219" s="267"/>
      <c r="EE219" s="267"/>
      <c r="EF219" s="267"/>
      <c r="EG219" s="267"/>
      <c r="EH219" s="267"/>
      <c r="EI219" s="267"/>
      <c r="EJ219" s="267"/>
      <c r="EK219" s="267"/>
      <c r="EL219" s="267"/>
      <c r="EM219" s="267"/>
      <c r="EN219" s="267"/>
      <c r="EO219" s="267"/>
      <c r="EP219" s="267"/>
      <c r="EQ219" s="267"/>
      <c r="ER219" s="267"/>
      <c r="ES219" s="267"/>
      <c r="ET219" s="267"/>
      <c r="EU219" s="267"/>
      <c r="EV219" s="267"/>
      <c r="EW219" s="267"/>
      <c r="EX219" s="267"/>
      <c r="EY219" s="267"/>
      <c r="EZ219" s="267"/>
      <c r="FA219" s="267"/>
      <c r="FB219" s="267"/>
      <c r="FC219" s="267"/>
      <c r="FD219" s="267"/>
      <c r="FE219" s="267"/>
      <c r="FF219" s="267"/>
      <c r="FG219" s="267"/>
      <c r="FH219" s="267"/>
      <c r="FI219" s="267"/>
    </row>
    <row r="220" spans="1:165" s="271" customFormat="1" x14ac:dyDescent="0.25">
      <c r="A220" s="279"/>
      <c r="B220" s="279"/>
      <c r="C220" s="280"/>
      <c r="BI220" s="281"/>
      <c r="BL220" s="281"/>
      <c r="BP220" s="267"/>
      <c r="BQ220" s="267"/>
      <c r="BR220" s="267"/>
      <c r="BS220" s="267"/>
      <c r="BT220" s="267"/>
      <c r="BU220" s="267"/>
      <c r="BV220" s="269"/>
      <c r="BW220" s="267"/>
      <c r="BX220" s="267"/>
      <c r="BY220" s="267"/>
      <c r="BZ220" s="267"/>
      <c r="CA220" s="267"/>
      <c r="CB220" s="267"/>
      <c r="CC220" s="267"/>
      <c r="CD220" s="270"/>
      <c r="CE220" s="269"/>
      <c r="CF220" s="267"/>
      <c r="CG220" s="267"/>
      <c r="CH220" s="267"/>
      <c r="CI220" s="267"/>
      <c r="CJ220" s="267"/>
      <c r="CK220" s="267"/>
      <c r="CL220" s="267"/>
      <c r="CM220" s="267"/>
      <c r="CN220" s="267"/>
      <c r="CO220" s="267"/>
      <c r="CP220" s="267"/>
      <c r="CQ220" s="267"/>
      <c r="CR220" s="267"/>
      <c r="CS220" s="267"/>
      <c r="CT220" s="267"/>
      <c r="CU220" s="267"/>
      <c r="CV220" s="267"/>
      <c r="CW220" s="267"/>
      <c r="CX220" s="267"/>
      <c r="CY220" s="267"/>
      <c r="CZ220" s="267"/>
      <c r="DA220" s="267"/>
      <c r="DB220" s="267"/>
      <c r="DC220" s="267"/>
      <c r="DD220" s="267"/>
      <c r="DE220" s="267"/>
      <c r="DF220" s="267"/>
      <c r="DG220" s="267"/>
      <c r="DH220" s="267"/>
      <c r="DI220" s="267"/>
      <c r="DJ220" s="267"/>
      <c r="DK220" s="267"/>
      <c r="DL220" s="267"/>
      <c r="DM220" s="267"/>
      <c r="DN220" s="267"/>
      <c r="DO220" s="267"/>
      <c r="DP220" s="267"/>
      <c r="DQ220" s="267"/>
      <c r="DR220" s="267"/>
      <c r="DS220" s="267"/>
      <c r="DT220" s="267"/>
      <c r="DU220" s="267"/>
      <c r="DV220" s="267"/>
      <c r="DW220" s="267"/>
      <c r="DX220" s="267"/>
      <c r="DY220" s="267"/>
      <c r="DZ220" s="267"/>
      <c r="EA220" s="267"/>
      <c r="EB220" s="267"/>
      <c r="EC220" s="267"/>
      <c r="ED220" s="267"/>
      <c r="EE220" s="267"/>
      <c r="EF220" s="267"/>
      <c r="EG220" s="267"/>
      <c r="EH220" s="267"/>
      <c r="EI220" s="267"/>
      <c r="EJ220" s="267"/>
      <c r="EK220" s="267"/>
      <c r="EL220" s="267"/>
      <c r="EM220" s="267"/>
      <c r="EN220" s="267"/>
      <c r="EO220" s="267"/>
      <c r="EP220" s="267"/>
      <c r="EQ220" s="267"/>
      <c r="ER220" s="267"/>
      <c r="ES220" s="267"/>
      <c r="ET220" s="267"/>
      <c r="EU220" s="267"/>
      <c r="EV220" s="267"/>
      <c r="EW220" s="267"/>
      <c r="EX220" s="267"/>
      <c r="EY220" s="267"/>
      <c r="EZ220" s="267"/>
      <c r="FA220" s="267"/>
      <c r="FB220" s="267"/>
      <c r="FC220" s="267"/>
      <c r="FD220" s="267"/>
      <c r="FE220" s="267"/>
      <c r="FF220" s="267"/>
      <c r="FG220" s="267"/>
      <c r="FH220" s="267"/>
      <c r="FI220" s="267"/>
    </row>
    <row r="221" spans="1:165" s="271" customFormat="1" x14ac:dyDescent="0.25">
      <c r="A221" s="279"/>
      <c r="B221" s="279"/>
      <c r="C221" s="280"/>
      <c r="BI221" s="281"/>
      <c r="BL221" s="281"/>
      <c r="BP221" s="267"/>
      <c r="BQ221" s="267"/>
      <c r="BR221" s="267"/>
      <c r="BS221" s="267"/>
      <c r="BT221" s="267"/>
      <c r="BU221" s="267"/>
      <c r="BV221" s="269"/>
      <c r="BW221" s="267"/>
      <c r="BX221" s="267"/>
      <c r="BY221" s="267"/>
      <c r="BZ221" s="267"/>
      <c r="CA221" s="267"/>
      <c r="CB221" s="267"/>
      <c r="CC221" s="267"/>
      <c r="CD221" s="270"/>
      <c r="CE221" s="269"/>
      <c r="CF221" s="267"/>
      <c r="CG221" s="267"/>
      <c r="CH221" s="267"/>
      <c r="CI221" s="267"/>
      <c r="CJ221" s="267"/>
      <c r="CK221" s="267"/>
      <c r="CL221" s="267"/>
      <c r="CM221" s="267"/>
      <c r="CN221" s="267"/>
      <c r="CO221" s="267"/>
      <c r="CP221" s="267"/>
      <c r="CQ221" s="267"/>
      <c r="CR221" s="267"/>
      <c r="CS221" s="267"/>
      <c r="CT221" s="267"/>
      <c r="CU221" s="267"/>
      <c r="CV221" s="267"/>
      <c r="CW221" s="267"/>
      <c r="CX221" s="267"/>
      <c r="CY221" s="267"/>
      <c r="CZ221" s="267"/>
      <c r="DA221" s="267"/>
      <c r="DB221" s="267"/>
      <c r="DC221" s="267"/>
      <c r="DD221" s="267"/>
      <c r="DE221" s="267"/>
      <c r="DF221" s="267"/>
      <c r="DG221" s="267"/>
      <c r="DH221" s="267"/>
      <c r="DI221" s="267"/>
      <c r="DJ221" s="267"/>
      <c r="DK221" s="267"/>
      <c r="DL221" s="267"/>
      <c r="DM221" s="267"/>
      <c r="DN221" s="267"/>
      <c r="DO221" s="267"/>
      <c r="DP221" s="267"/>
      <c r="DQ221" s="267"/>
      <c r="DR221" s="267"/>
      <c r="DS221" s="267"/>
      <c r="DT221" s="267"/>
      <c r="DU221" s="267"/>
      <c r="DV221" s="267"/>
      <c r="DW221" s="267"/>
      <c r="DX221" s="267"/>
      <c r="DY221" s="267"/>
      <c r="DZ221" s="267"/>
      <c r="EA221" s="267"/>
      <c r="EB221" s="267"/>
      <c r="EC221" s="267"/>
      <c r="ED221" s="267"/>
      <c r="EE221" s="267"/>
      <c r="EF221" s="267"/>
      <c r="EG221" s="267"/>
      <c r="EH221" s="267"/>
      <c r="EI221" s="267"/>
      <c r="EJ221" s="267"/>
      <c r="EK221" s="267"/>
      <c r="EL221" s="267"/>
      <c r="EM221" s="267"/>
      <c r="EN221" s="267"/>
      <c r="EO221" s="267"/>
      <c r="EP221" s="267"/>
      <c r="EQ221" s="267"/>
      <c r="ER221" s="267"/>
      <c r="ES221" s="267"/>
      <c r="ET221" s="267"/>
      <c r="EU221" s="267"/>
      <c r="EV221" s="267"/>
      <c r="EW221" s="267"/>
      <c r="EX221" s="267"/>
      <c r="EY221" s="267"/>
      <c r="EZ221" s="267"/>
      <c r="FA221" s="267"/>
      <c r="FB221" s="267"/>
      <c r="FC221" s="267"/>
      <c r="FD221" s="267"/>
      <c r="FE221" s="267"/>
      <c r="FF221" s="267"/>
      <c r="FG221" s="267"/>
      <c r="FH221" s="267"/>
      <c r="FI221" s="267"/>
    </row>
    <row r="222" spans="1:165" s="271" customFormat="1" x14ac:dyDescent="0.25">
      <c r="A222" s="279"/>
      <c r="B222" s="279"/>
      <c r="C222" s="280"/>
      <c r="BI222" s="281"/>
      <c r="BL222" s="281"/>
      <c r="BP222" s="267"/>
      <c r="BQ222" s="267"/>
      <c r="BR222" s="267"/>
      <c r="BS222" s="267"/>
      <c r="BT222" s="267"/>
      <c r="BU222" s="267"/>
      <c r="BV222" s="269"/>
      <c r="BW222" s="267"/>
      <c r="BX222" s="267"/>
      <c r="BY222" s="267"/>
      <c r="BZ222" s="267"/>
      <c r="CA222" s="267"/>
      <c r="CB222" s="267"/>
      <c r="CC222" s="267"/>
      <c r="CD222" s="270"/>
      <c r="CE222" s="269"/>
      <c r="CF222" s="267"/>
      <c r="CG222" s="267"/>
      <c r="CH222" s="267"/>
      <c r="CI222" s="267"/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7"/>
      <c r="CU222" s="267"/>
      <c r="CV222" s="267"/>
      <c r="CW222" s="267"/>
      <c r="CX222" s="267"/>
      <c r="CY222" s="267"/>
      <c r="CZ222" s="267"/>
      <c r="DA222" s="267"/>
      <c r="DB222" s="267"/>
      <c r="DC222" s="267"/>
      <c r="DD222" s="267"/>
      <c r="DE222" s="267"/>
      <c r="DF222" s="267"/>
      <c r="DG222" s="267"/>
      <c r="DH222" s="267"/>
      <c r="DI222" s="267"/>
      <c r="DJ222" s="267"/>
      <c r="DK222" s="267"/>
      <c r="DL222" s="267"/>
      <c r="DM222" s="267"/>
      <c r="DN222" s="267"/>
      <c r="DO222" s="267"/>
      <c r="DP222" s="267"/>
      <c r="DQ222" s="267"/>
      <c r="DR222" s="267"/>
      <c r="DS222" s="267"/>
      <c r="DT222" s="267"/>
      <c r="DU222" s="267"/>
      <c r="DV222" s="267"/>
      <c r="DW222" s="267"/>
      <c r="DX222" s="267"/>
      <c r="DY222" s="267"/>
      <c r="DZ222" s="267"/>
      <c r="EA222" s="267"/>
      <c r="EB222" s="267"/>
      <c r="EC222" s="267"/>
      <c r="ED222" s="267"/>
      <c r="EE222" s="267"/>
      <c r="EF222" s="267"/>
      <c r="EG222" s="267"/>
      <c r="EH222" s="267"/>
      <c r="EI222" s="267"/>
      <c r="EJ222" s="267"/>
      <c r="EK222" s="267"/>
      <c r="EL222" s="267"/>
      <c r="EM222" s="267"/>
      <c r="EN222" s="267"/>
      <c r="EO222" s="267"/>
      <c r="EP222" s="267"/>
      <c r="EQ222" s="267"/>
      <c r="ER222" s="267"/>
      <c r="ES222" s="267"/>
      <c r="ET222" s="267"/>
      <c r="EU222" s="267"/>
      <c r="EV222" s="267"/>
      <c r="EW222" s="267"/>
      <c r="EX222" s="267"/>
      <c r="EY222" s="267"/>
      <c r="EZ222" s="267"/>
      <c r="FA222" s="267"/>
      <c r="FB222" s="267"/>
      <c r="FC222" s="267"/>
      <c r="FD222" s="267"/>
      <c r="FE222" s="267"/>
      <c r="FF222" s="267"/>
      <c r="FG222" s="267"/>
      <c r="FH222" s="267"/>
      <c r="FI222" s="267"/>
    </row>
    <row r="223" spans="1:165" s="271" customFormat="1" x14ac:dyDescent="0.25">
      <c r="A223" s="279"/>
      <c r="B223" s="279"/>
      <c r="C223" s="280"/>
      <c r="BI223" s="281"/>
      <c r="BL223" s="281"/>
      <c r="BP223" s="267"/>
      <c r="BQ223" s="267"/>
      <c r="BR223" s="267"/>
      <c r="BS223" s="267"/>
      <c r="BT223" s="267"/>
      <c r="BU223" s="267"/>
      <c r="BV223" s="269"/>
      <c r="BW223" s="267"/>
      <c r="BX223" s="267"/>
      <c r="BY223" s="267"/>
      <c r="BZ223" s="267"/>
      <c r="CA223" s="267"/>
      <c r="CB223" s="267"/>
      <c r="CC223" s="267"/>
      <c r="CD223" s="270"/>
      <c r="CE223" s="269"/>
      <c r="CF223" s="267"/>
      <c r="CG223" s="267"/>
      <c r="CH223" s="267"/>
      <c r="CI223" s="267"/>
      <c r="CJ223" s="267"/>
      <c r="CK223" s="267"/>
      <c r="CL223" s="267"/>
      <c r="CM223" s="267"/>
      <c r="CN223" s="267"/>
      <c r="CO223" s="267"/>
      <c r="CP223" s="267"/>
      <c r="CQ223" s="267"/>
      <c r="CR223" s="267"/>
      <c r="CS223" s="267"/>
      <c r="CT223" s="267"/>
      <c r="CU223" s="267"/>
      <c r="CV223" s="267"/>
      <c r="CW223" s="267"/>
      <c r="CX223" s="267"/>
      <c r="CY223" s="267"/>
      <c r="CZ223" s="267"/>
      <c r="DA223" s="267"/>
      <c r="DB223" s="267"/>
      <c r="DC223" s="267"/>
      <c r="DD223" s="267"/>
      <c r="DE223" s="267"/>
      <c r="DF223" s="267"/>
      <c r="DG223" s="267"/>
      <c r="DH223" s="267"/>
      <c r="DI223" s="267"/>
      <c r="DJ223" s="267"/>
      <c r="DK223" s="267"/>
      <c r="DL223" s="267"/>
      <c r="DM223" s="267"/>
      <c r="DN223" s="267"/>
      <c r="DO223" s="267"/>
      <c r="DP223" s="267"/>
      <c r="DQ223" s="267"/>
      <c r="DR223" s="267"/>
      <c r="DS223" s="267"/>
      <c r="DT223" s="267"/>
      <c r="DU223" s="267"/>
      <c r="DV223" s="267"/>
      <c r="DW223" s="267"/>
      <c r="DX223" s="267"/>
      <c r="DY223" s="267"/>
      <c r="DZ223" s="267"/>
      <c r="EA223" s="267"/>
      <c r="EB223" s="267"/>
      <c r="EC223" s="267"/>
      <c r="ED223" s="267"/>
      <c r="EE223" s="267"/>
      <c r="EF223" s="267"/>
      <c r="EG223" s="267"/>
      <c r="EH223" s="267"/>
      <c r="EI223" s="267"/>
      <c r="EJ223" s="267"/>
      <c r="EK223" s="267"/>
      <c r="EL223" s="267"/>
      <c r="EM223" s="267"/>
      <c r="EN223" s="267"/>
      <c r="EO223" s="267"/>
      <c r="EP223" s="267"/>
      <c r="EQ223" s="267"/>
      <c r="ER223" s="267"/>
      <c r="ES223" s="267"/>
      <c r="ET223" s="267"/>
      <c r="EU223" s="267"/>
      <c r="EV223" s="267"/>
      <c r="EW223" s="267"/>
      <c r="EX223" s="267"/>
      <c r="EY223" s="267"/>
      <c r="EZ223" s="267"/>
      <c r="FA223" s="267"/>
      <c r="FB223" s="267"/>
      <c r="FC223" s="267"/>
      <c r="FD223" s="267"/>
      <c r="FE223" s="267"/>
      <c r="FF223" s="267"/>
      <c r="FG223" s="267"/>
      <c r="FH223" s="267"/>
      <c r="FI223" s="267"/>
    </row>
    <row r="224" spans="1:165" s="271" customFormat="1" x14ac:dyDescent="0.25">
      <c r="A224" s="279"/>
      <c r="B224" s="279"/>
      <c r="C224" s="280"/>
      <c r="BI224" s="281"/>
      <c r="BL224" s="281"/>
      <c r="BP224" s="267"/>
      <c r="BQ224" s="267"/>
      <c r="BR224" s="267"/>
      <c r="BS224" s="267"/>
      <c r="BT224" s="267"/>
      <c r="BU224" s="267"/>
      <c r="BV224" s="269"/>
      <c r="BW224" s="267"/>
      <c r="BX224" s="267"/>
      <c r="BY224" s="267"/>
      <c r="BZ224" s="267"/>
      <c r="CA224" s="267"/>
      <c r="CB224" s="267"/>
      <c r="CC224" s="267"/>
      <c r="CD224" s="270"/>
      <c r="CE224" s="269"/>
      <c r="CF224" s="267"/>
      <c r="CG224" s="267"/>
      <c r="CH224" s="267"/>
      <c r="CI224" s="267"/>
      <c r="CJ224" s="267"/>
      <c r="CK224" s="267"/>
      <c r="CL224" s="267"/>
      <c r="CM224" s="267"/>
      <c r="CN224" s="267"/>
      <c r="CO224" s="267"/>
      <c r="CP224" s="267"/>
      <c r="CQ224" s="267"/>
      <c r="CR224" s="267"/>
      <c r="CS224" s="267"/>
      <c r="CT224" s="267"/>
      <c r="CU224" s="267"/>
      <c r="CV224" s="267"/>
      <c r="CW224" s="267"/>
      <c r="CX224" s="267"/>
      <c r="CY224" s="267"/>
      <c r="CZ224" s="267"/>
      <c r="DA224" s="267"/>
      <c r="DB224" s="267"/>
      <c r="DC224" s="267"/>
      <c r="DD224" s="267"/>
      <c r="DE224" s="267"/>
      <c r="DF224" s="267"/>
      <c r="DG224" s="267"/>
      <c r="DH224" s="267"/>
      <c r="DI224" s="267"/>
      <c r="DJ224" s="267"/>
      <c r="DK224" s="267"/>
      <c r="DL224" s="267"/>
      <c r="DM224" s="267"/>
      <c r="DN224" s="267"/>
      <c r="DO224" s="267"/>
      <c r="DP224" s="267"/>
      <c r="DQ224" s="267"/>
      <c r="DR224" s="267"/>
      <c r="DS224" s="267"/>
      <c r="DT224" s="267"/>
      <c r="DU224" s="267"/>
      <c r="DV224" s="267"/>
      <c r="DW224" s="267"/>
      <c r="DX224" s="267"/>
      <c r="DY224" s="267"/>
      <c r="DZ224" s="267"/>
      <c r="EA224" s="267"/>
      <c r="EB224" s="267"/>
      <c r="EC224" s="267"/>
      <c r="ED224" s="267"/>
      <c r="EE224" s="267"/>
      <c r="EF224" s="267"/>
      <c r="EG224" s="267"/>
      <c r="EH224" s="267"/>
      <c r="EI224" s="267"/>
      <c r="EJ224" s="267"/>
      <c r="EK224" s="267"/>
      <c r="EL224" s="267"/>
      <c r="EM224" s="267"/>
      <c r="EN224" s="267"/>
      <c r="EO224" s="267"/>
      <c r="EP224" s="267"/>
      <c r="EQ224" s="267"/>
      <c r="ER224" s="267"/>
      <c r="ES224" s="267"/>
      <c r="ET224" s="267"/>
      <c r="EU224" s="267"/>
      <c r="EV224" s="267"/>
      <c r="EW224" s="267"/>
      <c r="EX224" s="267"/>
      <c r="EY224" s="267"/>
      <c r="EZ224" s="267"/>
      <c r="FA224" s="267"/>
      <c r="FB224" s="267"/>
      <c r="FC224" s="267"/>
      <c r="FD224" s="267"/>
      <c r="FE224" s="267"/>
      <c r="FF224" s="267"/>
      <c r="FG224" s="267"/>
      <c r="FH224" s="267"/>
      <c r="FI224" s="267"/>
    </row>
    <row r="225" spans="1:165" s="271" customFormat="1" x14ac:dyDescent="0.25">
      <c r="A225" s="279"/>
      <c r="B225" s="279"/>
      <c r="C225" s="280"/>
      <c r="BI225" s="281"/>
      <c r="BL225" s="281"/>
      <c r="BP225" s="267"/>
      <c r="BQ225" s="267"/>
      <c r="BR225" s="267"/>
      <c r="BS225" s="267"/>
      <c r="BT225" s="267"/>
      <c r="BU225" s="267"/>
      <c r="BV225" s="269"/>
      <c r="BW225" s="267"/>
      <c r="BX225" s="267"/>
      <c r="BY225" s="267"/>
      <c r="BZ225" s="267"/>
      <c r="CA225" s="267"/>
      <c r="CB225" s="267"/>
      <c r="CC225" s="267"/>
      <c r="CD225" s="270"/>
      <c r="CE225" s="269"/>
      <c r="CF225" s="267"/>
      <c r="CG225" s="267"/>
      <c r="CH225" s="267"/>
      <c r="CI225" s="267"/>
      <c r="CJ225" s="267"/>
      <c r="CK225" s="267"/>
      <c r="CL225" s="267"/>
      <c r="CM225" s="267"/>
      <c r="CN225" s="267"/>
      <c r="CO225" s="267"/>
      <c r="CP225" s="267"/>
      <c r="CQ225" s="267"/>
      <c r="CR225" s="267"/>
      <c r="CS225" s="267"/>
      <c r="CT225" s="267"/>
      <c r="CU225" s="267"/>
      <c r="CV225" s="267"/>
      <c r="CW225" s="267"/>
      <c r="CX225" s="267"/>
      <c r="CY225" s="267"/>
      <c r="CZ225" s="267"/>
      <c r="DA225" s="267"/>
      <c r="DB225" s="267"/>
      <c r="DC225" s="267"/>
      <c r="DD225" s="267"/>
      <c r="DE225" s="267"/>
      <c r="DF225" s="267"/>
      <c r="DG225" s="267"/>
      <c r="DH225" s="267"/>
      <c r="DI225" s="267"/>
      <c r="DJ225" s="267"/>
      <c r="DK225" s="267"/>
      <c r="DL225" s="267"/>
      <c r="DM225" s="267"/>
      <c r="DN225" s="267"/>
      <c r="DO225" s="267"/>
      <c r="DP225" s="267"/>
      <c r="DQ225" s="267"/>
      <c r="DR225" s="267"/>
      <c r="DS225" s="267"/>
      <c r="DT225" s="267"/>
      <c r="DU225" s="267"/>
      <c r="DV225" s="267"/>
      <c r="DW225" s="267"/>
      <c r="DX225" s="267"/>
      <c r="DY225" s="267"/>
      <c r="DZ225" s="267"/>
      <c r="EA225" s="267"/>
      <c r="EB225" s="267"/>
      <c r="EC225" s="267"/>
      <c r="ED225" s="267"/>
      <c r="EE225" s="267"/>
      <c r="EF225" s="267"/>
      <c r="EG225" s="267"/>
      <c r="EH225" s="267"/>
      <c r="EI225" s="267"/>
      <c r="EJ225" s="267"/>
      <c r="EK225" s="267"/>
      <c r="EL225" s="267"/>
      <c r="EM225" s="267"/>
      <c r="EN225" s="267"/>
      <c r="EO225" s="267"/>
      <c r="EP225" s="267"/>
      <c r="EQ225" s="267"/>
      <c r="ER225" s="267"/>
      <c r="ES225" s="267"/>
      <c r="ET225" s="267"/>
      <c r="EU225" s="267"/>
      <c r="EV225" s="267"/>
      <c r="EW225" s="267"/>
      <c r="EX225" s="267"/>
      <c r="EY225" s="267"/>
      <c r="EZ225" s="267"/>
      <c r="FA225" s="267"/>
      <c r="FB225" s="267"/>
      <c r="FC225" s="267"/>
      <c r="FD225" s="267"/>
      <c r="FE225" s="267"/>
      <c r="FF225" s="267"/>
      <c r="FG225" s="267"/>
      <c r="FH225" s="267"/>
      <c r="FI225" s="267"/>
    </row>
    <row r="226" spans="1:165" s="271" customFormat="1" x14ac:dyDescent="0.25">
      <c r="A226" s="279"/>
      <c r="B226" s="279"/>
      <c r="C226" s="280"/>
      <c r="BI226" s="281"/>
      <c r="BL226" s="281"/>
      <c r="BP226" s="267"/>
      <c r="BQ226" s="267"/>
      <c r="BR226" s="267"/>
      <c r="BS226" s="267"/>
      <c r="BT226" s="267"/>
      <c r="BU226" s="267"/>
      <c r="BV226" s="269"/>
      <c r="BW226" s="267"/>
      <c r="BX226" s="267"/>
      <c r="BY226" s="267"/>
      <c r="BZ226" s="267"/>
      <c r="CA226" s="267"/>
      <c r="CB226" s="267"/>
      <c r="CC226" s="267"/>
      <c r="CD226" s="270"/>
      <c r="CE226" s="269"/>
      <c r="CF226" s="267"/>
      <c r="CG226" s="267"/>
      <c r="CH226" s="267"/>
      <c r="CI226" s="267"/>
      <c r="CJ226" s="267"/>
      <c r="CK226" s="267"/>
      <c r="CL226" s="267"/>
      <c r="CM226" s="267"/>
      <c r="CN226" s="267"/>
      <c r="CO226" s="267"/>
      <c r="CP226" s="267"/>
      <c r="CQ226" s="267"/>
      <c r="CR226" s="267"/>
      <c r="CS226" s="267"/>
      <c r="CT226" s="267"/>
      <c r="CU226" s="267"/>
      <c r="CV226" s="267"/>
      <c r="CW226" s="267"/>
      <c r="CX226" s="267"/>
      <c r="CY226" s="267"/>
      <c r="CZ226" s="267"/>
      <c r="DA226" s="267"/>
      <c r="DB226" s="267"/>
      <c r="DC226" s="267"/>
      <c r="DD226" s="267"/>
      <c r="DE226" s="267"/>
      <c r="DF226" s="267"/>
      <c r="DG226" s="267"/>
      <c r="DH226" s="267"/>
      <c r="DI226" s="267"/>
      <c r="DJ226" s="267"/>
      <c r="DK226" s="267"/>
      <c r="DL226" s="267"/>
      <c r="DM226" s="267"/>
      <c r="DN226" s="267"/>
      <c r="DO226" s="267"/>
      <c r="DP226" s="267"/>
      <c r="DQ226" s="267"/>
      <c r="DR226" s="267"/>
      <c r="DS226" s="267"/>
      <c r="DT226" s="267"/>
      <c r="DU226" s="267"/>
      <c r="DV226" s="267"/>
      <c r="DW226" s="267"/>
      <c r="DX226" s="267"/>
      <c r="DY226" s="267"/>
      <c r="DZ226" s="267"/>
      <c r="EA226" s="267"/>
      <c r="EB226" s="267"/>
      <c r="EC226" s="267"/>
      <c r="ED226" s="267"/>
      <c r="EE226" s="267"/>
      <c r="EF226" s="267"/>
      <c r="EG226" s="267"/>
      <c r="EH226" s="267"/>
      <c r="EI226" s="267"/>
      <c r="EJ226" s="267"/>
      <c r="EK226" s="267"/>
      <c r="EL226" s="267"/>
      <c r="EM226" s="267"/>
      <c r="EN226" s="267"/>
      <c r="EO226" s="267"/>
      <c r="EP226" s="267"/>
      <c r="EQ226" s="267"/>
      <c r="ER226" s="267"/>
      <c r="ES226" s="267"/>
      <c r="ET226" s="267"/>
      <c r="EU226" s="267"/>
      <c r="EV226" s="267"/>
      <c r="EW226" s="267"/>
      <c r="EX226" s="267"/>
      <c r="EY226" s="267"/>
      <c r="EZ226" s="267"/>
      <c r="FA226" s="267"/>
      <c r="FB226" s="267"/>
      <c r="FC226" s="267"/>
      <c r="FD226" s="267"/>
      <c r="FE226" s="267"/>
      <c r="FF226" s="267"/>
      <c r="FG226" s="267"/>
      <c r="FH226" s="267"/>
      <c r="FI226" s="267"/>
    </row>
    <row r="227" spans="1:165" s="271" customFormat="1" x14ac:dyDescent="0.25">
      <c r="A227" s="279"/>
      <c r="B227" s="279"/>
      <c r="C227" s="280"/>
      <c r="BI227" s="281"/>
      <c r="BL227" s="281"/>
      <c r="BP227" s="267"/>
      <c r="BQ227" s="267"/>
      <c r="BR227" s="267"/>
      <c r="BS227" s="267"/>
      <c r="BT227" s="267"/>
      <c r="BU227" s="267"/>
      <c r="BV227" s="269"/>
      <c r="BW227" s="267"/>
      <c r="BX227" s="267"/>
      <c r="BY227" s="267"/>
      <c r="BZ227" s="267"/>
      <c r="CA227" s="267"/>
      <c r="CB227" s="267"/>
      <c r="CC227" s="267"/>
      <c r="CD227" s="270"/>
      <c r="CE227" s="269"/>
      <c r="CF227" s="267"/>
      <c r="CG227" s="267"/>
      <c r="CH227" s="267"/>
      <c r="CI227" s="267"/>
      <c r="CJ227" s="267"/>
      <c r="CK227" s="267"/>
      <c r="CL227" s="267"/>
      <c r="CM227" s="267"/>
      <c r="CN227" s="267"/>
      <c r="CO227" s="267"/>
      <c r="CP227" s="267"/>
      <c r="CQ227" s="267"/>
      <c r="CR227" s="267"/>
      <c r="CS227" s="267"/>
      <c r="CT227" s="267"/>
      <c r="CU227" s="267"/>
      <c r="CV227" s="267"/>
      <c r="CW227" s="267"/>
      <c r="CX227" s="267"/>
      <c r="CY227" s="267"/>
      <c r="CZ227" s="267"/>
      <c r="DA227" s="267"/>
      <c r="DB227" s="267"/>
      <c r="DC227" s="267"/>
      <c r="DD227" s="267"/>
      <c r="DE227" s="267"/>
      <c r="DF227" s="267"/>
      <c r="DG227" s="267"/>
      <c r="DH227" s="267"/>
      <c r="DI227" s="267"/>
      <c r="DJ227" s="267"/>
      <c r="DK227" s="267"/>
      <c r="DL227" s="267"/>
      <c r="DM227" s="267"/>
      <c r="DN227" s="267"/>
      <c r="DO227" s="267"/>
      <c r="DP227" s="267"/>
      <c r="DQ227" s="267"/>
      <c r="DR227" s="267"/>
      <c r="DS227" s="267"/>
      <c r="DT227" s="267"/>
      <c r="DU227" s="267"/>
      <c r="DV227" s="267"/>
      <c r="DW227" s="267"/>
      <c r="DX227" s="267"/>
      <c r="DY227" s="267"/>
      <c r="DZ227" s="267"/>
      <c r="EA227" s="267"/>
      <c r="EB227" s="267"/>
      <c r="EC227" s="267"/>
      <c r="ED227" s="267"/>
      <c r="EE227" s="267"/>
      <c r="EF227" s="267"/>
      <c r="EG227" s="267"/>
      <c r="EH227" s="267"/>
      <c r="EI227" s="267"/>
      <c r="EJ227" s="267"/>
      <c r="EK227" s="267"/>
      <c r="EL227" s="267"/>
      <c r="EM227" s="267"/>
      <c r="EN227" s="267"/>
      <c r="EO227" s="267"/>
      <c r="EP227" s="267"/>
      <c r="EQ227" s="267"/>
      <c r="ER227" s="267"/>
      <c r="ES227" s="267"/>
      <c r="ET227" s="267"/>
      <c r="EU227" s="267"/>
      <c r="EV227" s="267"/>
      <c r="EW227" s="267"/>
      <c r="EX227" s="267"/>
      <c r="EY227" s="267"/>
      <c r="EZ227" s="267"/>
      <c r="FA227" s="267"/>
      <c r="FB227" s="267"/>
      <c r="FC227" s="267"/>
      <c r="FD227" s="267"/>
      <c r="FE227" s="267"/>
      <c r="FF227" s="267"/>
      <c r="FG227" s="267"/>
      <c r="FH227" s="267"/>
      <c r="FI227" s="267"/>
    </row>
    <row r="228" spans="1:165" s="271" customFormat="1" x14ac:dyDescent="0.25">
      <c r="A228" s="279"/>
      <c r="B228" s="279"/>
      <c r="C228" s="280"/>
      <c r="BI228" s="281"/>
      <c r="BL228" s="281"/>
      <c r="BP228" s="267"/>
      <c r="BQ228" s="267"/>
      <c r="BR228" s="267"/>
      <c r="BS228" s="267"/>
      <c r="BT228" s="267"/>
      <c r="BU228" s="267"/>
      <c r="BV228" s="269"/>
      <c r="BW228" s="267"/>
      <c r="BX228" s="267"/>
      <c r="BY228" s="267"/>
      <c r="BZ228" s="267"/>
      <c r="CA228" s="267"/>
      <c r="CB228" s="267"/>
      <c r="CC228" s="267"/>
      <c r="CD228" s="270"/>
      <c r="CE228" s="269"/>
      <c r="CF228" s="267"/>
      <c r="CG228" s="267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267"/>
      <c r="CS228" s="267"/>
      <c r="CT228" s="267"/>
      <c r="CU228" s="267"/>
      <c r="CV228" s="267"/>
      <c r="CW228" s="267"/>
      <c r="CX228" s="267"/>
      <c r="CY228" s="267"/>
      <c r="CZ228" s="267"/>
      <c r="DA228" s="267"/>
      <c r="DB228" s="267"/>
      <c r="DC228" s="267"/>
      <c r="DD228" s="267"/>
      <c r="DE228" s="267"/>
      <c r="DF228" s="267"/>
      <c r="DG228" s="267"/>
      <c r="DH228" s="267"/>
      <c r="DI228" s="267"/>
      <c r="DJ228" s="267"/>
      <c r="DK228" s="267"/>
      <c r="DL228" s="267"/>
      <c r="DM228" s="267"/>
      <c r="DN228" s="267"/>
      <c r="DO228" s="267"/>
      <c r="DP228" s="267"/>
      <c r="DQ228" s="267"/>
      <c r="DR228" s="267"/>
      <c r="DS228" s="267"/>
      <c r="DT228" s="267"/>
      <c r="DU228" s="267"/>
      <c r="DV228" s="267"/>
      <c r="DW228" s="267"/>
      <c r="DX228" s="267"/>
      <c r="DY228" s="267"/>
      <c r="DZ228" s="267"/>
      <c r="EA228" s="267"/>
      <c r="EB228" s="267"/>
      <c r="EC228" s="267"/>
      <c r="ED228" s="267"/>
      <c r="EE228" s="267"/>
      <c r="EF228" s="267"/>
      <c r="EG228" s="267"/>
      <c r="EH228" s="267"/>
      <c r="EI228" s="267"/>
      <c r="EJ228" s="267"/>
      <c r="EK228" s="267"/>
      <c r="EL228" s="267"/>
      <c r="EM228" s="267"/>
      <c r="EN228" s="267"/>
      <c r="EO228" s="267"/>
      <c r="EP228" s="267"/>
      <c r="EQ228" s="267"/>
      <c r="ER228" s="267"/>
      <c r="ES228" s="267"/>
      <c r="ET228" s="267"/>
      <c r="EU228" s="267"/>
      <c r="EV228" s="267"/>
      <c r="EW228" s="267"/>
      <c r="EX228" s="267"/>
      <c r="EY228" s="267"/>
      <c r="EZ228" s="267"/>
      <c r="FA228" s="267"/>
      <c r="FB228" s="267"/>
      <c r="FC228" s="267"/>
      <c r="FD228" s="267"/>
      <c r="FE228" s="267"/>
      <c r="FF228" s="267"/>
      <c r="FG228" s="267"/>
      <c r="FH228" s="267"/>
      <c r="FI228" s="267"/>
    </row>
    <row r="229" spans="1:165" s="271" customFormat="1" x14ac:dyDescent="0.25">
      <c r="A229" s="279"/>
      <c r="B229" s="279"/>
      <c r="C229" s="280"/>
      <c r="BI229" s="281"/>
      <c r="BL229" s="281"/>
      <c r="BP229" s="267"/>
      <c r="BQ229" s="267"/>
      <c r="BR229" s="267"/>
      <c r="BS229" s="267"/>
      <c r="BT229" s="267"/>
      <c r="BU229" s="267"/>
      <c r="BV229" s="269"/>
      <c r="BW229" s="267"/>
      <c r="BX229" s="267"/>
      <c r="BY229" s="267"/>
      <c r="BZ229" s="267"/>
      <c r="CA229" s="267"/>
      <c r="CB229" s="267"/>
      <c r="CC229" s="267"/>
      <c r="CD229" s="270"/>
      <c r="CE229" s="269"/>
      <c r="CF229" s="267"/>
      <c r="CG229" s="267"/>
      <c r="CH229" s="267"/>
      <c r="CI229" s="267"/>
      <c r="CJ229" s="267"/>
      <c r="CK229" s="267"/>
      <c r="CL229" s="267"/>
      <c r="CM229" s="267"/>
      <c r="CN229" s="267"/>
      <c r="CO229" s="267"/>
      <c r="CP229" s="267"/>
      <c r="CQ229" s="267"/>
      <c r="CR229" s="267"/>
      <c r="CS229" s="267"/>
      <c r="CT229" s="267"/>
      <c r="CU229" s="267"/>
      <c r="CV229" s="267"/>
      <c r="CW229" s="267"/>
      <c r="CX229" s="267"/>
      <c r="CY229" s="267"/>
      <c r="CZ229" s="267"/>
      <c r="DA229" s="267"/>
      <c r="DB229" s="267"/>
      <c r="DC229" s="267"/>
      <c r="DD229" s="267"/>
      <c r="DE229" s="267"/>
      <c r="DF229" s="267"/>
      <c r="DG229" s="267"/>
      <c r="DH229" s="267"/>
      <c r="DI229" s="267"/>
      <c r="DJ229" s="267"/>
      <c r="DK229" s="267"/>
      <c r="DL229" s="267"/>
      <c r="DM229" s="267"/>
      <c r="DN229" s="267"/>
      <c r="DO229" s="267"/>
      <c r="DP229" s="267"/>
      <c r="DQ229" s="267"/>
      <c r="DR229" s="267"/>
      <c r="DS229" s="267"/>
      <c r="DT229" s="267"/>
      <c r="DU229" s="267"/>
      <c r="DV229" s="267"/>
      <c r="DW229" s="267"/>
      <c r="DX229" s="267"/>
      <c r="DY229" s="267"/>
      <c r="DZ229" s="267"/>
      <c r="EA229" s="267"/>
      <c r="EB229" s="267"/>
      <c r="EC229" s="267"/>
      <c r="ED229" s="267"/>
      <c r="EE229" s="267"/>
      <c r="EF229" s="267"/>
      <c r="EG229" s="267"/>
      <c r="EH229" s="267"/>
      <c r="EI229" s="267"/>
      <c r="EJ229" s="267"/>
      <c r="EK229" s="267"/>
      <c r="EL229" s="267"/>
      <c r="EM229" s="267"/>
      <c r="EN229" s="267"/>
      <c r="EO229" s="267"/>
      <c r="EP229" s="267"/>
      <c r="EQ229" s="267"/>
      <c r="ER229" s="267"/>
      <c r="ES229" s="267"/>
      <c r="ET229" s="267"/>
      <c r="EU229" s="267"/>
      <c r="EV229" s="267"/>
      <c r="EW229" s="267"/>
      <c r="EX229" s="267"/>
      <c r="EY229" s="267"/>
      <c r="EZ229" s="267"/>
      <c r="FA229" s="267"/>
      <c r="FB229" s="267"/>
      <c r="FC229" s="267"/>
      <c r="FD229" s="267"/>
      <c r="FE229" s="267"/>
      <c r="FF229" s="267"/>
      <c r="FG229" s="267"/>
      <c r="FH229" s="267"/>
      <c r="FI229" s="267"/>
    </row>
    <row r="230" spans="1:165" s="271" customFormat="1" x14ac:dyDescent="0.25">
      <c r="A230" s="279"/>
      <c r="B230" s="279"/>
      <c r="C230" s="280"/>
      <c r="BI230" s="281"/>
      <c r="BL230" s="281"/>
      <c r="BP230" s="267"/>
      <c r="BQ230" s="267"/>
      <c r="BR230" s="267"/>
      <c r="BS230" s="267"/>
      <c r="BT230" s="267"/>
      <c r="BU230" s="267"/>
      <c r="BV230" s="269"/>
      <c r="BW230" s="267"/>
      <c r="BX230" s="267"/>
      <c r="BY230" s="267"/>
      <c r="BZ230" s="267"/>
      <c r="CA230" s="267"/>
      <c r="CB230" s="267"/>
      <c r="CC230" s="267"/>
      <c r="CD230" s="270"/>
      <c r="CE230" s="269"/>
      <c r="CF230" s="267"/>
      <c r="CG230" s="267"/>
      <c r="CH230" s="267"/>
      <c r="CI230" s="267"/>
      <c r="CJ230" s="267"/>
      <c r="CK230" s="267"/>
      <c r="CL230" s="267"/>
      <c r="CM230" s="267"/>
      <c r="CN230" s="267"/>
      <c r="CO230" s="267"/>
      <c r="CP230" s="267"/>
      <c r="CQ230" s="267"/>
      <c r="CR230" s="267"/>
      <c r="CS230" s="267"/>
      <c r="CT230" s="267"/>
      <c r="CU230" s="267"/>
      <c r="CV230" s="267"/>
      <c r="CW230" s="267"/>
      <c r="CX230" s="267"/>
      <c r="CY230" s="267"/>
      <c r="CZ230" s="267"/>
      <c r="DA230" s="267"/>
      <c r="DB230" s="267"/>
      <c r="DC230" s="267"/>
      <c r="DD230" s="267"/>
      <c r="DE230" s="267"/>
      <c r="DF230" s="267"/>
      <c r="DG230" s="267"/>
      <c r="DH230" s="267"/>
      <c r="DI230" s="267"/>
      <c r="DJ230" s="267"/>
      <c r="DK230" s="267"/>
      <c r="DL230" s="267"/>
      <c r="DM230" s="267"/>
      <c r="DN230" s="267"/>
      <c r="DO230" s="267"/>
      <c r="DP230" s="267"/>
      <c r="DQ230" s="267"/>
      <c r="DR230" s="267"/>
      <c r="DS230" s="267"/>
      <c r="DT230" s="267"/>
      <c r="DU230" s="267"/>
      <c r="DV230" s="267"/>
      <c r="DW230" s="267"/>
      <c r="DX230" s="267"/>
      <c r="DY230" s="267"/>
      <c r="DZ230" s="267"/>
      <c r="EA230" s="267"/>
      <c r="EB230" s="267"/>
      <c r="EC230" s="267"/>
      <c r="ED230" s="267"/>
      <c r="EE230" s="267"/>
      <c r="EF230" s="267"/>
      <c r="EG230" s="267"/>
      <c r="EH230" s="267"/>
      <c r="EI230" s="267"/>
      <c r="EJ230" s="267"/>
      <c r="EK230" s="267"/>
      <c r="EL230" s="267"/>
      <c r="EM230" s="267"/>
      <c r="EN230" s="267"/>
      <c r="EO230" s="267"/>
      <c r="EP230" s="267"/>
      <c r="EQ230" s="267"/>
      <c r="ER230" s="267"/>
      <c r="ES230" s="267"/>
      <c r="ET230" s="267"/>
      <c r="EU230" s="267"/>
      <c r="EV230" s="267"/>
      <c r="EW230" s="267"/>
      <c r="EX230" s="267"/>
      <c r="EY230" s="267"/>
      <c r="EZ230" s="267"/>
      <c r="FA230" s="267"/>
      <c r="FB230" s="267"/>
      <c r="FC230" s="267"/>
      <c r="FD230" s="267"/>
      <c r="FE230" s="267"/>
      <c r="FF230" s="267"/>
      <c r="FG230" s="267"/>
      <c r="FH230" s="267"/>
      <c r="FI230" s="267"/>
    </row>
    <row r="231" spans="1:165" s="271" customFormat="1" x14ac:dyDescent="0.25">
      <c r="A231" s="279"/>
      <c r="B231" s="279"/>
      <c r="C231" s="280"/>
      <c r="BI231" s="281"/>
      <c r="BL231" s="281"/>
      <c r="BP231" s="267"/>
      <c r="BQ231" s="267"/>
      <c r="BR231" s="267"/>
      <c r="BS231" s="267"/>
      <c r="BT231" s="267"/>
      <c r="BU231" s="267"/>
      <c r="BV231" s="269"/>
      <c r="BW231" s="267"/>
      <c r="BX231" s="267"/>
      <c r="BY231" s="267"/>
      <c r="BZ231" s="267"/>
      <c r="CA231" s="267"/>
      <c r="CB231" s="267"/>
      <c r="CC231" s="267"/>
      <c r="CD231" s="270"/>
      <c r="CE231" s="269"/>
      <c r="CF231" s="267"/>
      <c r="CG231" s="267"/>
      <c r="CH231" s="267"/>
      <c r="CI231" s="267"/>
      <c r="CJ231" s="267"/>
      <c r="CK231" s="267"/>
      <c r="CL231" s="267"/>
      <c r="CM231" s="267"/>
      <c r="CN231" s="267"/>
      <c r="CO231" s="267"/>
      <c r="CP231" s="267"/>
      <c r="CQ231" s="267"/>
      <c r="CR231" s="267"/>
      <c r="CS231" s="267"/>
      <c r="CT231" s="267"/>
      <c r="CU231" s="267"/>
      <c r="CV231" s="267"/>
      <c r="CW231" s="267"/>
      <c r="CX231" s="267"/>
      <c r="CY231" s="267"/>
      <c r="CZ231" s="267"/>
      <c r="DA231" s="267"/>
      <c r="DB231" s="267"/>
      <c r="DC231" s="267"/>
      <c r="DD231" s="267"/>
      <c r="DE231" s="267"/>
      <c r="DF231" s="267"/>
      <c r="DG231" s="267"/>
      <c r="DH231" s="267"/>
      <c r="DI231" s="267"/>
      <c r="DJ231" s="267"/>
      <c r="DK231" s="267"/>
      <c r="DL231" s="267"/>
      <c r="DM231" s="267"/>
      <c r="DN231" s="267"/>
      <c r="DO231" s="267"/>
      <c r="DP231" s="267"/>
      <c r="DQ231" s="267"/>
      <c r="DR231" s="267"/>
      <c r="DS231" s="267"/>
      <c r="DT231" s="267"/>
      <c r="DU231" s="267"/>
      <c r="DV231" s="267"/>
      <c r="DW231" s="267"/>
      <c r="DX231" s="267"/>
      <c r="DY231" s="267"/>
      <c r="DZ231" s="267"/>
      <c r="EA231" s="267"/>
      <c r="EB231" s="267"/>
      <c r="EC231" s="267"/>
      <c r="ED231" s="267"/>
      <c r="EE231" s="267"/>
      <c r="EF231" s="267"/>
      <c r="EG231" s="267"/>
      <c r="EH231" s="267"/>
      <c r="EI231" s="267"/>
      <c r="EJ231" s="267"/>
      <c r="EK231" s="267"/>
      <c r="EL231" s="267"/>
      <c r="EM231" s="267"/>
      <c r="EN231" s="267"/>
      <c r="EO231" s="267"/>
      <c r="EP231" s="267"/>
      <c r="EQ231" s="267"/>
      <c r="ER231" s="267"/>
      <c r="ES231" s="267"/>
      <c r="ET231" s="267"/>
      <c r="EU231" s="267"/>
      <c r="EV231" s="267"/>
      <c r="EW231" s="267"/>
      <c r="EX231" s="267"/>
      <c r="EY231" s="267"/>
      <c r="EZ231" s="267"/>
      <c r="FA231" s="267"/>
      <c r="FB231" s="267"/>
      <c r="FC231" s="267"/>
      <c r="FD231" s="267"/>
      <c r="FE231" s="267"/>
      <c r="FF231" s="267"/>
      <c r="FG231" s="267"/>
      <c r="FH231" s="267"/>
      <c r="FI231" s="267"/>
    </row>
    <row r="232" spans="1:165" s="271" customFormat="1" x14ac:dyDescent="0.25">
      <c r="A232" s="279"/>
      <c r="B232" s="279"/>
      <c r="C232" s="280"/>
      <c r="BI232" s="281"/>
      <c r="BL232" s="281"/>
      <c r="BP232" s="267"/>
      <c r="BQ232" s="267"/>
      <c r="BR232" s="267"/>
      <c r="BS232" s="267"/>
      <c r="BT232" s="267"/>
      <c r="BU232" s="267"/>
      <c r="BV232" s="269"/>
      <c r="BW232" s="267"/>
      <c r="BX232" s="267"/>
      <c r="BY232" s="267"/>
      <c r="BZ232" s="267"/>
      <c r="CA232" s="267"/>
      <c r="CB232" s="267"/>
      <c r="CC232" s="267"/>
      <c r="CD232" s="270"/>
      <c r="CE232" s="269"/>
      <c r="CF232" s="267"/>
      <c r="CG232" s="267"/>
      <c r="CH232" s="267"/>
      <c r="CI232" s="267"/>
      <c r="CJ232" s="267"/>
      <c r="CK232" s="267"/>
      <c r="CL232" s="267"/>
      <c r="CM232" s="267"/>
      <c r="CN232" s="267"/>
      <c r="CO232" s="267"/>
      <c r="CP232" s="267"/>
      <c r="CQ232" s="267"/>
      <c r="CR232" s="267"/>
      <c r="CS232" s="267"/>
      <c r="CT232" s="267"/>
      <c r="CU232" s="267"/>
      <c r="CV232" s="267"/>
      <c r="CW232" s="267"/>
      <c r="CX232" s="267"/>
      <c r="CY232" s="267"/>
      <c r="CZ232" s="267"/>
      <c r="DA232" s="267"/>
      <c r="DB232" s="267"/>
      <c r="DC232" s="267"/>
      <c r="DD232" s="267"/>
      <c r="DE232" s="267"/>
      <c r="DF232" s="267"/>
      <c r="DG232" s="267"/>
      <c r="DH232" s="267"/>
      <c r="DI232" s="267"/>
      <c r="DJ232" s="267"/>
      <c r="DK232" s="267"/>
      <c r="DL232" s="267"/>
      <c r="DM232" s="267"/>
      <c r="DN232" s="267"/>
      <c r="DO232" s="267"/>
      <c r="DP232" s="267"/>
      <c r="DQ232" s="267"/>
      <c r="DR232" s="267"/>
      <c r="DS232" s="267"/>
      <c r="DT232" s="267"/>
      <c r="DU232" s="267"/>
      <c r="DV232" s="267"/>
      <c r="DW232" s="267"/>
      <c r="DX232" s="267"/>
      <c r="DY232" s="267"/>
      <c r="DZ232" s="267"/>
      <c r="EA232" s="267"/>
      <c r="EB232" s="267"/>
      <c r="EC232" s="267"/>
      <c r="ED232" s="267"/>
      <c r="EE232" s="267"/>
      <c r="EF232" s="267"/>
      <c r="EG232" s="267"/>
      <c r="EH232" s="267"/>
      <c r="EI232" s="267"/>
      <c r="EJ232" s="267"/>
      <c r="EK232" s="267"/>
      <c r="EL232" s="267"/>
      <c r="EM232" s="267"/>
      <c r="EN232" s="267"/>
      <c r="EO232" s="267"/>
      <c r="EP232" s="267"/>
      <c r="EQ232" s="267"/>
      <c r="ER232" s="267"/>
      <c r="ES232" s="267"/>
      <c r="ET232" s="267"/>
      <c r="EU232" s="267"/>
      <c r="EV232" s="267"/>
      <c r="EW232" s="267"/>
      <c r="EX232" s="267"/>
      <c r="EY232" s="267"/>
      <c r="EZ232" s="267"/>
      <c r="FA232" s="267"/>
      <c r="FB232" s="267"/>
      <c r="FC232" s="267"/>
      <c r="FD232" s="267"/>
      <c r="FE232" s="267"/>
      <c r="FF232" s="267"/>
      <c r="FG232" s="267"/>
      <c r="FH232" s="267"/>
      <c r="FI232" s="267"/>
    </row>
    <row r="233" spans="1:165" s="271" customFormat="1" x14ac:dyDescent="0.25">
      <c r="A233" s="279"/>
      <c r="B233" s="279"/>
      <c r="C233" s="280"/>
      <c r="BI233" s="281"/>
      <c r="BL233" s="281"/>
      <c r="BP233" s="267"/>
      <c r="BQ233" s="267"/>
      <c r="BR233" s="267"/>
      <c r="BS233" s="267"/>
      <c r="BT233" s="267"/>
      <c r="BU233" s="267"/>
      <c r="BV233" s="269"/>
      <c r="BW233" s="267"/>
      <c r="BX233" s="267"/>
      <c r="BY233" s="267"/>
      <c r="BZ233" s="267"/>
      <c r="CA233" s="267"/>
      <c r="CB233" s="267"/>
      <c r="CC233" s="267"/>
      <c r="CD233" s="270"/>
      <c r="CE233" s="269"/>
      <c r="CF233" s="267"/>
      <c r="CG233" s="267"/>
      <c r="CH233" s="267"/>
      <c r="CI233" s="267"/>
      <c r="CJ233" s="267"/>
      <c r="CK233" s="267"/>
      <c r="CL233" s="267"/>
      <c r="CM233" s="267"/>
      <c r="CN233" s="267"/>
      <c r="CO233" s="267"/>
      <c r="CP233" s="267"/>
      <c r="CQ233" s="267"/>
      <c r="CR233" s="267"/>
      <c r="CS233" s="267"/>
      <c r="CT233" s="267"/>
      <c r="CU233" s="267"/>
      <c r="CV233" s="267"/>
      <c r="CW233" s="267"/>
      <c r="CX233" s="267"/>
      <c r="CY233" s="267"/>
      <c r="CZ233" s="267"/>
      <c r="DA233" s="267"/>
      <c r="DB233" s="267"/>
      <c r="DC233" s="267"/>
      <c r="DD233" s="267"/>
      <c r="DE233" s="267"/>
      <c r="DF233" s="267"/>
      <c r="DG233" s="267"/>
      <c r="DH233" s="267"/>
      <c r="DI233" s="267"/>
      <c r="DJ233" s="267"/>
      <c r="DK233" s="267"/>
      <c r="DL233" s="267"/>
      <c r="DM233" s="267"/>
      <c r="DN233" s="267"/>
      <c r="DO233" s="267"/>
      <c r="DP233" s="267"/>
      <c r="DQ233" s="267"/>
      <c r="DR233" s="267"/>
      <c r="DS233" s="267"/>
      <c r="DT233" s="267"/>
      <c r="DU233" s="267"/>
      <c r="DV233" s="267"/>
      <c r="DW233" s="267"/>
      <c r="DX233" s="267"/>
      <c r="DY233" s="267"/>
      <c r="DZ233" s="267"/>
      <c r="EA233" s="267"/>
      <c r="EB233" s="267"/>
      <c r="EC233" s="267"/>
      <c r="ED233" s="267"/>
      <c r="EE233" s="267"/>
      <c r="EF233" s="267"/>
      <c r="EG233" s="267"/>
      <c r="EH233" s="267"/>
      <c r="EI233" s="267"/>
      <c r="EJ233" s="267"/>
      <c r="EK233" s="267"/>
      <c r="EL233" s="267"/>
      <c r="EM233" s="267"/>
      <c r="EN233" s="267"/>
      <c r="EO233" s="267"/>
      <c r="EP233" s="267"/>
      <c r="EQ233" s="267"/>
      <c r="ER233" s="267"/>
      <c r="ES233" s="267"/>
      <c r="ET233" s="267"/>
      <c r="EU233" s="267"/>
      <c r="EV233" s="267"/>
      <c r="EW233" s="267"/>
      <c r="EX233" s="267"/>
      <c r="EY233" s="267"/>
      <c r="EZ233" s="267"/>
      <c r="FA233" s="267"/>
      <c r="FB233" s="267"/>
      <c r="FC233" s="267"/>
      <c r="FD233" s="267"/>
      <c r="FE233" s="267"/>
      <c r="FF233" s="267"/>
      <c r="FG233" s="267"/>
      <c r="FH233" s="267"/>
      <c r="FI233" s="267"/>
    </row>
    <row r="234" spans="1:165" s="271" customFormat="1" x14ac:dyDescent="0.25">
      <c r="A234" s="279"/>
      <c r="B234" s="279"/>
      <c r="C234" s="280"/>
      <c r="BI234" s="281"/>
      <c r="BL234" s="281"/>
      <c r="BP234" s="267"/>
      <c r="BQ234" s="267"/>
      <c r="BR234" s="267"/>
      <c r="BS234" s="267"/>
      <c r="BT234" s="267"/>
      <c r="BU234" s="267"/>
      <c r="BV234" s="269"/>
      <c r="BW234" s="267"/>
      <c r="BX234" s="267"/>
      <c r="BY234" s="267"/>
      <c r="BZ234" s="267"/>
      <c r="CA234" s="267"/>
      <c r="CB234" s="267"/>
      <c r="CC234" s="267"/>
      <c r="CD234" s="270"/>
      <c r="CE234" s="269"/>
      <c r="CF234" s="267"/>
      <c r="CG234" s="267"/>
      <c r="CH234" s="267"/>
      <c r="CI234" s="267"/>
      <c r="CJ234" s="267"/>
      <c r="CK234" s="267"/>
      <c r="CL234" s="267"/>
      <c r="CM234" s="267"/>
      <c r="CN234" s="267"/>
      <c r="CO234" s="267"/>
      <c r="CP234" s="267"/>
      <c r="CQ234" s="267"/>
      <c r="CR234" s="267"/>
      <c r="CS234" s="267"/>
      <c r="CT234" s="267"/>
      <c r="CU234" s="267"/>
      <c r="CV234" s="267"/>
      <c r="CW234" s="267"/>
      <c r="CX234" s="267"/>
      <c r="CY234" s="267"/>
      <c r="CZ234" s="267"/>
      <c r="DA234" s="267"/>
      <c r="DB234" s="267"/>
      <c r="DC234" s="267"/>
      <c r="DD234" s="267"/>
      <c r="DE234" s="267"/>
      <c r="DF234" s="267"/>
      <c r="DG234" s="267"/>
      <c r="DH234" s="267"/>
      <c r="DI234" s="267"/>
      <c r="DJ234" s="267"/>
      <c r="DK234" s="267"/>
      <c r="DL234" s="267"/>
      <c r="DM234" s="267"/>
      <c r="DN234" s="267"/>
      <c r="DO234" s="267"/>
      <c r="DP234" s="267"/>
      <c r="DQ234" s="267"/>
      <c r="DR234" s="267"/>
      <c r="DS234" s="267"/>
      <c r="DT234" s="267"/>
      <c r="DU234" s="267"/>
      <c r="DV234" s="267"/>
      <c r="DW234" s="267"/>
      <c r="DX234" s="267"/>
      <c r="DY234" s="267"/>
      <c r="DZ234" s="267"/>
      <c r="EA234" s="267"/>
      <c r="EB234" s="267"/>
      <c r="EC234" s="267"/>
      <c r="ED234" s="267"/>
      <c r="EE234" s="267"/>
      <c r="EF234" s="267"/>
      <c r="EG234" s="267"/>
      <c r="EH234" s="267"/>
      <c r="EI234" s="267"/>
      <c r="EJ234" s="267"/>
      <c r="EK234" s="267"/>
      <c r="EL234" s="267"/>
      <c r="EM234" s="267"/>
      <c r="EN234" s="267"/>
      <c r="EO234" s="267"/>
      <c r="EP234" s="267"/>
      <c r="EQ234" s="267"/>
      <c r="ER234" s="267"/>
      <c r="ES234" s="267"/>
      <c r="ET234" s="267"/>
      <c r="EU234" s="267"/>
      <c r="EV234" s="267"/>
      <c r="EW234" s="267"/>
      <c r="EX234" s="267"/>
      <c r="EY234" s="267"/>
      <c r="EZ234" s="267"/>
      <c r="FA234" s="267"/>
      <c r="FB234" s="267"/>
      <c r="FC234" s="267"/>
      <c r="FD234" s="267"/>
      <c r="FE234" s="267"/>
      <c r="FF234" s="267"/>
      <c r="FG234" s="267"/>
      <c r="FH234" s="267"/>
      <c r="FI234" s="267"/>
    </row>
    <row r="235" spans="1:165" s="271" customFormat="1" x14ac:dyDescent="0.25">
      <c r="A235" s="279"/>
      <c r="B235" s="279"/>
      <c r="C235" s="280"/>
      <c r="BI235" s="281"/>
      <c r="BL235" s="281"/>
      <c r="BP235" s="267"/>
      <c r="BQ235" s="267"/>
      <c r="BR235" s="267"/>
      <c r="BS235" s="267"/>
      <c r="BT235" s="267"/>
      <c r="BU235" s="267"/>
      <c r="BV235" s="269"/>
      <c r="BW235" s="267"/>
      <c r="BX235" s="267"/>
      <c r="BY235" s="267"/>
      <c r="BZ235" s="267"/>
      <c r="CA235" s="267"/>
      <c r="CB235" s="267"/>
      <c r="CC235" s="267"/>
      <c r="CD235" s="270"/>
      <c r="CE235" s="269"/>
      <c r="CF235" s="267"/>
      <c r="CG235" s="267"/>
      <c r="CH235" s="267"/>
      <c r="CI235" s="267"/>
      <c r="CJ235" s="267"/>
      <c r="CK235" s="267"/>
      <c r="CL235" s="267"/>
      <c r="CM235" s="267"/>
      <c r="CN235" s="267"/>
      <c r="CO235" s="267"/>
      <c r="CP235" s="267"/>
      <c r="CQ235" s="267"/>
      <c r="CR235" s="267"/>
      <c r="CS235" s="267"/>
      <c r="CT235" s="267"/>
      <c r="CU235" s="267"/>
      <c r="CV235" s="267"/>
      <c r="CW235" s="267"/>
      <c r="CX235" s="267"/>
      <c r="CY235" s="267"/>
      <c r="CZ235" s="267"/>
      <c r="DA235" s="267"/>
      <c r="DB235" s="267"/>
      <c r="DC235" s="267"/>
      <c r="DD235" s="267"/>
      <c r="DE235" s="267"/>
      <c r="DF235" s="267"/>
      <c r="DG235" s="267"/>
      <c r="DH235" s="267"/>
      <c r="DI235" s="267"/>
      <c r="DJ235" s="267"/>
      <c r="DK235" s="267"/>
      <c r="DL235" s="267"/>
      <c r="DM235" s="267"/>
      <c r="DN235" s="267"/>
      <c r="DO235" s="267"/>
      <c r="DP235" s="267"/>
      <c r="DQ235" s="267"/>
      <c r="DR235" s="267"/>
      <c r="DS235" s="267"/>
      <c r="DT235" s="267"/>
      <c r="DU235" s="267"/>
      <c r="DV235" s="267"/>
      <c r="DW235" s="267"/>
      <c r="DX235" s="267"/>
      <c r="DY235" s="267"/>
      <c r="DZ235" s="267"/>
      <c r="EA235" s="267"/>
      <c r="EB235" s="267"/>
      <c r="EC235" s="267"/>
      <c r="ED235" s="267"/>
      <c r="EE235" s="267"/>
      <c r="EF235" s="267"/>
      <c r="EG235" s="267"/>
      <c r="EH235" s="267"/>
      <c r="EI235" s="267"/>
      <c r="EJ235" s="267"/>
      <c r="EK235" s="267"/>
      <c r="EL235" s="267"/>
      <c r="EM235" s="267"/>
      <c r="EN235" s="267"/>
      <c r="EO235" s="267"/>
      <c r="EP235" s="267"/>
      <c r="EQ235" s="267"/>
      <c r="ER235" s="267"/>
      <c r="ES235" s="267"/>
      <c r="ET235" s="267"/>
      <c r="EU235" s="267"/>
      <c r="EV235" s="267"/>
      <c r="EW235" s="267"/>
      <c r="EX235" s="267"/>
      <c r="EY235" s="267"/>
      <c r="EZ235" s="267"/>
      <c r="FA235" s="267"/>
      <c r="FB235" s="267"/>
      <c r="FC235" s="267"/>
      <c r="FD235" s="267"/>
      <c r="FE235" s="267"/>
      <c r="FF235" s="267"/>
      <c r="FG235" s="267"/>
      <c r="FH235" s="267"/>
      <c r="FI235" s="267"/>
    </row>
    <row r="236" spans="1:165" s="271" customFormat="1" x14ac:dyDescent="0.25">
      <c r="A236" s="279"/>
      <c r="B236" s="279"/>
      <c r="C236" s="280"/>
      <c r="BI236" s="281"/>
      <c r="BL236" s="281"/>
      <c r="BP236" s="267"/>
      <c r="BQ236" s="267"/>
      <c r="BR236" s="267"/>
      <c r="BS236" s="267"/>
      <c r="BT236" s="267"/>
      <c r="BU236" s="267"/>
      <c r="BV236" s="269"/>
      <c r="BW236" s="267"/>
      <c r="BX236" s="267"/>
      <c r="BY236" s="267"/>
      <c r="BZ236" s="267"/>
      <c r="CA236" s="267"/>
      <c r="CB236" s="267"/>
      <c r="CC236" s="267"/>
      <c r="CD236" s="270"/>
      <c r="CE236" s="269"/>
      <c r="CF236" s="267"/>
      <c r="CG236" s="267"/>
      <c r="CH236" s="267"/>
      <c r="CI236" s="267"/>
      <c r="CJ236" s="267"/>
      <c r="CK236" s="267"/>
      <c r="CL236" s="267"/>
      <c r="CM236" s="267"/>
      <c r="CN236" s="267"/>
      <c r="CO236" s="267"/>
      <c r="CP236" s="267"/>
      <c r="CQ236" s="267"/>
      <c r="CR236" s="267"/>
      <c r="CS236" s="267"/>
      <c r="CT236" s="267"/>
      <c r="CU236" s="267"/>
      <c r="CV236" s="267"/>
      <c r="CW236" s="267"/>
      <c r="CX236" s="267"/>
      <c r="CY236" s="267"/>
      <c r="CZ236" s="267"/>
      <c r="DA236" s="267"/>
      <c r="DB236" s="267"/>
      <c r="DC236" s="267"/>
      <c r="DD236" s="267"/>
      <c r="DE236" s="267"/>
      <c r="DF236" s="267"/>
      <c r="DG236" s="267"/>
      <c r="DH236" s="267"/>
      <c r="DI236" s="267"/>
      <c r="DJ236" s="267"/>
      <c r="DK236" s="267"/>
      <c r="DL236" s="267"/>
      <c r="DM236" s="267"/>
      <c r="DN236" s="267"/>
      <c r="DO236" s="267"/>
      <c r="DP236" s="267"/>
      <c r="DQ236" s="267"/>
      <c r="DR236" s="267"/>
      <c r="DS236" s="267"/>
      <c r="DT236" s="267"/>
      <c r="DU236" s="267"/>
      <c r="DV236" s="267"/>
      <c r="DW236" s="267"/>
      <c r="DX236" s="267"/>
      <c r="DY236" s="267"/>
      <c r="DZ236" s="267"/>
      <c r="EA236" s="267"/>
      <c r="EB236" s="267"/>
      <c r="EC236" s="267"/>
      <c r="ED236" s="267"/>
      <c r="EE236" s="267"/>
      <c r="EF236" s="267"/>
      <c r="EG236" s="267"/>
      <c r="EH236" s="267"/>
      <c r="EI236" s="267"/>
      <c r="EJ236" s="267"/>
      <c r="EK236" s="267"/>
      <c r="EL236" s="267"/>
      <c r="EM236" s="267"/>
      <c r="EN236" s="267"/>
      <c r="EO236" s="267"/>
      <c r="EP236" s="267"/>
      <c r="EQ236" s="267"/>
      <c r="ER236" s="267"/>
      <c r="ES236" s="267"/>
      <c r="ET236" s="267"/>
      <c r="EU236" s="267"/>
      <c r="EV236" s="267"/>
      <c r="EW236" s="267"/>
      <c r="EX236" s="267"/>
      <c r="EY236" s="267"/>
      <c r="EZ236" s="267"/>
      <c r="FA236" s="267"/>
      <c r="FB236" s="267"/>
      <c r="FC236" s="267"/>
      <c r="FD236" s="267"/>
      <c r="FE236" s="267"/>
      <c r="FF236" s="267"/>
      <c r="FG236" s="267"/>
      <c r="FH236" s="267"/>
      <c r="FI236" s="267"/>
    </row>
    <row r="237" spans="1:165" s="271" customFormat="1" x14ac:dyDescent="0.25">
      <c r="A237" s="279"/>
      <c r="B237" s="279"/>
      <c r="C237" s="280"/>
      <c r="BI237" s="281"/>
      <c r="BL237" s="281"/>
      <c r="BP237" s="267"/>
      <c r="BQ237" s="267"/>
      <c r="BR237" s="267"/>
      <c r="BS237" s="267"/>
      <c r="BT237" s="267"/>
      <c r="BU237" s="267"/>
      <c r="BV237" s="269"/>
      <c r="BW237" s="267"/>
      <c r="BX237" s="267"/>
      <c r="BY237" s="267"/>
      <c r="BZ237" s="267"/>
      <c r="CA237" s="267"/>
      <c r="CB237" s="267"/>
      <c r="CC237" s="267"/>
      <c r="CD237" s="270"/>
      <c r="CE237" s="269"/>
      <c r="CF237" s="267"/>
      <c r="CG237" s="267"/>
      <c r="CH237" s="267"/>
      <c r="CI237" s="267"/>
      <c r="CJ237" s="267"/>
      <c r="CK237" s="267"/>
      <c r="CL237" s="267"/>
      <c r="CM237" s="267"/>
      <c r="CN237" s="267"/>
      <c r="CO237" s="267"/>
      <c r="CP237" s="267"/>
      <c r="CQ237" s="267"/>
      <c r="CR237" s="267"/>
      <c r="CS237" s="267"/>
      <c r="CT237" s="267"/>
      <c r="CU237" s="267"/>
      <c r="CV237" s="267"/>
      <c r="CW237" s="267"/>
      <c r="CX237" s="267"/>
      <c r="CY237" s="267"/>
      <c r="CZ237" s="267"/>
      <c r="DA237" s="267"/>
      <c r="DB237" s="267"/>
      <c r="DC237" s="267"/>
      <c r="DD237" s="267"/>
      <c r="DE237" s="267"/>
      <c r="DF237" s="267"/>
      <c r="DG237" s="267"/>
      <c r="DH237" s="267"/>
      <c r="DI237" s="267"/>
      <c r="DJ237" s="267"/>
      <c r="DK237" s="267"/>
      <c r="DL237" s="267"/>
      <c r="DM237" s="267"/>
      <c r="DN237" s="267"/>
      <c r="DO237" s="267"/>
      <c r="DP237" s="267"/>
      <c r="DQ237" s="267"/>
      <c r="DR237" s="267"/>
      <c r="DS237" s="267"/>
      <c r="DT237" s="267"/>
      <c r="DU237" s="267"/>
      <c r="DV237" s="267"/>
      <c r="DW237" s="267"/>
      <c r="DX237" s="267"/>
      <c r="DY237" s="267"/>
      <c r="DZ237" s="267"/>
      <c r="EA237" s="267"/>
      <c r="EB237" s="267"/>
      <c r="EC237" s="267"/>
      <c r="ED237" s="267"/>
      <c r="EE237" s="267"/>
      <c r="EF237" s="267"/>
      <c r="EG237" s="267"/>
      <c r="EH237" s="267"/>
      <c r="EI237" s="267"/>
      <c r="EJ237" s="267"/>
      <c r="EK237" s="267"/>
      <c r="EL237" s="267"/>
      <c r="EM237" s="267"/>
      <c r="EN237" s="267"/>
      <c r="EO237" s="267"/>
      <c r="EP237" s="267"/>
      <c r="EQ237" s="267"/>
      <c r="ER237" s="267"/>
      <c r="ES237" s="267"/>
      <c r="ET237" s="267"/>
      <c r="EU237" s="267"/>
      <c r="EV237" s="267"/>
      <c r="EW237" s="267"/>
      <c r="EX237" s="267"/>
      <c r="EY237" s="267"/>
      <c r="EZ237" s="267"/>
      <c r="FA237" s="267"/>
      <c r="FB237" s="267"/>
      <c r="FC237" s="267"/>
      <c r="FD237" s="267"/>
      <c r="FE237" s="267"/>
      <c r="FF237" s="267"/>
      <c r="FG237" s="267"/>
      <c r="FH237" s="267"/>
      <c r="FI237" s="267"/>
    </row>
    <row r="238" spans="1:165" s="271" customFormat="1" x14ac:dyDescent="0.25">
      <c r="A238" s="279"/>
      <c r="B238" s="279"/>
      <c r="C238" s="280"/>
      <c r="BI238" s="281"/>
      <c r="BL238" s="281"/>
      <c r="BP238" s="267"/>
      <c r="BQ238" s="267"/>
      <c r="BR238" s="267"/>
      <c r="BS238" s="267"/>
      <c r="BT238" s="267"/>
      <c r="BU238" s="267"/>
      <c r="BV238" s="269"/>
      <c r="BW238" s="267"/>
      <c r="BX238" s="267"/>
      <c r="BY238" s="267"/>
      <c r="BZ238" s="267"/>
      <c r="CA238" s="267"/>
      <c r="CB238" s="267"/>
      <c r="CC238" s="267"/>
      <c r="CD238" s="270"/>
      <c r="CE238" s="269"/>
      <c r="CF238" s="267"/>
      <c r="CG238" s="267"/>
      <c r="CH238" s="267"/>
      <c r="CI238" s="267"/>
      <c r="CJ238" s="267"/>
      <c r="CK238" s="267"/>
      <c r="CL238" s="267"/>
      <c r="CM238" s="267"/>
      <c r="CN238" s="267"/>
      <c r="CO238" s="267"/>
      <c r="CP238" s="267"/>
      <c r="CQ238" s="267"/>
      <c r="CR238" s="267"/>
      <c r="CS238" s="267"/>
      <c r="CT238" s="267"/>
      <c r="CU238" s="267"/>
      <c r="CV238" s="267"/>
      <c r="CW238" s="267"/>
      <c r="CX238" s="267"/>
      <c r="CY238" s="267"/>
      <c r="CZ238" s="267"/>
      <c r="DA238" s="267"/>
      <c r="DB238" s="267"/>
      <c r="DC238" s="267"/>
      <c r="DD238" s="267"/>
      <c r="DE238" s="267"/>
      <c r="DF238" s="267"/>
      <c r="DG238" s="267"/>
      <c r="DH238" s="267"/>
      <c r="DI238" s="267"/>
      <c r="DJ238" s="267"/>
      <c r="DK238" s="267"/>
      <c r="DL238" s="267"/>
      <c r="DM238" s="267"/>
      <c r="DN238" s="267"/>
      <c r="DO238" s="267"/>
      <c r="DP238" s="267"/>
      <c r="DQ238" s="267"/>
      <c r="DR238" s="267"/>
      <c r="DS238" s="267"/>
      <c r="DT238" s="267"/>
      <c r="DU238" s="267"/>
      <c r="DV238" s="267"/>
      <c r="DW238" s="267"/>
      <c r="DX238" s="267"/>
      <c r="DY238" s="267"/>
      <c r="DZ238" s="267"/>
      <c r="EA238" s="267"/>
      <c r="EB238" s="267"/>
      <c r="EC238" s="267"/>
      <c r="ED238" s="267"/>
      <c r="EE238" s="267"/>
      <c r="EF238" s="267"/>
      <c r="EG238" s="267"/>
      <c r="EH238" s="267"/>
      <c r="EI238" s="267"/>
      <c r="EJ238" s="267"/>
      <c r="EK238" s="267"/>
      <c r="EL238" s="267"/>
      <c r="EM238" s="267"/>
      <c r="EN238" s="267"/>
      <c r="EO238" s="267"/>
      <c r="EP238" s="267"/>
      <c r="EQ238" s="267"/>
      <c r="ER238" s="267"/>
      <c r="ES238" s="267"/>
      <c r="ET238" s="267"/>
      <c r="EU238" s="267"/>
      <c r="EV238" s="267"/>
      <c r="EW238" s="267"/>
      <c r="EX238" s="267"/>
      <c r="EY238" s="267"/>
      <c r="EZ238" s="267"/>
      <c r="FA238" s="267"/>
      <c r="FB238" s="267"/>
      <c r="FC238" s="267"/>
      <c r="FD238" s="267"/>
      <c r="FE238" s="267"/>
      <c r="FF238" s="267"/>
      <c r="FG238" s="267"/>
      <c r="FH238" s="267"/>
      <c r="FI238" s="267"/>
    </row>
    <row r="239" spans="1:165" s="271" customFormat="1" x14ac:dyDescent="0.25">
      <c r="A239" s="279"/>
      <c r="B239" s="279"/>
      <c r="C239" s="280"/>
      <c r="BI239" s="281"/>
      <c r="BL239" s="281"/>
      <c r="BP239" s="267"/>
      <c r="BQ239" s="267"/>
      <c r="BR239" s="267"/>
      <c r="BS239" s="267"/>
      <c r="BT239" s="267"/>
      <c r="BU239" s="267"/>
      <c r="BV239" s="269"/>
      <c r="BW239" s="267"/>
      <c r="BX239" s="267"/>
      <c r="BY239" s="267"/>
      <c r="BZ239" s="267"/>
      <c r="CA239" s="267"/>
      <c r="CB239" s="267"/>
      <c r="CC239" s="267"/>
      <c r="CD239" s="270"/>
      <c r="CE239" s="269"/>
      <c r="CF239" s="267"/>
      <c r="CG239" s="267"/>
      <c r="CH239" s="267"/>
      <c r="CI239" s="267"/>
      <c r="CJ239" s="267"/>
      <c r="CK239" s="267"/>
      <c r="CL239" s="267"/>
      <c r="CM239" s="267"/>
      <c r="CN239" s="267"/>
      <c r="CO239" s="267"/>
      <c r="CP239" s="267"/>
      <c r="CQ239" s="267"/>
      <c r="CR239" s="267"/>
      <c r="CS239" s="267"/>
      <c r="CT239" s="267"/>
      <c r="CU239" s="267"/>
      <c r="CV239" s="267"/>
      <c r="CW239" s="267"/>
      <c r="CX239" s="267"/>
      <c r="CY239" s="267"/>
      <c r="CZ239" s="267"/>
      <c r="DA239" s="267"/>
      <c r="DB239" s="267"/>
      <c r="DC239" s="267"/>
      <c r="DD239" s="267"/>
      <c r="DE239" s="267"/>
      <c r="DF239" s="267"/>
      <c r="DG239" s="267"/>
      <c r="DH239" s="267"/>
      <c r="DI239" s="267"/>
      <c r="DJ239" s="267"/>
      <c r="DK239" s="267"/>
      <c r="DL239" s="267"/>
      <c r="DM239" s="267"/>
      <c r="DN239" s="267"/>
      <c r="DO239" s="267"/>
      <c r="DP239" s="267"/>
      <c r="DQ239" s="267"/>
      <c r="DR239" s="267"/>
      <c r="DS239" s="267"/>
      <c r="DT239" s="267"/>
      <c r="DU239" s="267"/>
      <c r="DV239" s="267"/>
      <c r="DW239" s="267"/>
      <c r="DX239" s="267"/>
      <c r="DY239" s="267"/>
      <c r="DZ239" s="267"/>
      <c r="EA239" s="267"/>
      <c r="EB239" s="267"/>
      <c r="EC239" s="267"/>
      <c r="ED239" s="267"/>
      <c r="EE239" s="267"/>
      <c r="EF239" s="267"/>
      <c r="EG239" s="267"/>
      <c r="EH239" s="267"/>
      <c r="EI239" s="267"/>
      <c r="EJ239" s="267"/>
      <c r="EK239" s="267"/>
      <c r="EL239" s="267"/>
      <c r="EM239" s="267"/>
      <c r="EN239" s="267"/>
      <c r="EO239" s="267"/>
      <c r="EP239" s="267"/>
      <c r="EQ239" s="267"/>
      <c r="ER239" s="267"/>
      <c r="ES239" s="267"/>
      <c r="ET239" s="267"/>
      <c r="EU239" s="267"/>
      <c r="EV239" s="267"/>
      <c r="EW239" s="267"/>
      <c r="EX239" s="267"/>
      <c r="EY239" s="267"/>
      <c r="EZ239" s="267"/>
      <c r="FA239" s="267"/>
      <c r="FB239" s="267"/>
      <c r="FC239" s="267"/>
      <c r="FD239" s="267"/>
      <c r="FE239" s="267"/>
      <c r="FF239" s="267"/>
      <c r="FG239" s="267"/>
      <c r="FH239" s="267"/>
      <c r="FI239" s="267"/>
    </row>
    <row r="240" spans="1:165" s="271" customFormat="1" x14ac:dyDescent="0.25">
      <c r="A240" s="279"/>
      <c r="B240" s="279"/>
      <c r="C240" s="280"/>
      <c r="BI240" s="281"/>
      <c r="BL240" s="281"/>
      <c r="BP240" s="267"/>
      <c r="BQ240" s="267"/>
      <c r="BR240" s="267"/>
      <c r="BS240" s="267"/>
      <c r="BT240" s="267"/>
      <c r="BU240" s="267"/>
      <c r="BV240" s="269"/>
      <c r="BW240" s="267"/>
      <c r="BX240" s="267"/>
      <c r="BY240" s="267"/>
      <c r="BZ240" s="267"/>
      <c r="CA240" s="267"/>
      <c r="CB240" s="267"/>
      <c r="CC240" s="267"/>
      <c r="CD240" s="270"/>
      <c r="CE240" s="269"/>
      <c r="CF240" s="267"/>
      <c r="CG240" s="267"/>
      <c r="CH240" s="267"/>
      <c r="CI240" s="267"/>
      <c r="CJ240" s="267"/>
      <c r="CK240" s="267"/>
      <c r="CL240" s="267"/>
      <c r="CM240" s="267"/>
      <c r="CN240" s="267"/>
      <c r="CO240" s="267"/>
      <c r="CP240" s="267"/>
      <c r="CQ240" s="267"/>
      <c r="CR240" s="267"/>
      <c r="CS240" s="267"/>
      <c r="CT240" s="267"/>
      <c r="CU240" s="267"/>
      <c r="CV240" s="267"/>
      <c r="CW240" s="267"/>
      <c r="CX240" s="267"/>
      <c r="CY240" s="267"/>
      <c r="CZ240" s="267"/>
      <c r="DA240" s="267"/>
      <c r="DB240" s="267"/>
      <c r="DC240" s="267"/>
      <c r="DD240" s="267"/>
      <c r="DE240" s="267"/>
      <c r="DF240" s="267"/>
      <c r="DG240" s="267"/>
      <c r="DH240" s="267"/>
      <c r="DI240" s="267"/>
      <c r="DJ240" s="267"/>
      <c r="DK240" s="267"/>
      <c r="DL240" s="267"/>
      <c r="DM240" s="267"/>
      <c r="DN240" s="267"/>
      <c r="DO240" s="267"/>
      <c r="DP240" s="267"/>
      <c r="DQ240" s="267"/>
      <c r="DR240" s="267"/>
      <c r="DS240" s="267"/>
      <c r="DT240" s="267"/>
      <c r="DU240" s="267"/>
      <c r="DV240" s="267"/>
      <c r="DW240" s="267"/>
      <c r="DX240" s="267"/>
      <c r="DY240" s="267"/>
      <c r="DZ240" s="267"/>
      <c r="EA240" s="267"/>
      <c r="EB240" s="267"/>
      <c r="EC240" s="267"/>
      <c r="ED240" s="267"/>
      <c r="EE240" s="267"/>
      <c r="EF240" s="267"/>
      <c r="EG240" s="267"/>
      <c r="EH240" s="267"/>
      <c r="EI240" s="267"/>
      <c r="EJ240" s="267"/>
      <c r="EK240" s="267"/>
      <c r="EL240" s="267"/>
      <c r="EM240" s="267"/>
      <c r="EN240" s="267"/>
      <c r="EO240" s="267"/>
      <c r="EP240" s="267"/>
      <c r="EQ240" s="267"/>
      <c r="ER240" s="267"/>
      <c r="ES240" s="267"/>
      <c r="ET240" s="267"/>
      <c r="EU240" s="267"/>
      <c r="EV240" s="267"/>
      <c r="EW240" s="267"/>
      <c r="EX240" s="267"/>
      <c r="EY240" s="267"/>
      <c r="EZ240" s="267"/>
      <c r="FA240" s="267"/>
      <c r="FB240" s="267"/>
      <c r="FC240" s="267"/>
      <c r="FD240" s="267"/>
      <c r="FE240" s="267"/>
      <c r="FF240" s="267"/>
      <c r="FG240" s="267"/>
      <c r="FH240" s="267"/>
      <c r="FI240" s="267"/>
    </row>
    <row r="241" spans="1:165" s="271" customFormat="1" x14ac:dyDescent="0.25">
      <c r="A241" s="279"/>
      <c r="B241" s="279"/>
      <c r="C241" s="280"/>
      <c r="BI241" s="281"/>
      <c r="BL241" s="281"/>
      <c r="BP241" s="267"/>
      <c r="BQ241" s="267"/>
      <c r="BR241" s="267"/>
      <c r="BS241" s="267"/>
      <c r="BT241" s="267"/>
      <c r="BU241" s="267"/>
      <c r="BV241" s="269"/>
      <c r="BW241" s="267"/>
      <c r="BX241" s="267"/>
      <c r="BY241" s="267"/>
      <c r="BZ241" s="267"/>
      <c r="CA241" s="267"/>
      <c r="CB241" s="267"/>
      <c r="CC241" s="267"/>
      <c r="CD241" s="270"/>
      <c r="CE241" s="269"/>
      <c r="CF241" s="267"/>
      <c r="CG241" s="267"/>
      <c r="CH241" s="267"/>
      <c r="CI241" s="267"/>
      <c r="CJ241" s="267"/>
      <c r="CK241" s="267"/>
      <c r="CL241" s="267"/>
      <c r="CM241" s="267"/>
      <c r="CN241" s="267"/>
      <c r="CO241" s="267"/>
      <c r="CP241" s="267"/>
      <c r="CQ241" s="267"/>
      <c r="CR241" s="267"/>
      <c r="CS241" s="267"/>
      <c r="CT241" s="267"/>
      <c r="CU241" s="267"/>
      <c r="CV241" s="267"/>
      <c r="CW241" s="267"/>
      <c r="CX241" s="267"/>
      <c r="CY241" s="267"/>
      <c r="CZ241" s="267"/>
      <c r="DA241" s="267"/>
      <c r="DB241" s="267"/>
      <c r="DC241" s="267"/>
      <c r="DD241" s="267"/>
      <c r="DE241" s="267"/>
      <c r="DF241" s="267"/>
      <c r="DG241" s="267"/>
      <c r="DH241" s="267"/>
      <c r="DI241" s="267"/>
      <c r="DJ241" s="267"/>
      <c r="DK241" s="267"/>
      <c r="DL241" s="267"/>
      <c r="DM241" s="267"/>
      <c r="DN241" s="267"/>
      <c r="DO241" s="267"/>
      <c r="DP241" s="267"/>
      <c r="DQ241" s="267"/>
      <c r="DR241" s="267"/>
      <c r="DS241" s="267"/>
      <c r="DT241" s="267"/>
      <c r="DU241" s="267"/>
      <c r="DV241" s="267"/>
      <c r="DW241" s="267"/>
      <c r="DX241" s="267"/>
      <c r="DY241" s="267"/>
      <c r="DZ241" s="267"/>
      <c r="EA241" s="267"/>
      <c r="EB241" s="267"/>
      <c r="EC241" s="267"/>
      <c r="ED241" s="267"/>
      <c r="EE241" s="267"/>
      <c r="EF241" s="267"/>
      <c r="EG241" s="267"/>
      <c r="EH241" s="267"/>
      <c r="EI241" s="267"/>
      <c r="EJ241" s="267"/>
      <c r="EK241" s="267"/>
      <c r="EL241" s="267"/>
      <c r="EM241" s="267"/>
      <c r="EN241" s="267"/>
      <c r="EO241" s="267"/>
      <c r="EP241" s="267"/>
      <c r="EQ241" s="267"/>
      <c r="ER241" s="267"/>
      <c r="ES241" s="267"/>
      <c r="ET241" s="267"/>
      <c r="EU241" s="267"/>
      <c r="EV241" s="267"/>
      <c r="EW241" s="267"/>
      <c r="EX241" s="267"/>
      <c r="EY241" s="267"/>
      <c r="EZ241" s="267"/>
      <c r="FA241" s="267"/>
      <c r="FB241" s="267"/>
      <c r="FC241" s="267"/>
      <c r="FD241" s="267"/>
      <c r="FE241" s="267"/>
      <c r="FF241" s="267"/>
      <c r="FG241" s="267"/>
      <c r="FH241" s="267"/>
      <c r="FI241" s="267"/>
    </row>
    <row r="242" spans="1:165" s="271" customFormat="1" x14ac:dyDescent="0.25">
      <c r="A242" s="279"/>
      <c r="B242" s="279"/>
      <c r="C242" s="280"/>
      <c r="BI242" s="281"/>
      <c r="BL242" s="281"/>
      <c r="BP242" s="267"/>
      <c r="BQ242" s="267"/>
      <c r="BR242" s="267"/>
      <c r="BS242" s="267"/>
      <c r="BT242" s="267"/>
      <c r="BU242" s="267"/>
      <c r="BV242" s="269"/>
      <c r="BW242" s="267"/>
      <c r="BX242" s="267"/>
      <c r="BY242" s="267"/>
      <c r="BZ242" s="267"/>
      <c r="CA242" s="267"/>
      <c r="CB242" s="267"/>
      <c r="CC242" s="267"/>
      <c r="CD242" s="270"/>
      <c r="CE242" s="269"/>
      <c r="CF242" s="267"/>
      <c r="CG242" s="267"/>
      <c r="CH242" s="267"/>
      <c r="CI242" s="267"/>
      <c r="CJ242" s="267"/>
      <c r="CK242" s="267"/>
      <c r="CL242" s="267"/>
      <c r="CM242" s="267"/>
      <c r="CN242" s="267"/>
      <c r="CO242" s="267"/>
      <c r="CP242" s="267"/>
      <c r="CQ242" s="267"/>
      <c r="CR242" s="267"/>
      <c r="CS242" s="267"/>
      <c r="CT242" s="267"/>
      <c r="CU242" s="267"/>
      <c r="CV242" s="267"/>
      <c r="CW242" s="267"/>
      <c r="CX242" s="267"/>
      <c r="CY242" s="267"/>
      <c r="CZ242" s="267"/>
      <c r="DA242" s="267"/>
      <c r="DB242" s="267"/>
      <c r="DC242" s="267"/>
      <c r="DD242" s="267"/>
      <c r="DE242" s="267"/>
      <c r="DF242" s="267"/>
      <c r="DG242" s="267"/>
      <c r="DH242" s="267"/>
      <c r="DI242" s="267"/>
      <c r="DJ242" s="267"/>
      <c r="DK242" s="267"/>
      <c r="DL242" s="267"/>
      <c r="DM242" s="267"/>
      <c r="DN242" s="267"/>
      <c r="DO242" s="267"/>
      <c r="DP242" s="267"/>
      <c r="DQ242" s="267"/>
      <c r="DR242" s="267"/>
      <c r="DS242" s="267"/>
      <c r="DT242" s="267"/>
      <c r="DU242" s="267"/>
      <c r="DV242" s="267"/>
      <c r="DW242" s="267"/>
      <c r="DX242" s="267"/>
      <c r="DY242" s="267"/>
      <c r="DZ242" s="267"/>
      <c r="EA242" s="267"/>
      <c r="EB242" s="267"/>
      <c r="EC242" s="267"/>
      <c r="ED242" s="267"/>
      <c r="EE242" s="267"/>
      <c r="EF242" s="267"/>
      <c r="EG242" s="267"/>
      <c r="EH242" s="267"/>
      <c r="EI242" s="267"/>
      <c r="EJ242" s="267"/>
      <c r="EK242" s="267"/>
      <c r="EL242" s="267"/>
      <c r="EM242" s="267"/>
      <c r="EN242" s="267"/>
      <c r="EO242" s="267"/>
      <c r="EP242" s="267"/>
      <c r="EQ242" s="267"/>
      <c r="ER242" s="267"/>
      <c r="ES242" s="267"/>
      <c r="ET242" s="267"/>
      <c r="EU242" s="267"/>
      <c r="EV242" s="267"/>
      <c r="EW242" s="267"/>
      <c r="EX242" s="267"/>
      <c r="EY242" s="267"/>
      <c r="EZ242" s="267"/>
      <c r="FA242" s="267"/>
      <c r="FB242" s="267"/>
      <c r="FC242" s="267"/>
      <c r="FD242" s="267"/>
      <c r="FE242" s="267"/>
      <c r="FF242" s="267"/>
      <c r="FG242" s="267"/>
      <c r="FH242" s="267"/>
      <c r="FI242" s="267"/>
    </row>
    <row r="243" spans="1:165" s="271" customFormat="1" x14ac:dyDescent="0.25">
      <c r="A243" s="279"/>
      <c r="B243" s="279"/>
      <c r="C243" s="280"/>
      <c r="BI243" s="281"/>
      <c r="BL243" s="281"/>
      <c r="BP243" s="267"/>
      <c r="BQ243" s="267"/>
      <c r="BR243" s="267"/>
      <c r="BS243" s="267"/>
      <c r="BT243" s="267"/>
      <c r="BU243" s="267"/>
      <c r="BV243" s="269"/>
      <c r="BW243" s="267"/>
      <c r="BX243" s="267"/>
      <c r="BY243" s="267"/>
      <c r="BZ243" s="267"/>
      <c r="CA243" s="267"/>
      <c r="CB243" s="267"/>
      <c r="CC243" s="267"/>
      <c r="CD243" s="270"/>
      <c r="CE243" s="269"/>
      <c r="CF243" s="267"/>
      <c r="CG243" s="267"/>
      <c r="CH243" s="267"/>
      <c r="CI243" s="267"/>
      <c r="CJ243" s="267"/>
      <c r="CK243" s="267"/>
      <c r="CL243" s="267"/>
      <c r="CM243" s="267"/>
      <c r="CN243" s="267"/>
      <c r="CO243" s="267"/>
      <c r="CP243" s="267"/>
      <c r="CQ243" s="267"/>
      <c r="CR243" s="267"/>
      <c r="CS243" s="267"/>
      <c r="CT243" s="267"/>
      <c r="CU243" s="267"/>
      <c r="CV243" s="267"/>
      <c r="CW243" s="267"/>
      <c r="CX243" s="267"/>
      <c r="CY243" s="267"/>
      <c r="CZ243" s="267"/>
      <c r="DA243" s="267"/>
      <c r="DB243" s="267"/>
      <c r="DC243" s="267"/>
      <c r="DD243" s="267"/>
      <c r="DE243" s="267"/>
      <c r="DF243" s="267"/>
      <c r="DG243" s="267"/>
      <c r="DH243" s="267"/>
      <c r="DI243" s="267"/>
      <c r="DJ243" s="267"/>
      <c r="DK243" s="267"/>
      <c r="DL243" s="267"/>
      <c r="DM243" s="267"/>
      <c r="DN243" s="267"/>
      <c r="DO243" s="267"/>
      <c r="DP243" s="267"/>
      <c r="DQ243" s="267"/>
      <c r="DR243" s="267"/>
      <c r="DS243" s="267"/>
      <c r="DT243" s="267"/>
      <c r="DU243" s="267"/>
      <c r="DV243" s="267"/>
      <c r="DW243" s="267"/>
      <c r="DX243" s="267"/>
      <c r="DY243" s="267"/>
      <c r="DZ243" s="267"/>
      <c r="EA243" s="267"/>
      <c r="EB243" s="267"/>
      <c r="EC243" s="267"/>
      <c r="ED243" s="267"/>
      <c r="EE243" s="267"/>
      <c r="EF243" s="267"/>
      <c r="EG243" s="267"/>
      <c r="EH243" s="267"/>
      <c r="EI243" s="267"/>
      <c r="EJ243" s="267"/>
      <c r="EK243" s="267"/>
      <c r="EL243" s="267"/>
      <c r="EM243" s="267"/>
      <c r="EN243" s="267"/>
      <c r="EO243" s="267"/>
      <c r="EP243" s="267"/>
      <c r="EQ243" s="267"/>
      <c r="ER243" s="267"/>
      <c r="ES243" s="267"/>
      <c r="ET243" s="267"/>
      <c r="EU243" s="267"/>
      <c r="EV243" s="267"/>
      <c r="EW243" s="267"/>
      <c r="EX243" s="267"/>
      <c r="EY243" s="267"/>
      <c r="EZ243" s="267"/>
      <c r="FA243" s="267"/>
      <c r="FB243" s="267"/>
      <c r="FC243" s="267"/>
      <c r="FD243" s="267"/>
      <c r="FE243" s="267"/>
      <c r="FF243" s="267"/>
      <c r="FG243" s="267"/>
      <c r="FH243" s="267"/>
      <c r="FI243" s="267"/>
    </row>
    <row r="244" spans="1:165" s="271" customFormat="1" x14ac:dyDescent="0.25">
      <c r="A244" s="279"/>
      <c r="B244" s="279"/>
      <c r="C244" s="280"/>
      <c r="BI244" s="281"/>
      <c r="BL244" s="281"/>
      <c r="BP244" s="267"/>
      <c r="BQ244" s="267"/>
      <c r="BR244" s="267"/>
      <c r="BS244" s="267"/>
      <c r="BT244" s="267"/>
      <c r="BU244" s="267"/>
      <c r="BV244" s="269"/>
      <c r="BW244" s="267"/>
      <c r="BX244" s="267"/>
      <c r="BY244" s="267"/>
      <c r="BZ244" s="267"/>
      <c r="CA244" s="267"/>
      <c r="CB244" s="267"/>
      <c r="CC244" s="267"/>
      <c r="CD244" s="270"/>
      <c r="CE244" s="269"/>
      <c r="CF244" s="267"/>
      <c r="CG244" s="267"/>
      <c r="CH244" s="267"/>
      <c r="CI244" s="267"/>
      <c r="CJ244" s="267"/>
      <c r="CK244" s="267"/>
      <c r="CL244" s="267"/>
      <c r="CM244" s="267"/>
      <c r="CN244" s="267"/>
      <c r="CO244" s="267"/>
      <c r="CP244" s="267"/>
      <c r="CQ244" s="267"/>
      <c r="CR244" s="267"/>
      <c r="CS244" s="267"/>
      <c r="CT244" s="267"/>
      <c r="CU244" s="267"/>
      <c r="CV244" s="267"/>
      <c r="CW244" s="267"/>
      <c r="CX244" s="267"/>
      <c r="CY244" s="267"/>
      <c r="CZ244" s="267"/>
      <c r="DA244" s="267"/>
      <c r="DB244" s="267"/>
      <c r="DC244" s="267"/>
      <c r="DD244" s="267"/>
      <c r="DE244" s="267"/>
      <c r="DF244" s="267"/>
      <c r="DG244" s="267"/>
      <c r="DH244" s="267"/>
      <c r="DI244" s="267"/>
      <c r="DJ244" s="267"/>
      <c r="DK244" s="267"/>
      <c r="DL244" s="267"/>
      <c r="DM244" s="267"/>
      <c r="DN244" s="267"/>
      <c r="DO244" s="267"/>
      <c r="DP244" s="267"/>
      <c r="DQ244" s="267"/>
      <c r="DR244" s="267"/>
      <c r="DS244" s="267"/>
      <c r="DT244" s="267"/>
      <c r="DU244" s="267"/>
      <c r="DV244" s="267"/>
      <c r="DW244" s="267"/>
      <c r="DX244" s="267"/>
      <c r="DY244" s="267"/>
      <c r="DZ244" s="267"/>
      <c r="EA244" s="267"/>
      <c r="EB244" s="267"/>
      <c r="EC244" s="267"/>
      <c r="ED244" s="267"/>
      <c r="EE244" s="267"/>
      <c r="EF244" s="267"/>
      <c r="EG244" s="267"/>
      <c r="EH244" s="267"/>
      <c r="EI244" s="267"/>
      <c r="EJ244" s="267"/>
      <c r="EK244" s="267"/>
      <c r="EL244" s="267"/>
      <c r="EM244" s="267"/>
      <c r="EN244" s="267"/>
      <c r="EO244" s="267"/>
      <c r="EP244" s="267"/>
      <c r="EQ244" s="267"/>
      <c r="ER244" s="267"/>
      <c r="ES244" s="267"/>
      <c r="ET244" s="267"/>
      <c r="EU244" s="267"/>
      <c r="EV244" s="267"/>
      <c r="EW244" s="267"/>
      <c r="EX244" s="267"/>
      <c r="EY244" s="267"/>
      <c r="EZ244" s="267"/>
      <c r="FA244" s="267"/>
      <c r="FB244" s="267"/>
      <c r="FC244" s="267"/>
      <c r="FD244" s="267"/>
      <c r="FE244" s="267"/>
      <c r="FF244" s="267"/>
      <c r="FG244" s="267"/>
      <c r="FH244" s="267"/>
      <c r="FI244" s="267"/>
    </row>
    <row r="245" spans="1:165" s="271" customFormat="1" x14ac:dyDescent="0.25">
      <c r="A245" s="279"/>
      <c r="B245" s="279"/>
      <c r="C245" s="280"/>
      <c r="BI245" s="281"/>
      <c r="BL245" s="281"/>
      <c r="BP245" s="267"/>
      <c r="BQ245" s="267"/>
      <c r="BR245" s="267"/>
      <c r="BS245" s="267"/>
      <c r="BT245" s="267"/>
      <c r="BU245" s="267"/>
      <c r="BV245" s="269"/>
      <c r="BW245" s="267"/>
      <c r="BX245" s="267"/>
      <c r="BY245" s="267"/>
      <c r="BZ245" s="267"/>
      <c r="CA245" s="267"/>
      <c r="CB245" s="267"/>
      <c r="CC245" s="267"/>
      <c r="CD245" s="270"/>
      <c r="CE245" s="269"/>
      <c r="CF245" s="267"/>
      <c r="CG245" s="267"/>
      <c r="CH245" s="267"/>
      <c r="CI245" s="267"/>
      <c r="CJ245" s="267"/>
      <c r="CK245" s="267"/>
      <c r="CL245" s="267"/>
      <c r="CM245" s="267"/>
      <c r="CN245" s="267"/>
      <c r="CO245" s="267"/>
      <c r="CP245" s="267"/>
      <c r="CQ245" s="267"/>
      <c r="CR245" s="267"/>
      <c r="CS245" s="267"/>
      <c r="CT245" s="267"/>
      <c r="CU245" s="267"/>
      <c r="CV245" s="267"/>
      <c r="CW245" s="267"/>
      <c r="CX245" s="267"/>
      <c r="CY245" s="267"/>
      <c r="CZ245" s="267"/>
      <c r="DA245" s="267"/>
      <c r="DB245" s="267"/>
      <c r="DC245" s="267"/>
      <c r="DD245" s="267"/>
      <c r="DE245" s="267"/>
      <c r="DF245" s="267"/>
      <c r="DG245" s="267"/>
      <c r="DH245" s="267"/>
      <c r="DI245" s="267"/>
      <c r="DJ245" s="267"/>
      <c r="DK245" s="267"/>
      <c r="DL245" s="267"/>
      <c r="DM245" s="267"/>
      <c r="DN245" s="267"/>
      <c r="DO245" s="267"/>
      <c r="DP245" s="267"/>
      <c r="DQ245" s="267"/>
      <c r="DR245" s="267"/>
      <c r="DS245" s="267"/>
      <c r="DT245" s="267"/>
      <c r="DU245" s="267"/>
      <c r="DV245" s="267"/>
      <c r="DW245" s="267"/>
      <c r="DX245" s="267"/>
      <c r="DY245" s="267"/>
      <c r="DZ245" s="267"/>
      <c r="EA245" s="267"/>
      <c r="EB245" s="267"/>
      <c r="EC245" s="267"/>
      <c r="ED245" s="267"/>
      <c r="EE245" s="267"/>
      <c r="EF245" s="267"/>
      <c r="EG245" s="267"/>
      <c r="EH245" s="267"/>
      <c r="EI245" s="267"/>
      <c r="EJ245" s="267"/>
      <c r="EK245" s="267"/>
      <c r="EL245" s="267"/>
      <c r="EM245" s="267"/>
      <c r="EN245" s="267"/>
      <c r="EO245" s="267"/>
      <c r="EP245" s="267"/>
      <c r="EQ245" s="267"/>
      <c r="ER245" s="267"/>
      <c r="ES245" s="267"/>
      <c r="ET245" s="267"/>
      <c r="EU245" s="267"/>
      <c r="EV245" s="267"/>
      <c r="EW245" s="267"/>
      <c r="EX245" s="267"/>
      <c r="EY245" s="267"/>
      <c r="EZ245" s="267"/>
      <c r="FA245" s="267"/>
      <c r="FB245" s="267"/>
      <c r="FC245" s="267"/>
      <c r="FD245" s="267"/>
      <c r="FE245" s="267"/>
      <c r="FF245" s="267"/>
      <c r="FG245" s="267"/>
      <c r="FH245" s="267"/>
      <c r="FI245" s="267"/>
    </row>
    <row r="246" spans="1:165" s="271" customFormat="1" x14ac:dyDescent="0.25">
      <c r="A246" s="279"/>
      <c r="B246" s="279"/>
      <c r="C246" s="280"/>
      <c r="BI246" s="281"/>
      <c r="BL246" s="281"/>
      <c r="BP246" s="267"/>
      <c r="BQ246" s="267"/>
      <c r="BR246" s="267"/>
      <c r="BS246" s="267"/>
      <c r="BT246" s="267"/>
      <c r="BU246" s="267"/>
      <c r="BV246" s="269"/>
      <c r="BW246" s="267"/>
      <c r="BX246" s="267"/>
      <c r="BY246" s="267"/>
      <c r="BZ246" s="267"/>
      <c r="CA246" s="267"/>
      <c r="CB246" s="267"/>
      <c r="CC246" s="267"/>
      <c r="CD246" s="270"/>
      <c r="CE246" s="269"/>
      <c r="CF246" s="267"/>
      <c r="CG246" s="267"/>
      <c r="CH246" s="267"/>
      <c r="CI246" s="267"/>
      <c r="CJ246" s="267"/>
      <c r="CK246" s="267"/>
      <c r="CL246" s="267"/>
      <c r="CM246" s="267"/>
      <c r="CN246" s="267"/>
      <c r="CO246" s="267"/>
      <c r="CP246" s="267"/>
      <c r="CQ246" s="267"/>
      <c r="CR246" s="267"/>
      <c r="CS246" s="267"/>
      <c r="CT246" s="267"/>
      <c r="CU246" s="267"/>
      <c r="CV246" s="267"/>
      <c r="CW246" s="267"/>
      <c r="CX246" s="267"/>
      <c r="CY246" s="267"/>
      <c r="CZ246" s="267"/>
      <c r="DA246" s="267"/>
      <c r="DB246" s="267"/>
      <c r="DC246" s="267"/>
      <c r="DD246" s="267"/>
      <c r="DE246" s="267"/>
      <c r="DF246" s="267"/>
      <c r="DG246" s="267"/>
      <c r="DH246" s="267"/>
      <c r="DI246" s="267"/>
      <c r="DJ246" s="267"/>
      <c r="DK246" s="267"/>
      <c r="DL246" s="267"/>
      <c r="DM246" s="267"/>
      <c r="DN246" s="267"/>
      <c r="DO246" s="267"/>
      <c r="DP246" s="267"/>
      <c r="DQ246" s="267"/>
      <c r="DR246" s="267"/>
      <c r="DS246" s="267"/>
      <c r="DT246" s="267"/>
      <c r="DU246" s="267"/>
      <c r="DV246" s="267"/>
      <c r="DW246" s="267"/>
      <c r="DX246" s="267"/>
      <c r="DY246" s="267"/>
      <c r="DZ246" s="267"/>
      <c r="EA246" s="267"/>
      <c r="EB246" s="267"/>
      <c r="EC246" s="267"/>
      <c r="ED246" s="267"/>
      <c r="EE246" s="267"/>
      <c r="EF246" s="267"/>
      <c r="EG246" s="267"/>
      <c r="EH246" s="267"/>
      <c r="EI246" s="267"/>
      <c r="EJ246" s="267"/>
      <c r="EK246" s="267"/>
      <c r="EL246" s="267"/>
      <c r="EM246" s="267"/>
      <c r="EN246" s="267"/>
      <c r="EO246" s="267"/>
      <c r="EP246" s="267"/>
      <c r="EQ246" s="267"/>
      <c r="ER246" s="267"/>
      <c r="ES246" s="267"/>
      <c r="ET246" s="267"/>
      <c r="EU246" s="267"/>
      <c r="EV246" s="267"/>
      <c r="EW246" s="267"/>
      <c r="EX246" s="267"/>
      <c r="EY246" s="267"/>
      <c r="EZ246" s="267"/>
      <c r="FA246" s="267"/>
      <c r="FB246" s="267"/>
      <c r="FC246" s="267"/>
      <c r="FD246" s="267"/>
      <c r="FE246" s="267"/>
      <c r="FF246" s="267"/>
      <c r="FG246" s="267"/>
      <c r="FH246" s="267"/>
      <c r="FI246" s="267"/>
    </row>
    <row r="247" spans="1:165" s="271" customFormat="1" x14ac:dyDescent="0.25">
      <c r="A247" s="279"/>
      <c r="B247" s="279"/>
      <c r="C247" s="280"/>
      <c r="BI247" s="281"/>
      <c r="BL247" s="281"/>
      <c r="BP247" s="267"/>
      <c r="BQ247" s="267"/>
      <c r="BR247" s="267"/>
      <c r="BS247" s="267"/>
      <c r="BT247" s="267"/>
      <c r="BU247" s="267"/>
      <c r="BV247" s="269"/>
      <c r="BW247" s="267"/>
      <c r="BX247" s="267"/>
      <c r="BY247" s="267"/>
      <c r="BZ247" s="267"/>
      <c r="CA247" s="267"/>
      <c r="CB247" s="267"/>
      <c r="CC247" s="267"/>
      <c r="CD247" s="270"/>
      <c r="CE247" s="269"/>
      <c r="CF247" s="267"/>
      <c r="CG247" s="267"/>
      <c r="CH247" s="267"/>
      <c r="CI247" s="267"/>
      <c r="CJ247" s="267"/>
      <c r="CK247" s="267"/>
      <c r="CL247" s="267"/>
      <c r="CM247" s="267"/>
      <c r="CN247" s="267"/>
      <c r="CO247" s="267"/>
      <c r="CP247" s="267"/>
      <c r="CQ247" s="267"/>
      <c r="CR247" s="267"/>
      <c r="CS247" s="267"/>
      <c r="CT247" s="267"/>
      <c r="CU247" s="267"/>
      <c r="CV247" s="267"/>
      <c r="CW247" s="267"/>
      <c r="CX247" s="267"/>
      <c r="CY247" s="267"/>
      <c r="CZ247" s="267"/>
      <c r="DA247" s="267"/>
      <c r="DB247" s="267"/>
      <c r="DC247" s="267"/>
      <c r="DD247" s="267"/>
      <c r="DE247" s="267"/>
      <c r="DF247" s="267"/>
      <c r="DG247" s="267"/>
      <c r="DH247" s="267"/>
      <c r="DI247" s="267"/>
      <c r="DJ247" s="267"/>
      <c r="DK247" s="267"/>
      <c r="DL247" s="267"/>
      <c r="DM247" s="267"/>
      <c r="DN247" s="267"/>
      <c r="DO247" s="267"/>
      <c r="DP247" s="267"/>
      <c r="DQ247" s="267"/>
      <c r="DR247" s="267"/>
      <c r="DS247" s="267"/>
      <c r="DT247" s="267"/>
      <c r="DU247" s="267"/>
      <c r="DV247" s="267"/>
      <c r="DW247" s="267"/>
      <c r="DX247" s="267"/>
      <c r="DY247" s="267"/>
      <c r="DZ247" s="267"/>
      <c r="EA247" s="267"/>
      <c r="EB247" s="267"/>
      <c r="EC247" s="267"/>
      <c r="ED247" s="267"/>
      <c r="EE247" s="267"/>
      <c r="EF247" s="267"/>
      <c r="EG247" s="267"/>
      <c r="EH247" s="267"/>
      <c r="EI247" s="267"/>
      <c r="EJ247" s="267"/>
      <c r="EK247" s="267"/>
      <c r="EL247" s="267"/>
      <c r="EM247" s="267"/>
      <c r="EN247" s="267"/>
      <c r="EO247" s="267"/>
      <c r="EP247" s="267"/>
      <c r="EQ247" s="267"/>
      <c r="ER247" s="267"/>
      <c r="ES247" s="267"/>
      <c r="ET247" s="267"/>
      <c r="EU247" s="267"/>
      <c r="EV247" s="267"/>
      <c r="EW247" s="267"/>
      <c r="EX247" s="267"/>
      <c r="EY247" s="267"/>
      <c r="EZ247" s="267"/>
      <c r="FA247" s="267"/>
      <c r="FB247" s="267"/>
      <c r="FC247" s="267"/>
      <c r="FD247" s="267"/>
      <c r="FE247" s="267"/>
      <c r="FF247" s="267"/>
      <c r="FG247" s="267"/>
      <c r="FH247" s="267"/>
      <c r="FI247" s="267"/>
    </row>
    <row r="248" spans="1:165" s="271" customFormat="1" x14ac:dyDescent="0.25">
      <c r="A248" s="279"/>
      <c r="B248" s="279"/>
      <c r="C248" s="280"/>
      <c r="BI248" s="281"/>
      <c r="BL248" s="281"/>
      <c r="BP248" s="267"/>
      <c r="BQ248" s="267"/>
      <c r="BR248" s="267"/>
      <c r="BS248" s="267"/>
      <c r="BT248" s="267"/>
      <c r="BU248" s="267"/>
      <c r="BV248" s="269"/>
      <c r="BW248" s="267"/>
      <c r="BX248" s="267"/>
      <c r="BY248" s="267"/>
      <c r="BZ248" s="267"/>
      <c r="CA248" s="267"/>
      <c r="CB248" s="267"/>
      <c r="CC248" s="267"/>
      <c r="CD248" s="270"/>
      <c r="CE248" s="269"/>
      <c r="CF248" s="267"/>
      <c r="CG248" s="267"/>
      <c r="CH248" s="267"/>
      <c r="CI248" s="267"/>
      <c r="CJ248" s="267"/>
      <c r="CK248" s="267"/>
      <c r="CL248" s="267"/>
      <c r="CM248" s="267"/>
      <c r="CN248" s="267"/>
      <c r="CO248" s="267"/>
      <c r="CP248" s="267"/>
      <c r="CQ248" s="267"/>
      <c r="CR248" s="267"/>
      <c r="CS248" s="267"/>
      <c r="CT248" s="267"/>
      <c r="CU248" s="267"/>
      <c r="CV248" s="267"/>
      <c r="CW248" s="267"/>
      <c r="CX248" s="267"/>
      <c r="CY248" s="267"/>
      <c r="CZ248" s="267"/>
      <c r="DA248" s="267"/>
      <c r="DB248" s="267"/>
      <c r="DC248" s="267"/>
      <c r="DD248" s="267"/>
      <c r="DE248" s="267"/>
      <c r="DF248" s="267"/>
      <c r="DG248" s="267"/>
      <c r="DH248" s="267"/>
      <c r="DI248" s="267"/>
      <c r="DJ248" s="267"/>
      <c r="DK248" s="267"/>
      <c r="DL248" s="267"/>
      <c r="DM248" s="267"/>
      <c r="DN248" s="267"/>
      <c r="DO248" s="267"/>
      <c r="DP248" s="267"/>
      <c r="DQ248" s="267"/>
      <c r="DR248" s="267"/>
      <c r="DS248" s="267"/>
      <c r="DT248" s="267"/>
      <c r="DU248" s="267"/>
      <c r="DV248" s="267"/>
      <c r="DW248" s="267"/>
      <c r="DX248" s="267"/>
      <c r="DY248" s="267"/>
      <c r="DZ248" s="267"/>
      <c r="EA248" s="267"/>
      <c r="EB248" s="267"/>
      <c r="EC248" s="267"/>
      <c r="ED248" s="267"/>
      <c r="EE248" s="267"/>
      <c r="EF248" s="267"/>
      <c r="EG248" s="267"/>
      <c r="EH248" s="267"/>
      <c r="EI248" s="267"/>
      <c r="EJ248" s="267"/>
      <c r="EK248" s="267"/>
      <c r="EL248" s="267"/>
      <c r="EM248" s="267"/>
      <c r="EN248" s="267"/>
      <c r="EO248" s="267"/>
      <c r="EP248" s="267"/>
      <c r="EQ248" s="267"/>
      <c r="ER248" s="267"/>
      <c r="ES248" s="267"/>
      <c r="ET248" s="267"/>
      <c r="EU248" s="267"/>
      <c r="EV248" s="267"/>
      <c r="EW248" s="267"/>
      <c r="EX248" s="267"/>
      <c r="EY248" s="267"/>
      <c r="EZ248" s="267"/>
      <c r="FA248" s="267"/>
      <c r="FB248" s="267"/>
      <c r="FC248" s="267"/>
      <c r="FD248" s="267"/>
      <c r="FE248" s="267"/>
      <c r="FF248" s="267"/>
      <c r="FG248" s="267"/>
      <c r="FH248" s="267"/>
      <c r="FI248" s="267"/>
    </row>
    <row r="249" spans="1:165" s="271" customFormat="1" x14ac:dyDescent="0.25">
      <c r="A249" s="279"/>
      <c r="B249" s="279"/>
      <c r="C249" s="280"/>
      <c r="BI249" s="281"/>
      <c r="BL249" s="281"/>
      <c r="BP249" s="267"/>
      <c r="BQ249" s="267"/>
      <c r="BR249" s="267"/>
      <c r="BS249" s="267"/>
      <c r="BT249" s="267"/>
      <c r="BU249" s="267"/>
      <c r="BV249" s="269"/>
      <c r="BW249" s="267"/>
      <c r="BX249" s="267"/>
      <c r="BY249" s="267"/>
      <c r="BZ249" s="267"/>
      <c r="CA249" s="267"/>
      <c r="CB249" s="267"/>
      <c r="CC249" s="267"/>
      <c r="CD249" s="270"/>
      <c r="CE249" s="269"/>
      <c r="CF249" s="267"/>
      <c r="CG249" s="267"/>
      <c r="CH249" s="267"/>
      <c r="CI249" s="267"/>
      <c r="CJ249" s="267"/>
      <c r="CK249" s="267"/>
      <c r="CL249" s="267"/>
      <c r="CM249" s="267"/>
      <c r="CN249" s="267"/>
      <c r="CO249" s="267"/>
      <c r="CP249" s="267"/>
      <c r="CQ249" s="267"/>
      <c r="CR249" s="267"/>
      <c r="CS249" s="267"/>
      <c r="CT249" s="267"/>
      <c r="CU249" s="267"/>
      <c r="CV249" s="267"/>
      <c r="CW249" s="267"/>
      <c r="CX249" s="267"/>
      <c r="CY249" s="267"/>
      <c r="CZ249" s="267"/>
      <c r="DA249" s="267"/>
      <c r="DB249" s="267"/>
      <c r="DC249" s="267"/>
      <c r="DD249" s="267"/>
      <c r="DE249" s="267"/>
      <c r="DF249" s="267"/>
      <c r="DG249" s="267"/>
      <c r="DH249" s="267"/>
      <c r="DI249" s="267"/>
      <c r="DJ249" s="267"/>
      <c r="DK249" s="267"/>
      <c r="DL249" s="267"/>
      <c r="DM249" s="267"/>
      <c r="DN249" s="267"/>
      <c r="DO249" s="267"/>
      <c r="DP249" s="267"/>
      <c r="DQ249" s="267"/>
      <c r="DR249" s="267"/>
      <c r="DS249" s="267"/>
      <c r="DT249" s="267"/>
      <c r="DU249" s="267"/>
      <c r="DV249" s="267"/>
      <c r="DW249" s="267"/>
      <c r="DX249" s="267"/>
      <c r="DY249" s="267"/>
      <c r="DZ249" s="267"/>
      <c r="EA249" s="267"/>
      <c r="EB249" s="267"/>
      <c r="EC249" s="267"/>
      <c r="ED249" s="267"/>
      <c r="EE249" s="267"/>
      <c r="EF249" s="267"/>
      <c r="EG249" s="267"/>
      <c r="EH249" s="267"/>
      <c r="EI249" s="267"/>
      <c r="EJ249" s="267"/>
      <c r="EK249" s="267"/>
      <c r="EL249" s="267"/>
      <c r="EM249" s="267"/>
      <c r="EN249" s="267"/>
      <c r="EO249" s="267"/>
      <c r="EP249" s="267"/>
      <c r="EQ249" s="267"/>
      <c r="ER249" s="267"/>
      <c r="ES249" s="267"/>
      <c r="ET249" s="267"/>
      <c r="EU249" s="267"/>
      <c r="EV249" s="267"/>
      <c r="EW249" s="267"/>
      <c r="EX249" s="267"/>
      <c r="EY249" s="267"/>
      <c r="EZ249" s="267"/>
      <c r="FA249" s="267"/>
      <c r="FB249" s="267"/>
      <c r="FC249" s="267"/>
      <c r="FD249" s="267"/>
      <c r="FE249" s="267"/>
      <c r="FF249" s="267"/>
      <c r="FG249" s="267"/>
      <c r="FH249" s="267"/>
      <c r="FI249" s="267"/>
    </row>
    <row r="250" spans="1:165" s="271" customFormat="1" x14ac:dyDescent="0.25">
      <c r="A250" s="279"/>
      <c r="B250" s="279"/>
      <c r="C250" s="280"/>
      <c r="BI250" s="281"/>
      <c r="BL250" s="281"/>
      <c r="BP250" s="267"/>
      <c r="BQ250" s="267"/>
      <c r="BR250" s="267"/>
      <c r="BS250" s="267"/>
      <c r="BT250" s="267"/>
      <c r="BU250" s="267"/>
      <c r="BV250" s="269"/>
      <c r="BW250" s="267"/>
      <c r="BX250" s="267"/>
      <c r="BY250" s="267"/>
      <c r="BZ250" s="267"/>
      <c r="CA250" s="267"/>
      <c r="CB250" s="267"/>
      <c r="CC250" s="267"/>
      <c r="CD250" s="270"/>
      <c r="CE250" s="269"/>
      <c r="CF250" s="267"/>
      <c r="CG250" s="267"/>
      <c r="CH250" s="267"/>
      <c r="CI250" s="267"/>
      <c r="CJ250" s="267"/>
      <c r="CK250" s="267"/>
      <c r="CL250" s="267"/>
      <c r="CM250" s="267"/>
      <c r="CN250" s="267"/>
      <c r="CO250" s="267"/>
      <c r="CP250" s="267"/>
      <c r="CQ250" s="267"/>
      <c r="CR250" s="267"/>
      <c r="CS250" s="267"/>
      <c r="CT250" s="267"/>
      <c r="CU250" s="267"/>
      <c r="CV250" s="267"/>
      <c r="CW250" s="267"/>
      <c r="CX250" s="267"/>
      <c r="CY250" s="267"/>
      <c r="CZ250" s="267"/>
      <c r="DA250" s="267"/>
      <c r="DB250" s="267"/>
      <c r="DC250" s="267"/>
      <c r="DD250" s="267"/>
      <c r="DE250" s="267"/>
      <c r="DF250" s="267"/>
      <c r="DG250" s="267"/>
      <c r="DH250" s="267"/>
      <c r="DI250" s="267"/>
      <c r="DJ250" s="267"/>
      <c r="DK250" s="267"/>
      <c r="DL250" s="267"/>
      <c r="DM250" s="267"/>
      <c r="DN250" s="267"/>
      <c r="DO250" s="267"/>
      <c r="DP250" s="267"/>
      <c r="DQ250" s="267"/>
      <c r="DR250" s="267"/>
      <c r="DS250" s="267"/>
      <c r="DT250" s="267"/>
      <c r="DU250" s="267"/>
      <c r="DV250" s="267"/>
      <c r="DW250" s="267"/>
      <c r="DX250" s="267"/>
      <c r="DY250" s="267"/>
      <c r="DZ250" s="267"/>
      <c r="EA250" s="267"/>
      <c r="EB250" s="267"/>
      <c r="EC250" s="267"/>
      <c r="ED250" s="267"/>
      <c r="EE250" s="267"/>
      <c r="EF250" s="267"/>
      <c r="EG250" s="267"/>
      <c r="EH250" s="267"/>
      <c r="EI250" s="267"/>
      <c r="EJ250" s="267"/>
      <c r="EK250" s="267"/>
      <c r="EL250" s="267"/>
      <c r="EM250" s="267"/>
      <c r="EN250" s="267"/>
      <c r="EO250" s="267"/>
      <c r="EP250" s="267"/>
      <c r="EQ250" s="267"/>
      <c r="ER250" s="267"/>
      <c r="ES250" s="267"/>
      <c r="ET250" s="267"/>
      <c r="EU250" s="267"/>
      <c r="EV250" s="267"/>
      <c r="EW250" s="267"/>
      <c r="EX250" s="267"/>
      <c r="EY250" s="267"/>
      <c r="EZ250" s="267"/>
      <c r="FA250" s="267"/>
      <c r="FB250" s="267"/>
      <c r="FC250" s="267"/>
      <c r="FD250" s="267"/>
      <c r="FE250" s="267"/>
      <c r="FF250" s="267"/>
      <c r="FG250" s="267"/>
      <c r="FH250" s="267"/>
      <c r="FI250" s="267"/>
    </row>
    <row r="251" spans="1:165" s="271" customFormat="1" x14ac:dyDescent="0.25">
      <c r="A251" s="279"/>
      <c r="B251" s="279"/>
      <c r="C251" s="280"/>
      <c r="BI251" s="281"/>
      <c r="BL251" s="281"/>
      <c r="BP251" s="267"/>
      <c r="BQ251" s="267"/>
      <c r="BR251" s="267"/>
      <c r="BS251" s="267"/>
      <c r="BT251" s="267"/>
      <c r="BU251" s="267"/>
      <c r="BV251" s="269"/>
      <c r="BW251" s="267"/>
      <c r="BX251" s="267"/>
      <c r="BY251" s="267"/>
      <c r="BZ251" s="267"/>
      <c r="CA251" s="267"/>
      <c r="CB251" s="267"/>
      <c r="CC251" s="267"/>
      <c r="CD251" s="270"/>
      <c r="CE251" s="269"/>
      <c r="CF251" s="267"/>
      <c r="CG251" s="267"/>
      <c r="CH251" s="267"/>
      <c r="CI251" s="267"/>
      <c r="CJ251" s="267"/>
      <c r="CK251" s="267"/>
      <c r="CL251" s="267"/>
      <c r="CM251" s="267"/>
      <c r="CN251" s="267"/>
      <c r="CO251" s="267"/>
      <c r="CP251" s="267"/>
      <c r="CQ251" s="267"/>
      <c r="CR251" s="267"/>
      <c r="CS251" s="267"/>
      <c r="CT251" s="267"/>
      <c r="CU251" s="267"/>
      <c r="CV251" s="267"/>
      <c r="CW251" s="267"/>
      <c r="CX251" s="267"/>
      <c r="CY251" s="267"/>
      <c r="CZ251" s="267"/>
      <c r="DA251" s="267"/>
      <c r="DB251" s="267"/>
      <c r="DC251" s="267"/>
      <c r="DD251" s="267"/>
      <c r="DE251" s="267"/>
      <c r="DF251" s="267"/>
      <c r="DG251" s="267"/>
      <c r="DH251" s="267"/>
      <c r="DI251" s="267"/>
      <c r="DJ251" s="267"/>
      <c r="DK251" s="267"/>
      <c r="DL251" s="267"/>
      <c r="DM251" s="267"/>
      <c r="DN251" s="267"/>
      <c r="DO251" s="267"/>
      <c r="DP251" s="267"/>
      <c r="DQ251" s="267"/>
      <c r="DR251" s="267"/>
      <c r="DS251" s="267"/>
      <c r="DT251" s="267"/>
      <c r="DU251" s="267"/>
      <c r="DV251" s="267"/>
      <c r="DW251" s="267"/>
      <c r="DX251" s="267"/>
      <c r="DY251" s="267"/>
      <c r="DZ251" s="267"/>
      <c r="EA251" s="267"/>
      <c r="EB251" s="267"/>
      <c r="EC251" s="267"/>
      <c r="ED251" s="267"/>
      <c r="EE251" s="267"/>
      <c r="EF251" s="267"/>
      <c r="EG251" s="267"/>
      <c r="EH251" s="267"/>
      <c r="EI251" s="267"/>
      <c r="EJ251" s="267"/>
      <c r="EK251" s="267"/>
      <c r="EL251" s="267"/>
      <c r="EM251" s="267"/>
      <c r="EN251" s="267"/>
      <c r="EO251" s="267"/>
      <c r="EP251" s="267"/>
      <c r="EQ251" s="267"/>
      <c r="ER251" s="267"/>
      <c r="ES251" s="267"/>
      <c r="ET251" s="267"/>
      <c r="EU251" s="267"/>
      <c r="EV251" s="267"/>
      <c r="EW251" s="267"/>
      <c r="EX251" s="267"/>
      <c r="EY251" s="267"/>
      <c r="EZ251" s="267"/>
      <c r="FA251" s="267"/>
      <c r="FB251" s="267"/>
      <c r="FC251" s="267"/>
      <c r="FD251" s="267"/>
      <c r="FE251" s="267"/>
      <c r="FF251" s="267"/>
      <c r="FG251" s="267"/>
      <c r="FH251" s="267"/>
      <c r="FI251" s="267"/>
    </row>
    <row r="252" spans="1:165" s="271" customFormat="1" x14ac:dyDescent="0.25">
      <c r="A252" s="279"/>
      <c r="B252" s="279"/>
      <c r="C252" s="280"/>
      <c r="BI252" s="281"/>
      <c r="BL252" s="281"/>
      <c r="BP252" s="267"/>
      <c r="BQ252" s="267"/>
      <c r="BR252" s="267"/>
      <c r="BS252" s="267"/>
      <c r="BT252" s="267"/>
      <c r="BU252" s="267"/>
      <c r="BV252" s="269"/>
      <c r="BW252" s="267"/>
      <c r="BX252" s="267"/>
      <c r="BY252" s="267"/>
      <c r="BZ252" s="267"/>
      <c r="CA252" s="267"/>
      <c r="CB252" s="267"/>
      <c r="CC252" s="267"/>
      <c r="CD252" s="270"/>
      <c r="CE252" s="269"/>
      <c r="CF252" s="267"/>
      <c r="CG252" s="267"/>
      <c r="CH252" s="267"/>
      <c r="CI252" s="267"/>
      <c r="CJ252" s="267"/>
      <c r="CK252" s="267"/>
      <c r="CL252" s="267"/>
      <c r="CM252" s="267"/>
      <c r="CN252" s="267"/>
      <c r="CO252" s="267"/>
      <c r="CP252" s="267"/>
      <c r="CQ252" s="267"/>
      <c r="CR252" s="267"/>
      <c r="CS252" s="267"/>
      <c r="CT252" s="267"/>
      <c r="CU252" s="267"/>
      <c r="CV252" s="267"/>
      <c r="CW252" s="267"/>
      <c r="CX252" s="267"/>
      <c r="CY252" s="267"/>
      <c r="CZ252" s="267"/>
      <c r="DA252" s="267"/>
      <c r="DB252" s="267"/>
      <c r="DC252" s="267"/>
      <c r="DD252" s="267"/>
      <c r="DE252" s="267"/>
      <c r="DF252" s="267"/>
      <c r="DG252" s="267"/>
      <c r="DH252" s="267"/>
      <c r="DI252" s="267"/>
      <c r="DJ252" s="267"/>
      <c r="DK252" s="267"/>
      <c r="DL252" s="267"/>
      <c r="DM252" s="267"/>
      <c r="DN252" s="267"/>
      <c r="DO252" s="267"/>
      <c r="DP252" s="267"/>
      <c r="DQ252" s="267"/>
      <c r="DR252" s="267"/>
      <c r="DS252" s="267"/>
      <c r="DT252" s="267"/>
      <c r="DU252" s="267"/>
      <c r="DV252" s="267"/>
      <c r="DW252" s="267"/>
      <c r="DX252" s="267"/>
      <c r="DY252" s="267"/>
      <c r="DZ252" s="267"/>
      <c r="EA252" s="267"/>
      <c r="EB252" s="267"/>
      <c r="EC252" s="267"/>
      <c r="ED252" s="267"/>
      <c r="EE252" s="267"/>
      <c r="EF252" s="267"/>
      <c r="EG252" s="267"/>
      <c r="EH252" s="267"/>
      <c r="EI252" s="267"/>
      <c r="EJ252" s="267"/>
      <c r="EK252" s="267"/>
      <c r="EL252" s="267"/>
      <c r="EM252" s="267"/>
      <c r="EN252" s="267"/>
      <c r="EO252" s="267"/>
      <c r="EP252" s="267"/>
      <c r="EQ252" s="267"/>
      <c r="ER252" s="267"/>
      <c r="ES252" s="267"/>
      <c r="ET252" s="267"/>
      <c r="EU252" s="267"/>
      <c r="EV252" s="267"/>
      <c r="EW252" s="267"/>
      <c r="EX252" s="267"/>
      <c r="EY252" s="267"/>
      <c r="EZ252" s="267"/>
      <c r="FA252" s="267"/>
      <c r="FB252" s="267"/>
      <c r="FC252" s="267"/>
      <c r="FD252" s="267"/>
      <c r="FE252" s="267"/>
      <c r="FF252" s="267"/>
      <c r="FG252" s="267"/>
      <c r="FH252" s="267"/>
      <c r="FI252" s="267"/>
    </row>
    <row r="253" spans="1:165" s="271" customFormat="1" x14ac:dyDescent="0.25">
      <c r="A253" s="279"/>
      <c r="B253" s="279"/>
      <c r="C253" s="280"/>
      <c r="BI253" s="281"/>
      <c r="BL253" s="281"/>
      <c r="BP253" s="267"/>
      <c r="BQ253" s="267"/>
      <c r="BR253" s="267"/>
      <c r="BS253" s="267"/>
      <c r="BT253" s="267"/>
      <c r="BU253" s="267"/>
      <c r="BV253" s="269"/>
      <c r="BW253" s="267"/>
      <c r="BX253" s="267"/>
      <c r="BY253" s="267"/>
      <c r="BZ253" s="267"/>
      <c r="CA253" s="267"/>
      <c r="CB253" s="267"/>
      <c r="CC253" s="267"/>
      <c r="CD253" s="270"/>
      <c r="CE253" s="269"/>
      <c r="CF253" s="267"/>
      <c r="CG253" s="267"/>
      <c r="CH253" s="267"/>
      <c r="CI253" s="267"/>
      <c r="CJ253" s="267"/>
      <c r="CK253" s="267"/>
      <c r="CL253" s="267"/>
      <c r="CM253" s="267"/>
      <c r="CN253" s="267"/>
      <c r="CO253" s="267"/>
      <c r="CP253" s="267"/>
      <c r="CQ253" s="267"/>
      <c r="CR253" s="267"/>
      <c r="CS253" s="267"/>
      <c r="CT253" s="267"/>
      <c r="CU253" s="267"/>
      <c r="CV253" s="267"/>
      <c r="CW253" s="267"/>
      <c r="CX253" s="267"/>
      <c r="CY253" s="267"/>
      <c r="CZ253" s="267"/>
      <c r="DA253" s="267"/>
      <c r="DB253" s="267"/>
      <c r="DC253" s="267"/>
      <c r="DD253" s="267"/>
      <c r="DE253" s="267"/>
      <c r="DF253" s="267"/>
      <c r="DG253" s="267"/>
      <c r="DH253" s="267"/>
      <c r="DI253" s="267"/>
      <c r="DJ253" s="267"/>
      <c r="DK253" s="267"/>
      <c r="DL253" s="267"/>
      <c r="DM253" s="267"/>
      <c r="DN253" s="267"/>
      <c r="DO253" s="267"/>
      <c r="DP253" s="267"/>
      <c r="DQ253" s="267"/>
      <c r="DR253" s="267"/>
      <c r="DS253" s="267"/>
      <c r="DT253" s="267"/>
      <c r="DU253" s="267"/>
      <c r="DV253" s="267"/>
      <c r="DW253" s="267"/>
      <c r="DX253" s="267"/>
      <c r="DY253" s="267"/>
      <c r="DZ253" s="267"/>
      <c r="EA253" s="267"/>
      <c r="EB253" s="267"/>
      <c r="EC253" s="267"/>
      <c r="ED253" s="267"/>
      <c r="EE253" s="267"/>
      <c r="EF253" s="267"/>
      <c r="EG253" s="267"/>
      <c r="EH253" s="267"/>
      <c r="EI253" s="267"/>
      <c r="EJ253" s="267"/>
      <c r="EK253" s="267"/>
      <c r="EL253" s="267"/>
      <c r="EM253" s="267"/>
      <c r="EN253" s="267"/>
      <c r="EO253" s="267"/>
      <c r="EP253" s="267"/>
      <c r="EQ253" s="267"/>
      <c r="ER253" s="267"/>
      <c r="ES253" s="267"/>
      <c r="ET253" s="267"/>
      <c r="EU253" s="267"/>
      <c r="EV253" s="267"/>
      <c r="EW253" s="267"/>
      <c r="EX253" s="267"/>
      <c r="EY253" s="267"/>
      <c r="EZ253" s="267"/>
      <c r="FA253" s="267"/>
      <c r="FB253" s="267"/>
      <c r="FC253" s="267"/>
      <c r="FD253" s="267"/>
      <c r="FE253" s="267"/>
      <c r="FF253" s="267"/>
      <c r="FG253" s="267"/>
      <c r="FH253" s="267"/>
      <c r="FI253" s="267"/>
    </row>
    <row r="254" spans="1:165" s="271" customFormat="1" x14ac:dyDescent="0.25">
      <c r="A254" s="279"/>
      <c r="B254" s="279"/>
      <c r="C254" s="280"/>
      <c r="BI254" s="281"/>
      <c r="BL254" s="281"/>
      <c r="BP254" s="267"/>
      <c r="BQ254" s="267"/>
      <c r="BR254" s="267"/>
      <c r="BS254" s="267"/>
      <c r="BT254" s="267"/>
      <c r="BU254" s="267"/>
      <c r="BV254" s="269"/>
      <c r="BW254" s="267"/>
      <c r="BX254" s="267"/>
      <c r="BY254" s="267"/>
      <c r="BZ254" s="267"/>
      <c r="CA254" s="267"/>
      <c r="CB254" s="267"/>
      <c r="CC254" s="267"/>
      <c r="CD254" s="270"/>
      <c r="CE254" s="269"/>
      <c r="CF254" s="267"/>
      <c r="CG254" s="267"/>
      <c r="CH254" s="267"/>
      <c r="CI254" s="267"/>
      <c r="CJ254" s="267"/>
      <c r="CK254" s="267"/>
      <c r="CL254" s="267"/>
      <c r="CM254" s="267"/>
      <c r="CN254" s="267"/>
      <c r="CO254" s="267"/>
      <c r="CP254" s="267"/>
      <c r="CQ254" s="267"/>
      <c r="CR254" s="267"/>
      <c r="CS254" s="267"/>
      <c r="CT254" s="267"/>
      <c r="CU254" s="267"/>
      <c r="CV254" s="267"/>
      <c r="CW254" s="267"/>
      <c r="CX254" s="267"/>
      <c r="CY254" s="267"/>
      <c r="CZ254" s="267"/>
      <c r="DA254" s="267"/>
      <c r="DB254" s="267"/>
      <c r="DC254" s="267"/>
      <c r="DD254" s="267"/>
      <c r="DE254" s="267"/>
      <c r="DF254" s="267"/>
      <c r="DG254" s="267"/>
      <c r="DH254" s="267"/>
      <c r="DI254" s="267"/>
      <c r="DJ254" s="267"/>
      <c r="DK254" s="267"/>
      <c r="DL254" s="267"/>
      <c r="DM254" s="267"/>
      <c r="DN254" s="267"/>
      <c r="DO254" s="267"/>
      <c r="DP254" s="267"/>
      <c r="DQ254" s="267"/>
      <c r="DR254" s="267"/>
      <c r="DS254" s="267"/>
      <c r="DT254" s="267"/>
      <c r="DU254" s="267"/>
      <c r="DV254" s="267"/>
      <c r="DW254" s="267"/>
      <c r="DX254" s="267"/>
      <c r="DY254" s="267"/>
      <c r="DZ254" s="267"/>
      <c r="EA254" s="267"/>
      <c r="EB254" s="267"/>
      <c r="EC254" s="267"/>
      <c r="ED254" s="267"/>
      <c r="EE254" s="267"/>
      <c r="EF254" s="267"/>
      <c r="EG254" s="267"/>
      <c r="EH254" s="267"/>
      <c r="EI254" s="267"/>
      <c r="EJ254" s="267"/>
      <c r="EK254" s="267"/>
      <c r="EL254" s="267"/>
      <c r="EM254" s="267"/>
      <c r="EN254" s="267"/>
      <c r="EO254" s="267"/>
      <c r="EP254" s="267"/>
      <c r="EQ254" s="267"/>
      <c r="ER254" s="267"/>
      <c r="ES254" s="267"/>
      <c r="ET254" s="267"/>
      <c r="EU254" s="267"/>
      <c r="EV254" s="267"/>
      <c r="EW254" s="267"/>
      <c r="EX254" s="267"/>
      <c r="EY254" s="267"/>
      <c r="EZ254" s="267"/>
      <c r="FA254" s="267"/>
      <c r="FB254" s="267"/>
      <c r="FC254" s="267"/>
      <c r="FD254" s="267"/>
      <c r="FE254" s="267"/>
      <c r="FF254" s="267"/>
      <c r="FG254" s="267"/>
      <c r="FH254" s="267"/>
      <c r="FI254" s="267"/>
    </row>
    <row r="255" spans="1:165" s="271" customFormat="1" x14ac:dyDescent="0.25">
      <c r="A255" s="279"/>
      <c r="B255" s="279"/>
      <c r="C255" s="280"/>
      <c r="BI255" s="281"/>
      <c r="BL255" s="281"/>
      <c r="BP255" s="267"/>
      <c r="BQ255" s="267"/>
      <c r="BR255" s="267"/>
      <c r="BS255" s="267"/>
      <c r="BT255" s="267"/>
      <c r="BU255" s="267"/>
      <c r="BV255" s="269"/>
      <c r="BW255" s="267"/>
      <c r="BX255" s="267"/>
      <c r="BY255" s="267"/>
      <c r="BZ255" s="267"/>
      <c r="CA255" s="267"/>
      <c r="CB255" s="267"/>
      <c r="CC255" s="267"/>
      <c r="CD255" s="270"/>
      <c r="CE255" s="269"/>
      <c r="CF255" s="267"/>
      <c r="CG255" s="267"/>
      <c r="CH255" s="267"/>
      <c r="CI255" s="267"/>
      <c r="CJ255" s="267"/>
      <c r="CK255" s="267"/>
      <c r="CL255" s="267"/>
      <c r="CM255" s="267"/>
      <c r="CN255" s="267"/>
      <c r="CO255" s="267"/>
      <c r="CP255" s="267"/>
      <c r="CQ255" s="267"/>
      <c r="CR255" s="267"/>
      <c r="CS255" s="267"/>
      <c r="CT255" s="267"/>
      <c r="CU255" s="267"/>
      <c r="CV255" s="267"/>
      <c r="CW255" s="267"/>
      <c r="CX255" s="267"/>
      <c r="CY255" s="267"/>
      <c r="CZ255" s="267"/>
      <c r="DA255" s="267"/>
      <c r="DB255" s="267"/>
      <c r="DC255" s="267"/>
      <c r="DD255" s="267"/>
      <c r="DE255" s="267"/>
      <c r="DF255" s="267"/>
      <c r="DG255" s="267"/>
      <c r="DH255" s="267"/>
      <c r="DI255" s="267"/>
      <c r="DJ255" s="267"/>
      <c r="DK255" s="267"/>
      <c r="DL255" s="267"/>
      <c r="DM255" s="267"/>
      <c r="DN255" s="267"/>
      <c r="DO255" s="267"/>
      <c r="DP255" s="267"/>
      <c r="DQ255" s="267"/>
      <c r="DR255" s="267"/>
      <c r="DS255" s="267"/>
      <c r="DT255" s="267"/>
      <c r="DU255" s="267"/>
      <c r="DV255" s="267"/>
      <c r="DW255" s="267"/>
      <c r="DX255" s="267"/>
      <c r="DY255" s="267"/>
      <c r="DZ255" s="267"/>
      <c r="EA255" s="267"/>
      <c r="EB255" s="267"/>
      <c r="EC255" s="267"/>
      <c r="ED255" s="267"/>
      <c r="EE255" s="267"/>
      <c r="EF255" s="267"/>
      <c r="EG255" s="267"/>
      <c r="EH255" s="267"/>
      <c r="EI255" s="267"/>
      <c r="EJ255" s="267"/>
      <c r="EK255" s="267"/>
      <c r="EL255" s="267"/>
      <c r="EM255" s="267"/>
      <c r="EN255" s="267"/>
      <c r="EO255" s="267"/>
      <c r="EP255" s="267"/>
      <c r="EQ255" s="267"/>
      <c r="ER255" s="267"/>
      <c r="ES255" s="267"/>
      <c r="ET255" s="267"/>
      <c r="EU255" s="267"/>
      <c r="EV255" s="267"/>
      <c r="EW255" s="267"/>
      <c r="EX255" s="267"/>
      <c r="EY255" s="267"/>
      <c r="EZ255" s="267"/>
      <c r="FA255" s="267"/>
      <c r="FB255" s="267"/>
      <c r="FC255" s="267"/>
      <c r="FD255" s="267"/>
      <c r="FE255" s="267"/>
      <c r="FF255" s="267"/>
      <c r="FG255" s="267"/>
      <c r="FH255" s="267"/>
      <c r="FI255" s="267"/>
    </row>
    <row r="256" spans="1:165" s="271" customFormat="1" x14ac:dyDescent="0.25">
      <c r="A256" s="279"/>
      <c r="B256" s="279"/>
      <c r="C256" s="280"/>
      <c r="BI256" s="281"/>
      <c r="BL256" s="281"/>
      <c r="BP256" s="267"/>
      <c r="BQ256" s="267"/>
      <c r="BR256" s="267"/>
      <c r="BS256" s="267"/>
      <c r="BT256" s="267"/>
      <c r="BU256" s="267"/>
      <c r="BV256" s="269"/>
      <c r="BW256" s="267"/>
      <c r="BX256" s="267"/>
      <c r="BY256" s="267"/>
      <c r="BZ256" s="267"/>
      <c r="CA256" s="267"/>
      <c r="CB256" s="267"/>
      <c r="CC256" s="267"/>
      <c r="CD256" s="270"/>
      <c r="CE256" s="269"/>
      <c r="CF256" s="267"/>
      <c r="CG256" s="267"/>
      <c r="CH256" s="267"/>
      <c r="CI256" s="267"/>
      <c r="CJ256" s="267"/>
      <c r="CK256" s="267"/>
      <c r="CL256" s="267"/>
      <c r="CM256" s="267"/>
      <c r="CN256" s="267"/>
      <c r="CO256" s="267"/>
      <c r="CP256" s="267"/>
      <c r="CQ256" s="267"/>
      <c r="CR256" s="267"/>
      <c r="CS256" s="267"/>
      <c r="CT256" s="267"/>
      <c r="CU256" s="267"/>
      <c r="CV256" s="267"/>
      <c r="CW256" s="267"/>
      <c r="CX256" s="267"/>
      <c r="CY256" s="267"/>
      <c r="CZ256" s="267"/>
      <c r="DA256" s="267"/>
      <c r="DB256" s="267"/>
      <c r="DC256" s="267"/>
      <c r="DD256" s="267"/>
      <c r="DE256" s="267"/>
      <c r="DF256" s="267"/>
      <c r="DG256" s="267"/>
      <c r="DH256" s="267"/>
      <c r="DI256" s="267"/>
      <c r="DJ256" s="267"/>
      <c r="DK256" s="267"/>
      <c r="DL256" s="267"/>
      <c r="DM256" s="267"/>
      <c r="DN256" s="267"/>
      <c r="DO256" s="267"/>
      <c r="DP256" s="267"/>
      <c r="DQ256" s="267"/>
      <c r="DR256" s="267"/>
      <c r="DS256" s="267"/>
      <c r="DT256" s="267"/>
      <c r="DU256" s="267"/>
      <c r="DV256" s="267"/>
      <c r="DW256" s="267"/>
      <c r="DX256" s="267"/>
      <c r="DY256" s="267"/>
      <c r="DZ256" s="267"/>
      <c r="EA256" s="267"/>
      <c r="EB256" s="267"/>
      <c r="EC256" s="267"/>
      <c r="ED256" s="267"/>
      <c r="EE256" s="267"/>
      <c r="EF256" s="267"/>
      <c r="EG256" s="267"/>
      <c r="EH256" s="267"/>
      <c r="EI256" s="267"/>
      <c r="EJ256" s="267"/>
      <c r="EK256" s="267"/>
      <c r="EL256" s="267"/>
      <c r="EM256" s="267"/>
      <c r="EN256" s="267"/>
      <c r="EO256" s="267"/>
      <c r="EP256" s="267"/>
      <c r="EQ256" s="267"/>
      <c r="ER256" s="267"/>
      <c r="ES256" s="267"/>
      <c r="ET256" s="267"/>
      <c r="EU256" s="267"/>
      <c r="EV256" s="267"/>
      <c r="EW256" s="267"/>
      <c r="EX256" s="267"/>
      <c r="EY256" s="267"/>
      <c r="EZ256" s="267"/>
      <c r="FA256" s="267"/>
      <c r="FB256" s="267"/>
      <c r="FC256" s="267"/>
      <c r="FD256" s="267"/>
      <c r="FE256" s="267"/>
      <c r="FF256" s="267"/>
      <c r="FG256" s="267"/>
      <c r="FH256" s="267"/>
      <c r="FI256" s="267"/>
    </row>
    <row r="257" spans="1:165" s="271" customFormat="1" x14ac:dyDescent="0.25">
      <c r="A257" s="279"/>
      <c r="B257" s="279"/>
      <c r="C257" s="280"/>
      <c r="BI257" s="281"/>
      <c r="BL257" s="281"/>
      <c r="BP257" s="267"/>
      <c r="BQ257" s="267"/>
      <c r="BR257" s="267"/>
      <c r="BS257" s="267"/>
      <c r="BT257" s="267"/>
      <c r="BU257" s="267"/>
      <c r="BV257" s="269"/>
      <c r="BW257" s="267"/>
      <c r="BX257" s="267"/>
      <c r="BY257" s="267"/>
      <c r="BZ257" s="267"/>
      <c r="CA257" s="267"/>
      <c r="CB257" s="267"/>
      <c r="CC257" s="267"/>
      <c r="CD257" s="270"/>
      <c r="CE257" s="269"/>
      <c r="CF257" s="267"/>
      <c r="CG257" s="267"/>
      <c r="CH257" s="267"/>
      <c r="CI257" s="267"/>
      <c r="CJ257" s="267"/>
      <c r="CK257" s="267"/>
      <c r="CL257" s="267"/>
      <c r="CM257" s="267"/>
      <c r="CN257" s="267"/>
      <c r="CO257" s="267"/>
      <c r="CP257" s="267"/>
      <c r="CQ257" s="267"/>
      <c r="CR257" s="267"/>
      <c r="CS257" s="267"/>
      <c r="CT257" s="267"/>
      <c r="CU257" s="267"/>
      <c r="CV257" s="267"/>
      <c r="CW257" s="267"/>
      <c r="CX257" s="267"/>
      <c r="CY257" s="267"/>
      <c r="CZ257" s="267"/>
      <c r="DA257" s="267"/>
      <c r="DB257" s="267"/>
      <c r="DC257" s="267"/>
      <c r="DD257" s="267"/>
      <c r="DE257" s="267"/>
      <c r="DF257" s="267"/>
      <c r="DG257" s="267"/>
      <c r="DH257" s="267"/>
      <c r="DI257" s="267"/>
      <c r="DJ257" s="267"/>
      <c r="DK257" s="267"/>
      <c r="DL257" s="267"/>
      <c r="DM257" s="267"/>
      <c r="DN257" s="267"/>
      <c r="DO257" s="267"/>
      <c r="DP257" s="267"/>
      <c r="DQ257" s="267"/>
      <c r="DR257" s="267"/>
      <c r="DS257" s="267"/>
      <c r="DT257" s="267"/>
      <c r="DU257" s="267"/>
      <c r="DV257" s="267"/>
      <c r="DW257" s="267"/>
      <c r="DX257" s="267"/>
      <c r="DY257" s="267"/>
      <c r="DZ257" s="267"/>
      <c r="EA257" s="267"/>
      <c r="EB257" s="267"/>
      <c r="EC257" s="267"/>
      <c r="ED257" s="267"/>
      <c r="EE257" s="267"/>
      <c r="EF257" s="267"/>
      <c r="EG257" s="267"/>
      <c r="EH257" s="267"/>
      <c r="EI257" s="267"/>
      <c r="EJ257" s="267"/>
      <c r="EK257" s="267"/>
      <c r="EL257" s="267"/>
      <c r="EM257" s="267"/>
      <c r="EN257" s="267"/>
      <c r="EO257" s="267"/>
      <c r="EP257" s="267"/>
      <c r="EQ257" s="267"/>
      <c r="ER257" s="267"/>
      <c r="ES257" s="267"/>
      <c r="ET257" s="267"/>
      <c r="EU257" s="267"/>
      <c r="EV257" s="267"/>
      <c r="EW257" s="267"/>
      <c r="EX257" s="267"/>
      <c r="EY257" s="267"/>
      <c r="EZ257" s="267"/>
      <c r="FA257" s="267"/>
      <c r="FB257" s="267"/>
      <c r="FC257" s="267"/>
      <c r="FD257" s="267"/>
      <c r="FE257" s="267"/>
      <c r="FF257" s="267"/>
      <c r="FG257" s="267"/>
      <c r="FH257" s="267"/>
      <c r="FI257" s="267"/>
    </row>
    <row r="258" spans="1:165" s="271" customFormat="1" x14ac:dyDescent="0.25">
      <c r="A258" s="279"/>
      <c r="B258" s="279"/>
      <c r="C258" s="280"/>
      <c r="BI258" s="281"/>
      <c r="BL258" s="281"/>
      <c r="BP258" s="267"/>
      <c r="BQ258" s="267"/>
      <c r="BR258" s="267"/>
      <c r="BS258" s="267"/>
      <c r="BT258" s="267"/>
      <c r="BU258" s="267"/>
      <c r="BV258" s="269"/>
      <c r="BW258" s="267"/>
      <c r="BX258" s="267"/>
      <c r="BY258" s="267"/>
      <c r="BZ258" s="267"/>
      <c r="CA258" s="267"/>
      <c r="CB258" s="267"/>
      <c r="CC258" s="267"/>
      <c r="CD258" s="270"/>
      <c r="CE258" s="269"/>
      <c r="CF258" s="267"/>
      <c r="CG258" s="267"/>
      <c r="CH258" s="267"/>
      <c r="CI258" s="267"/>
      <c r="CJ258" s="267"/>
      <c r="CK258" s="267"/>
      <c r="CL258" s="267"/>
      <c r="CM258" s="267"/>
      <c r="CN258" s="267"/>
      <c r="CO258" s="267"/>
      <c r="CP258" s="267"/>
      <c r="CQ258" s="267"/>
      <c r="CR258" s="267"/>
      <c r="CS258" s="267"/>
      <c r="CT258" s="267"/>
      <c r="CU258" s="267"/>
      <c r="CV258" s="267"/>
      <c r="CW258" s="267"/>
      <c r="CX258" s="267"/>
      <c r="CY258" s="267"/>
      <c r="CZ258" s="267"/>
      <c r="DA258" s="267"/>
      <c r="DB258" s="267"/>
      <c r="DC258" s="267"/>
      <c r="DD258" s="267"/>
      <c r="DE258" s="267"/>
      <c r="DF258" s="267"/>
      <c r="DG258" s="267"/>
      <c r="DH258" s="267"/>
      <c r="DI258" s="267"/>
      <c r="DJ258" s="267"/>
      <c r="DK258" s="267"/>
      <c r="DL258" s="267"/>
      <c r="DM258" s="267"/>
      <c r="DN258" s="267"/>
      <c r="DO258" s="267"/>
      <c r="DP258" s="267"/>
      <c r="DQ258" s="267"/>
      <c r="DR258" s="267"/>
      <c r="DS258" s="267"/>
      <c r="DT258" s="267"/>
      <c r="DU258" s="267"/>
      <c r="DV258" s="267"/>
      <c r="DW258" s="267"/>
      <c r="DX258" s="267"/>
      <c r="DY258" s="267"/>
      <c r="DZ258" s="267"/>
      <c r="EA258" s="267"/>
      <c r="EB258" s="267"/>
      <c r="EC258" s="267"/>
      <c r="ED258" s="267"/>
      <c r="EE258" s="267"/>
      <c r="EF258" s="267"/>
      <c r="EG258" s="267"/>
      <c r="EH258" s="267"/>
      <c r="EI258" s="267"/>
      <c r="EJ258" s="267"/>
      <c r="EK258" s="267"/>
      <c r="EL258" s="267"/>
      <c r="EM258" s="267"/>
      <c r="EN258" s="267"/>
      <c r="EO258" s="267"/>
      <c r="EP258" s="267"/>
      <c r="EQ258" s="267"/>
      <c r="ER258" s="267"/>
      <c r="ES258" s="267"/>
      <c r="ET258" s="267"/>
      <c r="EU258" s="267"/>
      <c r="EV258" s="267"/>
      <c r="EW258" s="267"/>
      <c r="EX258" s="267"/>
      <c r="EY258" s="267"/>
      <c r="EZ258" s="267"/>
      <c r="FA258" s="267"/>
      <c r="FB258" s="267"/>
      <c r="FC258" s="267"/>
      <c r="FD258" s="267"/>
      <c r="FE258" s="267"/>
      <c r="FF258" s="267"/>
      <c r="FG258" s="267"/>
      <c r="FH258" s="267"/>
      <c r="FI258" s="267"/>
    </row>
    <row r="259" spans="1:165" s="271" customFormat="1" x14ac:dyDescent="0.25">
      <c r="A259" s="279"/>
      <c r="B259" s="279"/>
      <c r="C259" s="280"/>
      <c r="BI259" s="281"/>
      <c r="BL259" s="281"/>
      <c r="BP259" s="267"/>
      <c r="BQ259" s="267"/>
      <c r="BR259" s="267"/>
      <c r="BS259" s="267"/>
      <c r="BT259" s="267"/>
      <c r="BU259" s="267"/>
      <c r="BV259" s="269"/>
      <c r="BW259" s="267"/>
      <c r="BX259" s="267"/>
      <c r="BY259" s="267"/>
      <c r="BZ259" s="267"/>
      <c r="CA259" s="267"/>
      <c r="CB259" s="267"/>
      <c r="CC259" s="267"/>
      <c r="CD259" s="270"/>
      <c r="CE259" s="269"/>
      <c r="CF259" s="267"/>
      <c r="CG259" s="267"/>
      <c r="CH259" s="267"/>
      <c r="CI259" s="267"/>
      <c r="CJ259" s="267"/>
      <c r="CK259" s="267"/>
      <c r="CL259" s="267"/>
      <c r="CM259" s="267"/>
      <c r="CN259" s="267"/>
      <c r="CO259" s="267"/>
      <c r="CP259" s="267"/>
      <c r="CQ259" s="267"/>
      <c r="CR259" s="267"/>
      <c r="CS259" s="267"/>
      <c r="CT259" s="267"/>
      <c r="CU259" s="267"/>
      <c r="CV259" s="267"/>
      <c r="CW259" s="267"/>
      <c r="CX259" s="267"/>
      <c r="CY259" s="267"/>
      <c r="CZ259" s="267"/>
      <c r="DA259" s="267"/>
      <c r="DB259" s="267"/>
      <c r="DC259" s="267"/>
      <c r="DD259" s="267"/>
      <c r="DE259" s="267"/>
      <c r="DF259" s="267"/>
      <c r="DG259" s="267"/>
      <c r="DH259" s="267"/>
      <c r="DI259" s="267"/>
      <c r="DJ259" s="267"/>
      <c r="DK259" s="267"/>
      <c r="DL259" s="267"/>
      <c r="DM259" s="267"/>
      <c r="DN259" s="267"/>
      <c r="DO259" s="267"/>
      <c r="DP259" s="267"/>
      <c r="DQ259" s="267"/>
      <c r="DR259" s="267"/>
      <c r="DS259" s="267"/>
      <c r="DT259" s="267"/>
      <c r="DU259" s="267"/>
      <c r="DV259" s="267"/>
      <c r="DW259" s="267"/>
      <c r="DX259" s="267"/>
      <c r="DY259" s="267"/>
      <c r="DZ259" s="267"/>
      <c r="EA259" s="267"/>
      <c r="EB259" s="267"/>
      <c r="EC259" s="267"/>
      <c r="ED259" s="267"/>
      <c r="EE259" s="267"/>
      <c r="EF259" s="267"/>
      <c r="EG259" s="267"/>
      <c r="EH259" s="267"/>
      <c r="EI259" s="267"/>
      <c r="EJ259" s="267"/>
      <c r="EK259" s="267"/>
      <c r="EL259" s="267"/>
      <c r="EM259" s="267"/>
      <c r="EN259" s="267"/>
      <c r="EO259" s="267"/>
      <c r="EP259" s="267"/>
      <c r="EQ259" s="267"/>
      <c r="ER259" s="267"/>
      <c r="ES259" s="267"/>
      <c r="ET259" s="267"/>
      <c r="EU259" s="267"/>
      <c r="EV259" s="267"/>
      <c r="EW259" s="267"/>
      <c r="EX259" s="267"/>
      <c r="EY259" s="267"/>
      <c r="EZ259" s="267"/>
      <c r="FA259" s="267"/>
      <c r="FB259" s="267"/>
      <c r="FC259" s="267"/>
      <c r="FD259" s="267"/>
      <c r="FE259" s="267"/>
      <c r="FF259" s="267"/>
      <c r="FG259" s="267"/>
      <c r="FH259" s="267"/>
      <c r="FI259" s="267"/>
    </row>
    <row r="260" spans="1:165" s="271" customFormat="1" x14ac:dyDescent="0.25">
      <c r="A260" s="279"/>
      <c r="B260" s="279"/>
      <c r="C260" s="280"/>
      <c r="BI260" s="281"/>
      <c r="BL260" s="281"/>
      <c r="BP260" s="267"/>
      <c r="BQ260" s="267"/>
      <c r="BR260" s="267"/>
      <c r="BS260" s="267"/>
      <c r="BT260" s="267"/>
      <c r="BU260" s="267"/>
      <c r="BV260" s="269"/>
      <c r="BW260" s="267"/>
      <c r="BX260" s="267"/>
      <c r="BY260" s="267"/>
      <c r="BZ260" s="267"/>
      <c r="CA260" s="267"/>
      <c r="CB260" s="267"/>
      <c r="CC260" s="267"/>
      <c r="CD260" s="270"/>
      <c r="CE260" s="269"/>
      <c r="CF260" s="267"/>
      <c r="CG260" s="267"/>
      <c r="CH260" s="267"/>
      <c r="CI260" s="267"/>
      <c r="CJ260" s="267"/>
      <c r="CK260" s="267"/>
      <c r="CL260" s="267"/>
      <c r="CM260" s="267"/>
      <c r="CN260" s="267"/>
      <c r="CO260" s="267"/>
      <c r="CP260" s="267"/>
      <c r="CQ260" s="267"/>
      <c r="CR260" s="267"/>
      <c r="CS260" s="267"/>
      <c r="CT260" s="267"/>
      <c r="CU260" s="267"/>
      <c r="CV260" s="267"/>
      <c r="CW260" s="267"/>
      <c r="CX260" s="267"/>
      <c r="CY260" s="267"/>
      <c r="CZ260" s="267"/>
      <c r="DA260" s="267"/>
      <c r="DB260" s="267"/>
      <c r="DC260" s="267"/>
      <c r="DD260" s="267"/>
      <c r="DE260" s="267"/>
      <c r="DF260" s="267"/>
      <c r="DG260" s="267"/>
      <c r="DH260" s="267"/>
      <c r="DI260" s="267"/>
      <c r="DJ260" s="267"/>
      <c r="DK260" s="267"/>
      <c r="DL260" s="267"/>
      <c r="DM260" s="267"/>
      <c r="DN260" s="267"/>
      <c r="DO260" s="267"/>
      <c r="DP260" s="267"/>
      <c r="DQ260" s="267"/>
      <c r="DR260" s="267"/>
      <c r="DS260" s="267"/>
      <c r="DT260" s="267"/>
      <c r="DU260" s="267"/>
      <c r="DV260" s="267"/>
      <c r="DW260" s="267"/>
      <c r="DX260" s="267"/>
      <c r="DY260" s="267"/>
      <c r="DZ260" s="267"/>
      <c r="EA260" s="267"/>
      <c r="EB260" s="267"/>
      <c r="EC260" s="267"/>
      <c r="ED260" s="267"/>
      <c r="EE260" s="267"/>
      <c r="EF260" s="267"/>
      <c r="EG260" s="267"/>
      <c r="EH260" s="267"/>
      <c r="EI260" s="267"/>
      <c r="EJ260" s="267"/>
      <c r="EK260" s="267"/>
      <c r="EL260" s="267"/>
      <c r="EM260" s="267"/>
      <c r="EN260" s="267"/>
      <c r="EO260" s="267"/>
      <c r="EP260" s="267"/>
      <c r="EQ260" s="267"/>
      <c r="ER260" s="267"/>
      <c r="ES260" s="267"/>
      <c r="ET260" s="267"/>
      <c r="EU260" s="267"/>
      <c r="EV260" s="267"/>
      <c r="EW260" s="267"/>
      <c r="EX260" s="267"/>
      <c r="EY260" s="267"/>
      <c r="EZ260" s="267"/>
      <c r="FA260" s="267"/>
      <c r="FB260" s="267"/>
      <c r="FC260" s="267"/>
      <c r="FD260" s="267"/>
      <c r="FE260" s="267"/>
      <c r="FF260" s="267"/>
      <c r="FG260" s="267"/>
      <c r="FH260" s="267"/>
      <c r="FI260" s="267"/>
    </row>
    <row r="261" spans="1:165" s="271" customFormat="1" x14ac:dyDescent="0.25">
      <c r="A261" s="279"/>
      <c r="B261" s="279"/>
      <c r="C261" s="280"/>
      <c r="BI261" s="281"/>
      <c r="BL261" s="281"/>
      <c r="BP261" s="267"/>
      <c r="BQ261" s="267"/>
      <c r="BR261" s="267"/>
      <c r="BS261" s="267"/>
      <c r="BT261" s="267"/>
      <c r="BU261" s="267"/>
      <c r="BV261" s="269"/>
      <c r="BW261" s="267"/>
      <c r="BX261" s="267"/>
      <c r="BY261" s="267"/>
      <c r="BZ261" s="267"/>
      <c r="CA261" s="267"/>
      <c r="CB261" s="267"/>
      <c r="CC261" s="267"/>
      <c r="CD261" s="270"/>
      <c r="CE261" s="269"/>
      <c r="CF261" s="267"/>
      <c r="CG261" s="267"/>
      <c r="CH261" s="267"/>
      <c r="CI261" s="267"/>
      <c r="CJ261" s="267"/>
      <c r="CK261" s="267"/>
      <c r="CL261" s="267"/>
      <c r="CM261" s="267"/>
      <c r="CN261" s="267"/>
      <c r="CO261" s="267"/>
      <c r="CP261" s="267"/>
      <c r="CQ261" s="267"/>
      <c r="CR261" s="267"/>
      <c r="CS261" s="267"/>
      <c r="CT261" s="267"/>
      <c r="CU261" s="267"/>
      <c r="CV261" s="267"/>
      <c r="CW261" s="267"/>
      <c r="CX261" s="267"/>
      <c r="CY261" s="267"/>
      <c r="CZ261" s="267"/>
      <c r="DA261" s="267"/>
      <c r="DB261" s="267"/>
      <c r="DC261" s="267"/>
      <c r="DD261" s="267"/>
      <c r="DE261" s="267"/>
      <c r="DF261" s="267"/>
      <c r="DG261" s="267"/>
      <c r="DH261" s="267"/>
      <c r="DI261" s="267"/>
      <c r="DJ261" s="267"/>
      <c r="DK261" s="267"/>
      <c r="DL261" s="267"/>
      <c r="DM261" s="267"/>
      <c r="DN261" s="267"/>
      <c r="DO261" s="267"/>
      <c r="DP261" s="267"/>
      <c r="DQ261" s="267"/>
      <c r="DR261" s="267"/>
      <c r="DS261" s="267"/>
      <c r="DT261" s="267"/>
      <c r="DU261" s="267"/>
      <c r="DV261" s="267"/>
      <c r="DW261" s="267"/>
      <c r="DX261" s="267"/>
      <c r="DY261" s="267"/>
      <c r="DZ261" s="267"/>
      <c r="EA261" s="267"/>
      <c r="EB261" s="267"/>
      <c r="EC261" s="267"/>
      <c r="ED261" s="267"/>
      <c r="EE261" s="267"/>
      <c r="EF261" s="267"/>
      <c r="EG261" s="267"/>
      <c r="EH261" s="267"/>
      <c r="EI261" s="267"/>
      <c r="EJ261" s="267"/>
      <c r="EK261" s="267"/>
      <c r="EL261" s="267"/>
      <c r="EM261" s="267"/>
      <c r="EN261" s="267"/>
      <c r="EO261" s="267"/>
      <c r="EP261" s="267"/>
      <c r="EQ261" s="267"/>
      <c r="ER261" s="267"/>
      <c r="ES261" s="267"/>
      <c r="ET261" s="267"/>
      <c r="EU261" s="267"/>
      <c r="EV261" s="267"/>
      <c r="EW261" s="267"/>
      <c r="EX261" s="267"/>
      <c r="EY261" s="267"/>
      <c r="EZ261" s="267"/>
      <c r="FA261" s="267"/>
      <c r="FB261" s="267"/>
      <c r="FC261" s="267"/>
      <c r="FD261" s="267"/>
      <c r="FE261" s="267"/>
      <c r="FF261" s="267"/>
      <c r="FG261" s="267"/>
      <c r="FH261" s="267"/>
      <c r="FI261" s="267"/>
    </row>
    <row r="262" spans="1:165" s="271" customFormat="1" x14ac:dyDescent="0.25">
      <c r="A262" s="279"/>
      <c r="B262" s="279"/>
      <c r="C262" s="280"/>
      <c r="BI262" s="281"/>
      <c r="BL262" s="281"/>
      <c r="BP262" s="267"/>
      <c r="BQ262" s="267"/>
      <c r="BR262" s="267"/>
      <c r="BS262" s="267"/>
      <c r="BT262" s="267"/>
      <c r="BU262" s="267"/>
      <c r="BV262" s="269"/>
      <c r="BW262" s="267"/>
      <c r="BX262" s="267"/>
      <c r="BY262" s="267"/>
      <c r="BZ262" s="267"/>
      <c r="CA262" s="267"/>
      <c r="CB262" s="267"/>
      <c r="CC262" s="267"/>
      <c r="CD262" s="270"/>
      <c r="CE262" s="269"/>
      <c r="CF262" s="267"/>
      <c r="CG262" s="267"/>
      <c r="CH262" s="267"/>
      <c r="CI262" s="267"/>
      <c r="CJ262" s="267"/>
      <c r="CK262" s="267"/>
      <c r="CL262" s="267"/>
      <c r="CM262" s="267"/>
      <c r="CN262" s="267"/>
      <c r="CO262" s="267"/>
      <c r="CP262" s="267"/>
      <c r="CQ262" s="267"/>
      <c r="CR262" s="267"/>
      <c r="CS262" s="267"/>
      <c r="CT262" s="267"/>
      <c r="CU262" s="267"/>
      <c r="CV262" s="267"/>
      <c r="CW262" s="267"/>
      <c r="CX262" s="267"/>
      <c r="CY262" s="267"/>
      <c r="CZ262" s="267"/>
      <c r="DA262" s="267"/>
      <c r="DB262" s="267"/>
      <c r="DC262" s="267"/>
      <c r="DD262" s="267"/>
      <c r="DE262" s="267"/>
      <c r="DF262" s="267"/>
      <c r="DG262" s="267"/>
      <c r="DH262" s="267"/>
      <c r="DI262" s="267"/>
      <c r="DJ262" s="267"/>
      <c r="DK262" s="267"/>
      <c r="DL262" s="267"/>
      <c r="DM262" s="267"/>
      <c r="DN262" s="267"/>
      <c r="DO262" s="267"/>
      <c r="DP262" s="267"/>
      <c r="DQ262" s="267"/>
      <c r="DR262" s="267"/>
      <c r="DS262" s="267"/>
      <c r="DT262" s="267"/>
      <c r="DU262" s="267"/>
      <c r="DV262" s="267"/>
      <c r="DW262" s="267"/>
      <c r="DX262" s="267"/>
      <c r="DY262" s="267"/>
      <c r="DZ262" s="267"/>
      <c r="EA262" s="267"/>
      <c r="EB262" s="267"/>
      <c r="EC262" s="267"/>
      <c r="ED262" s="267"/>
      <c r="EE262" s="267"/>
      <c r="EF262" s="267"/>
      <c r="EG262" s="267"/>
      <c r="EH262" s="267"/>
      <c r="EI262" s="267"/>
      <c r="EJ262" s="267"/>
      <c r="EK262" s="267"/>
      <c r="EL262" s="267"/>
      <c r="EM262" s="267"/>
      <c r="EN262" s="267"/>
      <c r="EO262" s="267"/>
      <c r="EP262" s="267"/>
      <c r="EQ262" s="267"/>
      <c r="ER262" s="267"/>
      <c r="ES262" s="267"/>
      <c r="ET262" s="267"/>
      <c r="EU262" s="267"/>
      <c r="EV262" s="267"/>
      <c r="EW262" s="267"/>
      <c r="EX262" s="267"/>
      <c r="EY262" s="267"/>
      <c r="EZ262" s="267"/>
      <c r="FA262" s="267"/>
      <c r="FB262" s="267"/>
      <c r="FC262" s="267"/>
      <c r="FD262" s="267"/>
      <c r="FE262" s="267"/>
      <c r="FF262" s="267"/>
      <c r="FG262" s="267"/>
      <c r="FH262" s="267"/>
      <c r="FI262" s="267"/>
    </row>
  </sheetData>
  <mergeCells count="21">
    <mergeCell ref="AK6:AL6"/>
    <mergeCell ref="D6:E6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AH6:AI6"/>
    <mergeCell ref="BF6:BG6"/>
    <mergeCell ref="BL6:BM6"/>
    <mergeCell ref="AN6:AO6"/>
    <mergeCell ref="AQ6:AR6"/>
    <mergeCell ref="AT6:AU6"/>
    <mergeCell ref="AW6:AX6"/>
    <mergeCell ref="AZ6:BA6"/>
    <mergeCell ref="BC6:BD6"/>
    <mergeCell ref="BI6:B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62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5.75" x14ac:dyDescent="0.25"/>
  <cols>
    <col min="1" max="1" width="26.28515625" style="123" bestFit="1" customWidth="1"/>
    <col min="2" max="2" width="33.85546875" style="167" bestFit="1" customWidth="1"/>
    <col min="3" max="3" width="18.85546875" style="125" bestFit="1" customWidth="1"/>
    <col min="4" max="4" width="14.42578125" style="125" bestFit="1" customWidth="1"/>
    <col min="5" max="5" width="9.42578125" style="125" customWidth="1"/>
    <col min="6" max="6" width="18.85546875" style="125" bestFit="1" customWidth="1"/>
    <col min="7" max="7" width="14.42578125" style="125" bestFit="1" customWidth="1"/>
    <col min="8" max="8" width="8.7109375" style="125" customWidth="1"/>
    <col min="9" max="9" width="18.85546875" style="125" bestFit="1" customWidth="1"/>
    <col min="10" max="10" width="14.42578125" style="125" bestFit="1" customWidth="1"/>
    <col min="11" max="11" width="6.5703125" style="125" customWidth="1"/>
    <col min="12" max="12" width="18.85546875" style="125" bestFit="1" customWidth="1"/>
    <col min="13" max="13" width="14.42578125" style="125" bestFit="1" customWidth="1"/>
    <col min="14" max="14" width="11" style="125" customWidth="1"/>
    <col min="15" max="15" width="18.85546875" style="125" bestFit="1" customWidth="1"/>
    <col min="16" max="16" width="14.42578125" style="125" bestFit="1" customWidth="1"/>
    <col min="17" max="17" width="12.5703125" style="125" customWidth="1"/>
    <col min="18" max="18" width="18.85546875" style="125" bestFit="1" customWidth="1"/>
    <col min="19" max="19" width="14.42578125" style="125" bestFit="1" customWidth="1"/>
    <col min="20" max="20" width="10.42578125" style="125" customWidth="1"/>
    <col min="21" max="21" width="18.85546875" style="125" bestFit="1" customWidth="1"/>
    <col min="22" max="22" width="14.42578125" style="125" bestFit="1" customWidth="1"/>
    <col min="23" max="23" width="10.42578125" style="125" customWidth="1"/>
    <col min="24" max="24" width="18.85546875" style="125" bestFit="1" customWidth="1"/>
    <col min="25" max="25" width="14.42578125" style="125" bestFit="1" customWidth="1"/>
    <col min="26" max="26" width="9" style="125" customWidth="1"/>
    <col min="27" max="27" width="18.85546875" style="125" bestFit="1" customWidth="1"/>
    <col min="28" max="28" width="14.42578125" style="125" bestFit="1" customWidth="1"/>
    <col min="29" max="29" width="10.5703125" style="125" customWidth="1"/>
    <col min="30" max="30" width="18.85546875" style="125" bestFit="1" customWidth="1"/>
    <col min="31" max="31" width="14.42578125" style="125" bestFit="1" customWidth="1"/>
    <col min="32" max="32" width="10" style="125" customWidth="1"/>
    <col min="33" max="33" width="18.85546875" style="125" bestFit="1" customWidth="1"/>
    <col min="34" max="34" width="14.42578125" style="125" bestFit="1" customWidth="1"/>
    <col min="35" max="35" width="10.5703125" style="125" customWidth="1"/>
    <col min="36" max="36" width="18.85546875" style="125" bestFit="1" customWidth="1"/>
    <col min="37" max="37" width="14.42578125" style="125" bestFit="1" customWidth="1"/>
    <col min="38" max="38" width="9.7109375" style="125" customWidth="1"/>
    <col min="39" max="39" width="18.85546875" style="125" bestFit="1" customWidth="1"/>
    <col min="40" max="40" width="14.42578125" style="125" bestFit="1" customWidth="1"/>
    <col min="41" max="41" width="10.42578125" style="125" customWidth="1"/>
    <col min="42" max="42" width="18.85546875" style="125" bestFit="1" customWidth="1"/>
    <col min="43" max="43" width="14.42578125" style="125" bestFit="1" customWidth="1"/>
    <col min="44" max="44" width="9.7109375" style="125" customWidth="1"/>
    <col min="45" max="45" width="18.85546875" style="125" bestFit="1" customWidth="1"/>
    <col min="46" max="46" width="14.42578125" style="125" bestFit="1" customWidth="1"/>
    <col min="47" max="47" width="9.28515625" style="125" customWidth="1"/>
    <col min="48" max="48" width="18.85546875" style="125" bestFit="1" customWidth="1"/>
    <col min="49" max="49" width="14.42578125" style="125" bestFit="1" customWidth="1"/>
    <col min="50" max="50" width="10" style="125" customWidth="1"/>
    <col min="51" max="51" width="18.85546875" style="125" bestFit="1" customWidth="1"/>
    <col min="52" max="52" width="14.42578125" style="125" bestFit="1" customWidth="1"/>
    <col min="53" max="53" width="10.5703125" style="125" customWidth="1"/>
    <col min="54" max="54" width="18.85546875" style="125" bestFit="1" customWidth="1"/>
    <col min="55" max="55" width="14.42578125" style="125" bestFit="1" customWidth="1"/>
    <col min="56" max="56" width="8.5703125" style="125" customWidth="1"/>
    <col min="57" max="57" width="18.85546875" style="125" bestFit="1" customWidth="1"/>
    <col min="58" max="58" width="14.42578125" style="125" bestFit="1" customWidth="1"/>
    <col min="59" max="59" width="11.28515625" style="125" customWidth="1"/>
    <col min="60" max="60" width="18.85546875" style="126" bestFit="1" customWidth="1"/>
    <col min="61" max="61" width="14.42578125" style="125" bestFit="1" customWidth="1"/>
    <col min="62" max="62" width="12" style="125" customWidth="1"/>
    <col min="63" max="63" width="18.85546875" style="125" bestFit="1" customWidth="1"/>
    <col min="64" max="64" width="14.42578125" style="125" bestFit="1" customWidth="1"/>
    <col min="65" max="65" width="9.7109375" style="125" customWidth="1"/>
    <col min="66" max="66" width="18.28515625" style="169" bestFit="1" customWidth="1"/>
    <col min="67" max="67" width="14.42578125" style="170" bestFit="1" customWidth="1"/>
    <col min="68" max="69" width="20.42578125" style="125" customWidth="1"/>
    <col min="70" max="70" width="14.5703125" style="128" customWidth="1"/>
    <col min="71" max="71" width="7.140625" style="128" bestFit="1" customWidth="1"/>
    <col min="72" max="72" width="12.42578125" style="128" bestFit="1" customWidth="1"/>
    <col min="73" max="73" width="29.7109375" style="128" bestFit="1" customWidth="1"/>
    <col min="74" max="74" width="23.85546875" style="128" bestFit="1" customWidth="1"/>
    <col min="75" max="75" width="24.85546875" style="128" bestFit="1" customWidth="1"/>
    <col min="76" max="76" width="9.7109375" style="129" bestFit="1" customWidth="1"/>
    <col min="77" max="77" width="14.28515625" style="128" bestFit="1" customWidth="1"/>
    <col min="78" max="78" width="14" style="128" bestFit="1" customWidth="1"/>
    <col min="79" max="79" width="26.28515625" style="128" bestFit="1" customWidth="1"/>
    <col min="80" max="80" width="24" style="128" bestFit="1" customWidth="1"/>
    <col min="81" max="81" width="23.140625" style="128" bestFit="1" customWidth="1"/>
    <col min="82" max="82" width="27.7109375" style="128" bestFit="1" customWidth="1"/>
    <col min="83" max="83" width="23.85546875" style="128" bestFit="1" customWidth="1"/>
    <col min="84" max="84" width="18.140625" style="130" bestFit="1" customWidth="1"/>
    <col min="85" max="85" width="32.140625" style="129" bestFit="1" customWidth="1"/>
    <col min="86" max="86" width="26.85546875" style="128" bestFit="1" customWidth="1"/>
    <col min="87" max="87" width="28.140625" style="128" bestFit="1" customWidth="1"/>
    <col min="88" max="88" width="28.5703125" style="128" bestFit="1" customWidth="1"/>
    <col min="89" max="98" width="13.42578125" style="128" customWidth="1"/>
    <col min="99" max="167" width="13.42578125" style="124" customWidth="1"/>
    <col min="168" max="16384" width="9.28515625" style="125"/>
  </cols>
  <sheetData>
    <row r="1" spans="1:170" x14ac:dyDescent="0.25">
      <c r="B1" s="124"/>
      <c r="BN1" s="126"/>
      <c r="BO1" s="125"/>
      <c r="BR1" s="127"/>
      <c r="BS1" s="127"/>
      <c r="BX1" s="128"/>
      <c r="BZ1" s="129"/>
      <c r="CF1" s="128"/>
      <c r="CG1" s="128"/>
      <c r="CH1" s="130"/>
      <c r="CI1" s="129"/>
      <c r="FL1" s="124"/>
      <c r="FM1" s="124"/>
      <c r="FN1" s="124"/>
    </row>
    <row r="2" spans="1:170" x14ac:dyDescent="0.25">
      <c r="B2" s="124"/>
      <c r="BN2" s="126"/>
      <c r="BO2" s="125"/>
      <c r="BR2" s="127"/>
      <c r="BS2" s="127"/>
      <c r="BX2" s="128"/>
      <c r="BZ2" s="129"/>
      <c r="CF2" s="128"/>
      <c r="CG2" s="128"/>
      <c r="CH2" s="130"/>
      <c r="CI2" s="129"/>
      <c r="FL2" s="124"/>
      <c r="FM2" s="124"/>
      <c r="FN2" s="124"/>
    </row>
    <row r="3" spans="1:170" x14ac:dyDescent="0.25">
      <c r="A3" s="217" t="s">
        <v>31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 t="s">
        <v>0</v>
      </c>
      <c r="AO3" s="219"/>
      <c r="AP3" s="219"/>
      <c r="AQ3" s="219"/>
      <c r="AR3" s="219"/>
      <c r="AS3" s="219"/>
      <c r="AT3" s="220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45"/>
      <c r="BI3" s="219"/>
      <c r="BJ3" s="219"/>
      <c r="BK3" s="219"/>
      <c r="BL3" s="219"/>
      <c r="BM3" s="219"/>
      <c r="BN3" s="258"/>
      <c r="BO3" s="131"/>
      <c r="BP3" s="124"/>
      <c r="BQ3" s="124"/>
      <c r="BX3" s="128"/>
      <c r="BY3" s="129"/>
    </row>
    <row r="4" spans="1:170" x14ac:dyDescent="0.25">
      <c r="A4" s="217"/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20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45"/>
      <c r="BI4" s="219"/>
      <c r="BJ4" s="219"/>
      <c r="BK4" s="219"/>
      <c r="BL4" s="219"/>
      <c r="BM4" s="219"/>
      <c r="BN4" s="258"/>
      <c r="BO4" s="131"/>
      <c r="BP4" s="124"/>
      <c r="BQ4" s="124"/>
      <c r="BX4" s="128"/>
      <c r="BY4" s="129"/>
    </row>
    <row r="5" spans="1:170" x14ac:dyDescent="0.25">
      <c r="A5" s="221"/>
      <c r="B5" s="282" t="s">
        <v>98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45"/>
      <c r="BI5" s="219"/>
      <c r="BJ5" s="219"/>
      <c r="BK5" s="219"/>
      <c r="BL5" s="219"/>
      <c r="BM5" s="219"/>
      <c r="BN5" s="259"/>
      <c r="BO5" s="223"/>
      <c r="BP5" s="132"/>
      <c r="BQ5" s="132"/>
      <c r="BR5" s="133"/>
      <c r="BS5" s="134"/>
      <c r="BT5" s="134"/>
      <c r="BU5" s="134"/>
      <c r="BV5" s="134"/>
      <c r="BX5" s="128"/>
      <c r="BY5" s="129"/>
    </row>
    <row r="6" spans="1:170" s="137" customFormat="1" ht="16.5" thickBot="1" x14ac:dyDescent="0.3">
      <c r="A6" s="224" t="s">
        <v>1</v>
      </c>
      <c r="B6" s="225"/>
      <c r="C6" s="226" t="s">
        <v>99</v>
      </c>
      <c r="D6" s="226"/>
      <c r="E6" s="227"/>
      <c r="F6" s="226" t="s">
        <v>100</v>
      </c>
      <c r="G6" s="226"/>
      <c r="H6" s="228"/>
      <c r="I6" s="226" t="s">
        <v>101</v>
      </c>
      <c r="J6" s="226"/>
      <c r="K6" s="228"/>
      <c r="L6" s="226" t="s">
        <v>102</v>
      </c>
      <c r="M6" s="226"/>
      <c r="N6" s="229"/>
      <c r="O6" s="226" t="s">
        <v>103</v>
      </c>
      <c r="P6" s="226"/>
      <c r="Q6" s="227"/>
      <c r="R6" s="226" t="s">
        <v>104</v>
      </c>
      <c r="S6" s="226"/>
      <c r="T6" s="227"/>
      <c r="U6" s="226" t="s">
        <v>105</v>
      </c>
      <c r="V6" s="226"/>
      <c r="W6" s="228"/>
      <c r="X6" s="226" t="s">
        <v>106</v>
      </c>
      <c r="Y6" s="226"/>
      <c r="Z6" s="227"/>
      <c r="AA6" s="226" t="s">
        <v>107</v>
      </c>
      <c r="AB6" s="226"/>
      <c r="AC6" s="228"/>
      <c r="AD6" s="226" t="s">
        <v>108</v>
      </c>
      <c r="AE6" s="226"/>
      <c r="AF6" s="229"/>
      <c r="AG6" s="226" t="s">
        <v>109</v>
      </c>
      <c r="AH6" s="226"/>
      <c r="AI6" s="229"/>
      <c r="AJ6" s="226" t="s">
        <v>110</v>
      </c>
      <c r="AK6" s="226"/>
      <c r="AL6" s="228"/>
      <c r="AM6" s="226" t="s">
        <v>111</v>
      </c>
      <c r="AN6" s="226"/>
      <c r="AO6" s="228"/>
      <c r="AP6" s="226" t="s">
        <v>112</v>
      </c>
      <c r="AQ6" s="226"/>
      <c r="AR6" s="228"/>
      <c r="AS6" s="226" t="s">
        <v>113</v>
      </c>
      <c r="AT6" s="226"/>
      <c r="AU6" s="228"/>
      <c r="AV6" s="226" t="s">
        <v>114</v>
      </c>
      <c r="AW6" s="226"/>
      <c r="AX6" s="227"/>
      <c r="AY6" s="226" t="s">
        <v>115</v>
      </c>
      <c r="AZ6" s="226"/>
      <c r="BA6" s="228"/>
      <c r="BB6" s="226" t="s">
        <v>116</v>
      </c>
      <c r="BC6" s="226"/>
      <c r="BD6" s="228"/>
      <c r="BE6" s="226" t="s">
        <v>117</v>
      </c>
      <c r="BF6" s="226"/>
      <c r="BG6" s="227"/>
      <c r="BH6" s="226" t="s">
        <v>118</v>
      </c>
      <c r="BI6" s="226"/>
      <c r="BJ6" s="227"/>
      <c r="BK6" s="226" t="s">
        <v>119</v>
      </c>
      <c r="BL6" s="226"/>
      <c r="BM6" s="228"/>
      <c r="BN6" s="226" t="s">
        <v>2</v>
      </c>
      <c r="BO6" s="226"/>
      <c r="BP6" s="135"/>
      <c r="BQ6" s="135"/>
      <c r="BR6" s="136"/>
      <c r="BS6" s="133"/>
      <c r="BT6" s="133"/>
      <c r="BU6" s="133"/>
      <c r="BV6" s="133"/>
      <c r="BW6" s="133"/>
      <c r="BX6" s="134"/>
      <c r="BY6" s="129"/>
      <c r="BZ6" s="128"/>
      <c r="CA6" s="128"/>
      <c r="CB6" s="128"/>
      <c r="CC6" s="128"/>
      <c r="CD6" s="128"/>
      <c r="CE6" s="128"/>
      <c r="CF6" s="130"/>
      <c r="CG6" s="129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</row>
    <row r="7" spans="1:170" ht="16.5" thickTop="1" x14ac:dyDescent="0.25">
      <c r="A7" s="221"/>
      <c r="B7" s="23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45"/>
      <c r="BI7" s="219"/>
      <c r="BJ7" s="219"/>
      <c r="BK7" s="219"/>
      <c r="BL7" s="219"/>
      <c r="BM7" s="219"/>
      <c r="BN7" s="260"/>
      <c r="BO7" s="231"/>
      <c r="BP7" s="138"/>
      <c r="BQ7" s="138"/>
      <c r="BR7" s="139"/>
      <c r="BS7" s="134"/>
      <c r="BT7" s="134"/>
      <c r="BU7" s="134"/>
      <c r="BV7" s="134"/>
      <c r="BW7" s="134"/>
      <c r="BX7" s="134"/>
      <c r="BY7" s="129"/>
    </row>
    <row r="8" spans="1:170" x14ac:dyDescent="0.25">
      <c r="A8" s="221"/>
      <c r="B8" s="230"/>
      <c r="C8" s="231"/>
      <c r="D8" s="231" t="s">
        <v>3</v>
      </c>
      <c r="E8" s="231"/>
      <c r="F8" s="231"/>
      <c r="G8" s="231" t="s">
        <v>3</v>
      </c>
      <c r="H8" s="219"/>
      <c r="I8" s="231"/>
      <c r="J8" s="231" t="s">
        <v>3</v>
      </c>
      <c r="K8" s="219"/>
      <c r="L8" s="231"/>
      <c r="M8" s="231" t="s">
        <v>3</v>
      </c>
      <c r="N8" s="219"/>
      <c r="O8" s="231"/>
      <c r="P8" s="231" t="s">
        <v>3</v>
      </c>
      <c r="Q8" s="231"/>
      <c r="R8" s="231"/>
      <c r="S8" s="231" t="s">
        <v>3</v>
      </c>
      <c r="T8" s="231"/>
      <c r="U8" s="231"/>
      <c r="V8" s="231" t="s">
        <v>3</v>
      </c>
      <c r="W8" s="219"/>
      <c r="X8" s="231"/>
      <c r="Y8" s="231" t="s">
        <v>3</v>
      </c>
      <c r="Z8" s="231"/>
      <c r="AA8" s="231"/>
      <c r="AB8" s="231" t="s">
        <v>3</v>
      </c>
      <c r="AC8" s="219"/>
      <c r="AD8" s="231"/>
      <c r="AE8" s="231" t="s">
        <v>3</v>
      </c>
      <c r="AF8" s="219"/>
      <c r="AG8" s="231"/>
      <c r="AH8" s="231" t="s">
        <v>3</v>
      </c>
      <c r="AI8" s="219"/>
      <c r="AJ8" s="231"/>
      <c r="AK8" s="231" t="s">
        <v>3</v>
      </c>
      <c r="AL8" s="219"/>
      <c r="AM8" s="231"/>
      <c r="AN8" s="231" t="s">
        <v>3</v>
      </c>
      <c r="AO8" s="219"/>
      <c r="AP8" s="231"/>
      <c r="AQ8" s="231" t="s">
        <v>3</v>
      </c>
      <c r="AR8" s="219"/>
      <c r="AS8" s="231"/>
      <c r="AT8" s="231" t="s">
        <v>3</v>
      </c>
      <c r="AU8" s="219"/>
      <c r="AV8" s="231"/>
      <c r="AW8" s="231" t="s">
        <v>3</v>
      </c>
      <c r="AX8" s="231"/>
      <c r="AY8" s="231"/>
      <c r="AZ8" s="231" t="s">
        <v>3</v>
      </c>
      <c r="BA8" s="219"/>
      <c r="BB8" s="231"/>
      <c r="BC8" s="231" t="s">
        <v>3</v>
      </c>
      <c r="BD8" s="219"/>
      <c r="BE8" s="231"/>
      <c r="BF8" s="231" t="s">
        <v>3</v>
      </c>
      <c r="BG8" s="231"/>
      <c r="BH8" s="260"/>
      <c r="BI8" s="231" t="s">
        <v>3</v>
      </c>
      <c r="BJ8" s="231"/>
      <c r="BK8" s="260"/>
      <c r="BL8" s="231" t="s">
        <v>3</v>
      </c>
      <c r="BM8" s="219"/>
      <c r="BN8" s="260"/>
      <c r="BO8" s="231" t="s">
        <v>3</v>
      </c>
      <c r="BP8" s="138"/>
      <c r="BQ8" s="138"/>
      <c r="BR8" s="139"/>
      <c r="BS8" s="134"/>
      <c r="BT8" s="134"/>
      <c r="BU8" s="134"/>
      <c r="BV8" s="134"/>
      <c r="BW8" s="134"/>
      <c r="BX8" s="134"/>
      <c r="BY8" s="129"/>
    </row>
    <row r="9" spans="1:170" x14ac:dyDescent="0.25">
      <c r="A9" s="232"/>
      <c r="B9" s="230"/>
      <c r="C9" s="231" t="s">
        <v>3</v>
      </c>
      <c r="D9" s="231" t="s">
        <v>19</v>
      </c>
      <c r="E9" s="231"/>
      <c r="F9" s="231" t="s">
        <v>3</v>
      </c>
      <c r="G9" s="231" t="s">
        <v>19</v>
      </c>
      <c r="H9" s="231"/>
      <c r="I9" s="231" t="s">
        <v>3</v>
      </c>
      <c r="J9" s="231" t="s">
        <v>19</v>
      </c>
      <c r="K9" s="231"/>
      <c r="L9" s="231" t="s">
        <v>3</v>
      </c>
      <c r="M9" s="231" t="s">
        <v>19</v>
      </c>
      <c r="N9" s="231"/>
      <c r="O9" s="231" t="s">
        <v>3</v>
      </c>
      <c r="P9" s="231" t="s">
        <v>19</v>
      </c>
      <c r="Q9" s="231"/>
      <c r="R9" s="231" t="s">
        <v>3</v>
      </c>
      <c r="S9" s="231" t="s">
        <v>19</v>
      </c>
      <c r="T9" s="231"/>
      <c r="U9" s="231" t="s">
        <v>3</v>
      </c>
      <c r="V9" s="231" t="s">
        <v>19</v>
      </c>
      <c r="W9" s="231"/>
      <c r="X9" s="231" t="s">
        <v>3</v>
      </c>
      <c r="Y9" s="231" t="s">
        <v>19</v>
      </c>
      <c r="Z9" s="231"/>
      <c r="AA9" s="231" t="s">
        <v>3</v>
      </c>
      <c r="AB9" s="231" t="s">
        <v>19</v>
      </c>
      <c r="AC9" s="231"/>
      <c r="AD9" s="231" t="s">
        <v>3</v>
      </c>
      <c r="AE9" s="231" t="s">
        <v>19</v>
      </c>
      <c r="AF9" s="231"/>
      <c r="AG9" s="231" t="s">
        <v>3</v>
      </c>
      <c r="AH9" s="231" t="s">
        <v>19</v>
      </c>
      <c r="AI9" s="231"/>
      <c r="AJ9" s="231" t="s">
        <v>3</v>
      </c>
      <c r="AK9" s="231" t="s">
        <v>19</v>
      </c>
      <c r="AL9" s="231"/>
      <c r="AM9" s="231" t="s">
        <v>3</v>
      </c>
      <c r="AN9" s="231" t="s">
        <v>19</v>
      </c>
      <c r="AO9" s="231"/>
      <c r="AP9" s="231" t="s">
        <v>3</v>
      </c>
      <c r="AQ9" s="231" t="s">
        <v>19</v>
      </c>
      <c r="AR9" s="231"/>
      <c r="AS9" s="231" t="s">
        <v>3</v>
      </c>
      <c r="AT9" s="231" t="s">
        <v>19</v>
      </c>
      <c r="AU9" s="231"/>
      <c r="AV9" s="231" t="s">
        <v>3</v>
      </c>
      <c r="AW9" s="231" t="s">
        <v>19</v>
      </c>
      <c r="AX9" s="231"/>
      <c r="AY9" s="231" t="s">
        <v>3</v>
      </c>
      <c r="AZ9" s="231" t="s">
        <v>19</v>
      </c>
      <c r="BA9" s="231"/>
      <c r="BB9" s="231" t="s">
        <v>3</v>
      </c>
      <c r="BC9" s="231" t="s">
        <v>19</v>
      </c>
      <c r="BD9" s="231"/>
      <c r="BE9" s="231" t="s">
        <v>3</v>
      </c>
      <c r="BF9" s="231" t="s">
        <v>19</v>
      </c>
      <c r="BG9" s="231"/>
      <c r="BH9" s="260" t="s">
        <v>3</v>
      </c>
      <c r="BI9" s="231" t="s">
        <v>19</v>
      </c>
      <c r="BJ9" s="231"/>
      <c r="BK9" s="260" t="s">
        <v>3</v>
      </c>
      <c r="BL9" s="231" t="s">
        <v>19</v>
      </c>
      <c r="BM9" s="231"/>
      <c r="BN9" s="260" t="s">
        <v>3</v>
      </c>
      <c r="BO9" s="231" t="s">
        <v>19</v>
      </c>
      <c r="BP9" s="138"/>
      <c r="BQ9" s="138"/>
      <c r="BR9" s="139"/>
      <c r="BS9" s="139"/>
      <c r="BT9" s="139"/>
      <c r="BU9" s="139"/>
      <c r="BV9" s="139"/>
      <c r="BW9" s="139"/>
      <c r="BX9" s="139"/>
      <c r="BY9" s="129"/>
    </row>
    <row r="10" spans="1:170" x14ac:dyDescent="0.25">
      <c r="A10" s="221"/>
      <c r="B10" s="233" t="s">
        <v>20</v>
      </c>
      <c r="C10" s="231" t="s">
        <v>23</v>
      </c>
      <c r="D10" s="231" t="s">
        <v>21</v>
      </c>
      <c r="E10" s="231"/>
      <c r="F10" s="231" t="s">
        <v>23</v>
      </c>
      <c r="G10" s="231" t="s">
        <v>21</v>
      </c>
      <c r="H10" s="231"/>
      <c r="I10" s="231" t="s">
        <v>23</v>
      </c>
      <c r="J10" s="231" t="s">
        <v>21</v>
      </c>
      <c r="K10" s="231"/>
      <c r="L10" s="231" t="s">
        <v>23</v>
      </c>
      <c r="M10" s="231" t="s">
        <v>21</v>
      </c>
      <c r="N10" s="231"/>
      <c r="O10" s="231" t="s">
        <v>23</v>
      </c>
      <c r="P10" s="231" t="s">
        <v>21</v>
      </c>
      <c r="Q10" s="231"/>
      <c r="R10" s="231" t="s">
        <v>23</v>
      </c>
      <c r="S10" s="231" t="s">
        <v>21</v>
      </c>
      <c r="T10" s="231"/>
      <c r="U10" s="231" t="s">
        <v>23</v>
      </c>
      <c r="V10" s="231" t="s">
        <v>21</v>
      </c>
      <c r="W10" s="231"/>
      <c r="X10" s="231" t="s">
        <v>23</v>
      </c>
      <c r="Y10" s="231" t="s">
        <v>21</v>
      </c>
      <c r="Z10" s="231"/>
      <c r="AA10" s="231" t="s">
        <v>23</v>
      </c>
      <c r="AB10" s="231" t="s">
        <v>21</v>
      </c>
      <c r="AC10" s="231"/>
      <c r="AD10" s="231" t="s">
        <v>23</v>
      </c>
      <c r="AE10" s="231" t="s">
        <v>21</v>
      </c>
      <c r="AF10" s="231"/>
      <c r="AG10" s="231" t="s">
        <v>23</v>
      </c>
      <c r="AH10" s="231" t="s">
        <v>21</v>
      </c>
      <c r="AI10" s="231"/>
      <c r="AJ10" s="231" t="s">
        <v>23</v>
      </c>
      <c r="AK10" s="231" t="s">
        <v>21</v>
      </c>
      <c r="AL10" s="231"/>
      <c r="AM10" s="231" t="s">
        <v>23</v>
      </c>
      <c r="AN10" s="231" t="s">
        <v>21</v>
      </c>
      <c r="AO10" s="231"/>
      <c r="AP10" s="231" t="s">
        <v>23</v>
      </c>
      <c r="AQ10" s="231" t="s">
        <v>21</v>
      </c>
      <c r="AR10" s="231"/>
      <c r="AS10" s="231" t="s">
        <v>23</v>
      </c>
      <c r="AT10" s="231" t="s">
        <v>21</v>
      </c>
      <c r="AU10" s="231"/>
      <c r="AV10" s="231" t="s">
        <v>23</v>
      </c>
      <c r="AW10" s="231" t="s">
        <v>21</v>
      </c>
      <c r="AX10" s="231"/>
      <c r="AY10" s="231" t="s">
        <v>23</v>
      </c>
      <c r="AZ10" s="231" t="s">
        <v>21</v>
      </c>
      <c r="BA10" s="231"/>
      <c r="BB10" s="231" t="s">
        <v>23</v>
      </c>
      <c r="BC10" s="231" t="s">
        <v>21</v>
      </c>
      <c r="BD10" s="231"/>
      <c r="BE10" s="231" t="s">
        <v>23</v>
      </c>
      <c r="BF10" s="231" t="s">
        <v>21</v>
      </c>
      <c r="BG10" s="231"/>
      <c r="BH10" s="260" t="s">
        <v>23</v>
      </c>
      <c r="BI10" s="231" t="s">
        <v>21</v>
      </c>
      <c r="BJ10" s="231"/>
      <c r="BK10" s="260" t="s">
        <v>23</v>
      </c>
      <c r="BL10" s="231" t="s">
        <v>21</v>
      </c>
      <c r="BM10" s="231"/>
      <c r="BN10" s="260" t="s">
        <v>24</v>
      </c>
      <c r="BO10" s="231" t="s">
        <v>21</v>
      </c>
      <c r="BP10" s="138"/>
      <c r="BQ10" s="138"/>
      <c r="BR10" s="139"/>
      <c r="BS10" s="139"/>
      <c r="BT10" s="139"/>
      <c r="BU10" s="139"/>
      <c r="BV10" s="139"/>
      <c r="BW10" s="139"/>
      <c r="BX10" s="139"/>
      <c r="BY10" s="129"/>
    </row>
    <row r="11" spans="1:170" s="144" customFormat="1" x14ac:dyDescent="0.25">
      <c r="A11" s="234"/>
      <c r="B11" s="235"/>
      <c r="C11" s="231"/>
      <c r="D11" s="231" t="s">
        <v>22</v>
      </c>
      <c r="E11" s="231"/>
      <c r="F11" s="231"/>
      <c r="G11" s="231" t="s">
        <v>22</v>
      </c>
      <c r="H11" s="231"/>
      <c r="I11" s="231"/>
      <c r="J11" s="231" t="s">
        <v>22</v>
      </c>
      <c r="K11" s="231"/>
      <c r="L11" s="231"/>
      <c r="M11" s="231" t="s">
        <v>22</v>
      </c>
      <c r="N11" s="231"/>
      <c r="O11" s="231"/>
      <c r="P11" s="231" t="s">
        <v>22</v>
      </c>
      <c r="Q11" s="231"/>
      <c r="R11" s="231"/>
      <c r="S11" s="231" t="s">
        <v>22</v>
      </c>
      <c r="T11" s="231"/>
      <c r="U11" s="231"/>
      <c r="V11" s="231" t="s">
        <v>22</v>
      </c>
      <c r="W11" s="231"/>
      <c r="X11" s="231"/>
      <c r="Y11" s="231" t="s">
        <v>22</v>
      </c>
      <c r="Z11" s="231"/>
      <c r="AA11" s="231"/>
      <c r="AB11" s="231" t="s">
        <v>22</v>
      </c>
      <c r="AC11" s="231"/>
      <c r="AD11" s="231"/>
      <c r="AE11" s="231" t="s">
        <v>22</v>
      </c>
      <c r="AF11" s="231"/>
      <c r="AG11" s="231"/>
      <c r="AH11" s="231" t="s">
        <v>22</v>
      </c>
      <c r="AI11" s="231"/>
      <c r="AJ11" s="231"/>
      <c r="AK11" s="231" t="s">
        <v>22</v>
      </c>
      <c r="AL11" s="231"/>
      <c r="AM11" s="231"/>
      <c r="AN11" s="231" t="s">
        <v>22</v>
      </c>
      <c r="AO11" s="231"/>
      <c r="AP11" s="231"/>
      <c r="AQ11" s="231" t="s">
        <v>22</v>
      </c>
      <c r="AR11" s="231"/>
      <c r="AS11" s="231"/>
      <c r="AT11" s="231" t="s">
        <v>22</v>
      </c>
      <c r="AU11" s="231"/>
      <c r="AV11" s="231"/>
      <c r="AW11" s="231" t="s">
        <v>22</v>
      </c>
      <c r="AX11" s="231"/>
      <c r="AY11" s="231"/>
      <c r="AZ11" s="231" t="s">
        <v>22</v>
      </c>
      <c r="BA11" s="231"/>
      <c r="BB11" s="231"/>
      <c r="BC11" s="231" t="s">
        <v>22</v>
      </c>
      <c r="BD11" s="231"/>
      <c r="BE11" s="231"/>
      <c r="BF11" s="231" t="s">
        <v>22</v>
      </c>
      <c r="BG11" s="231"/>
      <c r="BH11" s="260"/>
      <c r="BI11" s="231" t="s">
        <v>22</v>
      </c>
      <c r="BJ11" s="231"/>
      <c r="BK11" s="260"/>
      <c r="BL11" s="231" t="s">
        <v>22</v>
      </c>
      <c r="BM11" s="231"/>
      <c r="BN11" s="260"/>
      <c r="BO11" s="231" t="s">
        <v>22</v>
      </c>
      <c r="BP11" s="138"/>
      <c r="BQ11" s="138"/>
      <c r="BR11" s="139"/>
      <c r="BS11" s="139"/>
      <c r="BT11" s="139"/>
      <c r="BU11" s="139"/>
      <c r="BV11" s="139"/>
      <c r="BW11" s="139"/>
      <c r="BX11" s="139"/>
      <c r="BY11" s="140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70" x14ac:dyDescent="0.25">
      <c r="A12" s="221"/>
      <c r="B12" s="230"/>
      <c r="C12" s="231"/>
      <c r="D12" s="231" t="s">
        <v>4</v>
      </c>
      <c r="E12" s="231"/>
      <c r="F12" s="231"/>
      <c r="G12" s="231" t="s">
        <v>4</v>
      </c>
      <c r="H12" s="231"/>
      <c r="I12" s="231"/>
      <c r="J12" s="231" t="s">
        <v>4</v>
      </c>
      <c r="K12" s="231"/>
      <c r="L12" s="231"/>
      <c r="M12" s="231" t="s">
        <v>4</v>
      </c>
      <c r="N12" s="219"/>
      <c r="O12" s="231"/>
      <c r="P12" s="231" t="s">
        <v>4</v>
      </c>
      <c r="Q12" s="231"/>
      <c r="R12" s="231"/>
      <c r="S12" s="231" t="s">
        <v>4</v>
      </c>
      <c r="T12" s="231"/>
      <c r="U12" s="231"/>
      <c r="V12" s="231" t="s">
        <v>4</v>
      </c>
      <c r="W12" s="231"/>
      <c r="X12" s="231"/>
      <c r="Y12" s="231" t="s">
        <v>4</v>
      </c>
      <c r="Z12" s="231"/>
      <c r="AA12" s="231"/>
      <c r="AB12" s="231" t="s">
        <v>4</v>
      </c>
      <c r="AC12" s="231"/>
      <c r="AD12" s="231"/>
      <c r="AE12" s="231" t="s">
        <v>4</v>
      </c>
      <c r="AF12" s="231"/>
      <c r="AG12" s="231"/>
      <c r="AH12" s="231" t="s">
        <v>4</v>
      </c>
      <c r="AI12" s="231"/>
      <c r="AJ12" s="231"/>
      <c r="AK12" s="231" t="s">
        <v>4</v>
      </c>
      <c r="AL12" s="231"/>
      <c r="AM12" s="231"/>
      <c r="AN12" s="231" t="s">
        <v>4</v>
      </c>
      <c r="AO12" s="231"/>
      <c r="AP12" s="231"/>
      <c r="AQ12" s="231" t="s">
        <v>4</v>
      </c>
      <c r="AR12" s="231"/>
      <c r="AS12" s="231"/>
      <c r="AT12" s="231" t="s">
        <v>4</v>
      </c>
      <c r="AU12" s="231"/>
      <c r="AV12" s="231"/>
      <c r="AW12" s="231" t="s">
        <v>4</v>
      </c>
      <c r="AX12" s="231"/>
      <c r="AY12" s="231"/>
      <c r="AZ12" s="231" t="s">
        <v>4</v>
      </c>
      <c r="BA12" s="231"/>
      <c r="BB12" s="231"/>
      <c r="BC12" s="231" t="s">
        <v>4</v>
      </c>
      <c r="BD12" s="231"/>
      <c r="BE12" s="231"/>
      <c r="BF12" s="231" t="s">
        <v>4</v>
      </c>
      <c r="BG12" s="231"/>
      <c r="BH12" s="260"/>
      <c r="BI12" s="231" t="s">
        <v>4</v>
      </c>
      <c r="BJ12" s="231"/>
      <c r="BK12" s="260"/>
      <c r="BL12" s="231" t="s">
        <v>4</v>
      </c>
      <c r="BM12" s="231"/>
      <c r="BN12" s="260"/>
      <c r="BO12" s="231" t="s">
        <v>4</v>
      </c>
      <c r="BP12" s="138"/>
      <c r="BQ12" s="138"/>
      <c r="BR12" s="139"/>
      <c r="BS12" s="134"/>
      <c r="BT12" s="139"/>
      <c r="BU12" s="139"/>
      <c r="BV12" s="139"/>
      <c r="BW12" s="139"/>
      <c r="BX12" s="139"/>
      <c r="BY12" s="145"/>
    </row>
    <row r="13" spans="1:170" s="146" customFormat="1" x14ac:dyDescent="0.25">
      <c r="A13" s="236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61"/>
      <c r="BI13" s="238"/>
      <c r="BJ13" s="238"/>
      <c r="BK13" s="238"/>
      <c r="BL13" s="238"/>
      <c r="BM13" s="238"/>
      <c r="BN13" s="261"/>
      <c r="BO13" s="239"/>
      <c r="BP13" s="138"/>
      <c r="BQ13" s="138"/>
      <c r="BR13" s="139"/>
      <c r="BS13" s="134"/>
      <c r="BT13" s="134"/>
      <c r="BU13" s="134"/>
      <c r="BV13" s="134"/>
      <c r="BW13" s="134"/>
      <c r="BX13" s="134"/>
      <c r="BY13" s="129"/>
      <c r="BZ13" s="128"/>
      <c r="CA13" s="128"/>
      <c r="CB13" s="128"/>
      <c r="CC13" s="128"/>
      <c r="CD13" s="128"/>
      <c r="CE13" s="128"/>
      <c r="CF13" s="130"/>
      <c r="CG13" s="129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70" x14ac:dyDescent="0.25">
      <c r="A14" s="240" t="s">
        <v>1</v>
      </c>
      <c r="B14" s="230"/>
      <c r="C14" s="218"/>
      <c r="D14" s="219"/>
      <c r="E14" s="219"/>
      <c r="F14" s="219"/>
      <c r="G14" s="219"/>
      <c r="H14" s="219"/>
      <c r="I14" s="218"/>
      <c r="J14" s="219"/>
      <c r="K14" s="219"/>
      <c r="L14" s="218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45"/>
      <c r="BI14" s="219"/>
      <c r="BJ14" s="219"/>
      <c r="BK14" s="219"/>
      <c r="BL14" s="219"/>
      <c r="BM14" s="219"/>
      <c r="BN14" s="249"/>
      <c r="BO14" s="242"/>
      <c r="BP14" s="138"/>
      <c r="BQ14" s="138"/>
      <c r="BR14" s="139"/>
      <c r="BS14" s="134"/>
      <c r="BT14" s="134"/>
      <c r="BU14" s="134"/>
      <c r="BV14" s="134"/>
      <c r="BW14" s="134"/>
      <c r="BX14" s="134"/>
      <c r="BY14" s="129"/>
    </row>
    <row r="15" spans="1:170" x14ac:dyDescent="0.25">
      <c r="A15" s="232">
        <v>1</v>
      </c>
      <c r="B15" s="243" t="s">
        <v>5</v>
      </c>
      <c r="C15" s="241">
        <v>106.73</v>
      </c>
      <c r="D15" s="244">
        <v>96.14</v>
      </c>
      <c r="E15" s="244"/>
      <c r="F15" s="241">
        <v>106.88</v>
      </c>
      <c r="G15" s="244">
        <v>96.21</v>
      </c>
      <c r="H15" s="219"/>
      <c r="I15" s="241">
        <v>106.94</v>
      </c>
      <c r="J15" s="244">
        <v>95.63</v>
      </c>
      <c r="K15" s="219"/>
      <c r="L15" s="241">
        <v>107.33</v>
      </c>
      <c r="M15" s="244">
        <v>95.57</v>
      </c>
      <c r="N15" s="219"/>
      <c r="O15" s="241">
        <v>108.49000000000001</v>
      </c>
      <c r="P15" s="244">
        <v>95.35</v>
      </c>
      <c r="Q15" s="244"/>
      <c r="R15" s="241">
        <v>108.5</v>
      </c>
      <c r="S15" s="244">
        <v>95.66</v>
      </c>
      <c r="T15" s="244"/>
      <c r="U15" s="241">
        <v>108.74000000000001</v>
      </c>
      <c r="V15" s="244">
        <v>95.26</v>
      </c>
      <c r="W15" s="219"/>
      <c r="X15" s="241">
        <v>108.76</v>
      </c>
      <c r="Y15" s="244">
        <v>95.3</v>
      </c>
      <c r="Z15" s="244"/>
      <c r="AA15" s="241">
        <v>108.43</v>
      </c>
      <c r="AB15" s="244">
        <v>95.06</v>
      </c>
      <c r="AC15" s="219"/>
      <c r="AD15" s="241">
        <v>109.02</v>
      </c>
      <c r="AE15" s="244">
        <v>94.78</v>
      </c>
      <c r="AF15" s="219"/>
      <c r="AG15" s="241">
        <v>109.13</v>
      </c>
      <c r="AH15" s="244">
        <v>94.61</v>
      </c>
      <c r="AI15" s="219"/>
      <c r="AJ15" s="241">
        <v>109.04</v>
      </c>
      <c r="AK15" s="244">
        <v>94.86</v>
      </c>
      <c r="AL15" s="219"/>
      <c r="AM15" s="241">
        <v>109.02</v>
      </c>
      <c r="AN15" s="244">
        <v>94.66</v>
      </c>
      <c r="AO15" s="219"/>
      <c r="AP15" s="241">
        <v>108.84</v>
      </c>
      <c r="AQ15" s="244">
        <v>95.12</v>
      </c>
      <c r="AR15" s="219"/>
      <c r="AS15" s="241">
        <v>108.51</v>
      </c>
      <c r="AT15" s="244">
        <v>95.49</v>
      </c>
      <c r="AU15" s="219"/>
      <c r="AV15" s="241">
        <v>108.71000000000001</v>
      </c>
      <c r="AW15" s="244">
        <v>95.8</v>
      </c>
      <c r="AX15" s="244"/>
      <c r="AY15" s="241">
        <v>109.07000000000001</v>
      </c>
      <c r="AZ15" s="244">
        <v>95.72</v>
      </c>
      <c r="BA15" s="219"/>
      <c r="BB15" s="245">
        <v>109.53</v>
      </c>
      <c r="BC15" s="246">
        <v>95.5</v>
      </c>
      <c r="BD15" s="219"/>
      <c r="BE15" s="245">
        <v>109.61</v>
      </c>
      <c r="BF15" s="244">
        <v>95.49</v>
      </c>
      <c r="BG15" s="244"/>
      <c r="BH15" s="249">
        <v>110.25</v>
      </c>
      <c r="BI15" s="244">
        <v>95.17</v>
      </c>
      <c r="BJ15" s="244"/>
      <c r="BK15" s="249">
        <v>110.56</v>
      </c>
      <c r="BL15" s="244">
        <v>94.89</v>
      </c>
      <c r="BM15" s="219"/>
      <c r="BN15" s="249">
        <f>(C15+F15+I15+L15+O15+R15+U15+X15+AA15+AD15+AG15+AJ15+AM15+AP15+AS15+AV15+AY15+BB15+BE15+BH15+BK15)/21</f>
        <v>108.67095238095237</v>
      </c>
      <c r="BO15" s="242">
        <f>(D15+G15+J15+M15+P15+S15+V15+Y15+AB15+AE15+AH15+AK15+AN15+AQ15+AT15+AW15+AZ15+BC15+BF15+BI15+BL15)/21</f>
        <v>95.346190476190458</v>
      </c>
      <c r="BP15" s="147"/>
      <c r="BQ15" s="147"/>
      <c r="BR15" s="147"/>
      <c r="BS15" s="150"/>
      <c r="BT15" s="150"/>
      <c r="BU15" s="134"/>
      <c r="BV15" s="151"/>
      <c r="BW15" s="151"/>
      <c r="BX15" s="134"/>
      <c r="BY15" s="129"/>
    </row>
    <row r="16" spans="1:170" s="131" customFormat="1" x14ac:dyDescent="0.25">
      <c r="A16" s="232">
        <v>2</v>
      </c>
      <c r="B16" s="243" t="s">
        <v>6</v>
      </c>
      <c r="C16" s="241">
        <v>0.71638369510709932</v>
      </c>
      <c r="D16" s="244">
        <v>143.22999999999999</v>
      </c>
      <c r="E16" s="244"/>
      <c r="F16" s="241">
        <v>0.71957976541699642</v>
      </c>
      <c r="G16" s="244">
        <v>142.9</v>
      </c>
      <c r="H16" s="219"/>
      <c r="I16" s="241">
        <v>0.71530758226037194</v>
      </c>
      <c r="J16" s="244">
        <v>142.97</v>
      </c>
      <c r="K16" s="219"/>
      <c r="L16" s="241">
        <v>0.71766901105210279</v>
      </c>
      <c r="M16" s="244">
        <v>142.93</v>
      </c>
      <c r="N16" s="219"/>
      <c r="O16" s="241">
        <v>0.72442770211532881</v>
      </c>
      <c r="P16" s="244">
        <v>142.79</v>
      </c>
      <c r="Q16" s="244"/>
      <c r="R16" s="241">
        <v>0.72249114948341875</v>
      </c>
      <c r="S16" s="244">
        <v>143.66</v>
      </c>
      <c r="T16" s="244"/>
      <c r="U16" s="241">
        <v>0.72082462336913433</v>
      </c>
      <c r="V16" s="244">
        <v>143.71</v>
      </c>
      <c r="W16" s="219"/>
      <c r="X16" s="241">
        <v>0.7203054094936252</v>
      </c>
      <c r="Y16" s="244">
        <v>143.9</v>
      </c>
      <c r="Z16" s="244"/>
      <c r="AA16" s="241">
        <v>0.71643501934374543</v>
      </c>
      <c r="AB16" s="244">
        <v>143.87</v>
      </c>
      <c r="AC16" s="219"/>
      <c r="AD16" s="241">
        <v>0.71797817346352666</v>
      </c>
      <c r="AE16" s="244">
        <v>143.91999999999999</v>
      </c>
      <c r="AF16" s="219"/>
      <c r="AG16" s="241">
        <v>0.72259556326324148</v>
      </c>
      <c r="AH16" s="244">
        <v>142.88999999999999</v>
      </c>
      <c r="AI16" s="219"/>
      <c r="AJ16" s="241">
        <v>0.71859729807415917</v>
      </c>
      <c r="AK16" s="244">
        <v>143.93</v>
      </c>
      <c r="AL16" s="219"/>
      <c r="AM16" s="241">
        <v>0.71546111468841656</v>
      </c>
      <c r="AN16" s="244">
        <v>144.24</v>
      </c>
      <c r="AO16" s="219"/>
      <c r="AP16" s="241">
        <v>0.71818442976156271</v>
      </c>
      <c r="AQ16" s="244">
        <v>144.16</v>
      </c>
      <c r="AR16" s="219"/>
      <c r="AS16" s="241">
        <v>0.72637466405171791</v>
      </c>
      <c r="AT16" s="244">
        <v>142.65</v>
      </c>
      <c r="AU16" s="219"/>
      <c r="AV16" s="241">
        <v>0.72944780800933695</v>
      </c>
      <c r="AW16" s="244">
        <v>142.77000000000001</v>
      </c>
      <c r="AX16" s="244"/>
      <c r="AY16" s="241">
        <v>0.7288629737609329</v>
      </c>
      <c r="AZ16" s="244">
        <v>143.24</v>
      </c>
      <c r="BA16" s="219"/>
      <c r="BB16" s="245">
        <v>0.72563674624482977</v>
      </c>
      <c r="BC16" s="246">
        <v>144.15</v>
      </c>
      <c r="BD16" s="219"/>
      <c r="BE16" s="245">
        <v>0.72374610986465937</v>
      </c>
      <c r="BF16" s="244">
        <v>144.62</v>
      </c>
      <c r="BG16" s="244"/>
      <c r="BH16" s="249">
        <v>0.72679700559633686</v>
      </c>
      <c r="BI16" s="244">
        <v>144.36000000000001</v>
      </c>
      <c r="BJ16" s="244"/>
      <c r="BK16" s="249">
        <v>0.725268349289237</v>
      </c>
      <c r="BL16" s="244">
        <v>144.65</v>
      </c>
      <c r="BM16" s="219"/>
      <c r="BN16" s="249">
        <f t="shared" ref="BN16:BN29" si="0">(C16+F16+I16+L16+O16+R16+U16+X16+AA16+AD16+AG16+AJ16+AM16+AP16+AS16+AV16+AY16+BB16+BE16+BH16+BK16)/21</f>
        <v>0.72154162827189428</v>
      </c>
      <c r="BO16" s="242">
        <f t="shared" ref="BO16:BO29" si="1">(D16+G16+J16+M16+P16+S16+V16+Y16+AB16+AE16+AH16+AK16+AN16+AQ16+AT16+AW16+AZ16+BC16+BF16+BI16+BL16)/21</f>
        <v>143.59714285714287</v>
      </c>
      <c r="BP16" s="147"/>
      <c r="BQ16" s="147"/>
      <c r="BR16" s="147"/>
      <c r="BS16" s="150"/>
      <c r="BT16" s="150"/>
      <c r="BU16" s="134"/>
      <c r="BV16" s="151"/>
      <c r="BW16" s="151"/>
      <c r="BX16" s="134"/>
      <c r="BY16" s="129"/>
      <c r="BZ16" s="128"/>
      <c r="CA16" s="128"/>
      <c r="CB16" s="128"/>
      <c r="CC16" s="128"/>
      <c r="CD16" s="128"/>
      <c r="CE16" s="128"/>
      <c r="CF16" s="130"/>
      <c r="CG16" s="129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</row>
    <row r="17" spans="1:167" x14ac:dyDescent="0.25">
      <c r="A17" s="232">
        <v>3</v>
      </c>
      <c r="B17" s="243" t="s">
        <v>7</v>
      </c>
      <c r="C17" s="241">
        <v>0.91270000000000007</v>
      </c>
      <c r="D17" s="244">
        <v>112.42</v>
      </c>
      <c r="E17" s="244"/>
      <c r="F17" s="241">
        <v>0.91780000000000006</v>
      </c>
      <c r="G17" s="244">
        <v>112.04</v>
      </c>
      <c r="H17" s="219"/>
      <c r="I17" s="241">
        <v>0.91610000000000003</v>
      </c>
      <c r="J17" s="244">
        <v>111.64</v>
      </c>
      <c r="K17" s="219"/>
      <c r="L17" s="241">
        <v>0.92230000000000001</v>
      </c>
      <c r="M17" s="244">
        <v>111.22</v>
      </c>
      <c r="N17" s="219"/>
      <c r="O17" s="241">
        <v>0.92910000000000004</v>
      </c>
      <c r="P17" s="244">
        <v>111.33</v>
      </c>
      <c r="Q17" s="244"/>
      <c r="R17" s="241">
        <v>0.9326000000000001</v>
      </c>
      <c r="S17" s="244">
        <v>111.29</v>
      </c>
      <c r="T17" s="244"/>
      <c r="U17" s="241">
        <v>0.93110000000000004</v>
      </c>
      <c r="V17" s="244">
        <v>111.26</v>
      </c>
      <c r="W17" s="219"/>
      <c r="X17" s="241">
        <v>0.93049999999999999</v>
      </c>
      <c r="Y17" s="244">
        <v>111.39</v>
      </c>
      <c r="Z17" s="244"/>
      <c r="AA17" s="241">
        <v>0.92470000000000008</v>
      </c>
      <c r="AB17" s="244">
        <v>111.46</v>
      </c>
      <c r="AC17" s="219"/>
      <c r="AD17" s="241">
        <v>0.93049999999999999</v>
      </c>
      <c r="AE17" s="244">
        <v>111.05</v>
      </c>
      <c r="AF17" s="219"/>
      <c r="AG17" s="241">
        <v>0.9244</v>
      </c>
      <c r="AH17" s="244">
        <v>111.69</v>
      </c>
      <c r="AI17" s="219"/>
      <c r="AJ17" s="241">
        <v>0.92590000000000006</v>
      </c>
      <c r="AK17" s="244">
        <v>111.71</v>
      </c>
      <c r="AL17" s="219"/>
      <c r="AM17" s="241">
        <v>0.92600000000000005</v>
      </c>
      <c r="AN17" s="244">
        <v>111.45</v>
      </c>
      <c r="AO17" s="219"/>
      <c r="AP17" s="241">
        <v>0.92830000000000001</v>
      </c>
      <c r="AQ17" s="244">
        <v>111.53</v>
      </c>
      <c r="AR17" s="219"/>
      <c r="AS17" s="241">
        <v>0.92930000000000001</v>
      </c>
      <c r="AT17" s="244">
        <v>111.5</v>
      </c>
      <c r="AU17" s="219"/>
      <c r="AV17" s="241">
        <v>0.9355</v>
      </c>
      <c r="AW17" s="244">
        <v>111.32</v>
      </c>
      <c r="AX17" s="244"/>
      <c r="AY17" s="241">
        <v>0.9355</v>
      </c>
      <c r="AZ17" s="244">
        <v>111.6</v>
      </c>
      <c r="BA17" s="219"/>
      <c r="BB17" s="245">
        <v>0.94030000000000002</v>
      </c>
      <c r="BC17" s="246">
        <v>111.24</v>
      </c>
      <c r="BD17" s="219"/>
      <c r="BE17" s="245">
        <v>0.93800000000000006</v>
      </c>
      <c r="BF17" s="244">
        <v>111.59</v>
      </c>
      <c r="BG17" s="244"/>
      <c r="BH17" s="249">
        <v>0.94180000000000008</v>
      </c>
      <c r="BI17" s="244">
        <v>111.4</v>
      </c>
      <c r="BJ17" s="244"/>
      <c r="BK17" s="249">
        <v>0.94190000000000007</v>
      </c>
      <c r="BL17" s="244">
        <v>111.38</v>
      </c>
      <c r="BM17" s="219"/>
      <c r="BN17" s="249">
        <f t="shared" si="0"/>
        <v>0.92925238095238094</v>
      </c>
      <c r="BO17" s="242">
        <f t="shared" si="1"/>
        <v>111.50047619047621</v>
      </c>
      <c r="BP17" s="147"/>
      <c r="BQ17" s="147"/>
      <c r="BR17" s="147"/>
      <c r="BS17" s="150"/>
      <c r="BT17" s="150"/>
      <c r="BU17" s="134"/>
      <c r="BV17" s="151"/>
      <c r="BW17" s="151"/>
      <c r="BX17" s="134"/>
      <c r="BY17" s="129"/>
    </row>
    <row r="18" spans="1:167" x14ac:dyDescent="0.25">
      <c r="A18" s="232">
        <v>4</v>
      </c>
      <c r="B18" s="243" t="s">
        <v>8</v>
      </c>
      <c r="C18" s="241">
        <v>0.83015108749792454</v>
      </c>
      <c r="D18" s="244">
        <v>123.63</v>
      </c>
      <c r="E18" s="244"/>
      <c r="F18" s="241">
        <v>0.83166999334663994</v>
      </c>
      <c r="G18" s="244">
        <v>123.62</v>
      </c>
      <c r="H18" s="219"/>
      <c r="I18" s="241">
        <v>0.82733515347067088</v>
      </c>
      <c r="J18" s="244">
        <v>123.61</v>
      </c>
      <c r="K18" s="219"/>
      <c r="L18" s="241">
        <v>0.83056478405315615</v>
      </c>
      <c r="M18" s="244">
        <v>123.57</v>
      </c>
      <c r="N18" s="219"/>
      <c r="O18" s="241">
        <v>0.83801223497863064</v>
      </c>
      <c r="P18" s="244">
        <v>123.48</v>
      </c>
      <c r="Q18" s="244"/>
      <c r="R18" s="241">
        <v>0.84189257450749289</v>
      </c>
      <c r="S18" s="244">
        <v>123.38</v>
      </c>
      <c r="T18" s="244"/>
      <c r="U18" s="241">
        <v>0.84033613445378152</v>
      </c>
      <c r="V18" s="244">
        <v>123.28</v>
      </c>
      <c r="W18" s="219"/>
      <c r="X18" s="241">
        <v>0.84076004708256258</v>
      </c>
      <c r="Y18" s="244">
        <v>123.28</v>
      </c>
      <c r="Z18" s="244"/>
      <c r="AA18" s="241">
        <v>0.83605049745004589</v>
      </c>
      <c r="AB18" s="244">
        <v>123.29</v>
      </c>
      <c r="AC18" s="219"/>
      <c r="AD18" s="241">
        <v>0.8388558006878617</v>
      </c>
      <c r="AE18" s="244">
        <v>123.23</v>
      </c>
      <c r="AF18" s="219"/>
      <c r="AG18" s="241">
        <v>0.83738067325406118</v>
      </c>
      <c r="AH18" s="244">
        <v>123.28</v>
      </c>
      <c r="AI18" s="219"/>
      <c r="AJ18" s="241">
        <v>0.83934866543562192</v>
      </c>
      <c r="AK18" s="244">
        <v>123.25</v>
      </c>
      <c r="AL18" s="219"/>
      <c r="AM18" s="241">
        <v>0.83745079976551362</v>
      </c>
      <c r="AN18" s="244">
        <v>123.24</v>
      </c>
      <c r="AO18" s="219"/>
      <c r="AP18" s="241">
        <v>0.8406893652795292</v>
      </c>
      <c r="AQ18" s="244">
        <v>123.24</v>
      </c>
      <c r="AR18" s="219"/>
      <c r="AS18" s="241">
        <v>0.84139671855279752</v>
      </c>
      <c r="AT18" s="244">
        <v>123.2</v>
      </c>
      <c r="AU18" s="219"/>
      <c r="AV18" s="241">
        <v>0.84573748308525021</v>
      </c>
      <c r="AW18" s="244">
        <v>123.2</v>
      </c>
      <c r="AX18" s="244"/>
      <c r="AY18" s="241">
        <v>0.84674005080440307</v>
      </c>
      <c r="AZ18" s="244">
        <v>123.31</v>
      </c>
      <c r="BA18" s="219"/>
      <c r="BB18" s="245">
        <v>0.84853627492575301</v>
      </c>
      <c r="BC18" s="246">
        <v>123.3</v>
      </c>
      <c r="BD18" s="219"/>
      <c r="BE18" s="245">
        <v>0.84940117217361755</v>
      </c>
      <c r="BF18" s="244">
        <v>123.27</v>
      </c>
      <c r="BG18" s="244"/>
      <c r="BH18" s="249">
        <v>0.85178875638841556</v>
      </c>
      <c r="BI18" s="244">
        <v>123.23</v>
      </c>
      <c r="BJ18" s="244"/>
      <c r="BK18" s="249">
        <v>0.85178875638841556</v>
      </c>
      <c r="BL18" s="244">
        <v>123.16</v>
      </c>
      <c r="BM18" s="219"/>
      <c r="BN18" s="249">
        <f t="shared" si="0"/>
        <v>0.84028033445629258</v>
      </c>
      <c r="BO18" s="242">
        <f t="shared" si="1"/>
        <v>123.33571428571429</v>
      </c>
      <c r="BP18" s="147"/>
      <c r="BQ18" s="147"/>
      <c r="BR18" s="147"/>
      <c r="BS18" s="150"/>
      <c r="BT18" s="150"/>
      <c r="BU18" s="134"/>
      <c r="BV18" s="151"/>
      <c r="BW18" s="151"/>
      <c r="BX18" s="134"/>
      <c r="BY18" s="129"/>
    </row>
    <row r="19" spans="1:167" x14ac:dyDescent="0.25">
      <c r="A19" s="232">
        <v>5</v>
      </c>
      <c r="B19" s="243" t="s">
        <v>9</v>
      </c>
      <c r="C19" s="241">
        <v>1745.1000000000001</v>
      </c>
      <c r="D19" s="247">
        <v>179064.71</v>
      </c>
      <c r="E19" s="247"/>
      <c r="F19" s="248">
        <v>1727.2708</v>
      </c>
      <c r="G19" s="247">
        <v>177615.26</v>
      </c>
      <c r="H19" s="219"/>
      <c r="I19" s="241">
        <v>1724.5414000000001</v>
      </c>
      <c r="J19" s="247">
        <v>176368.85</v>
      </c>
      <c r="K19" s="219"/>
      <c r="L19" s="241">
        <v>1712.8600000000001</v>
      </c>
      <c r="M19" s="247">
        <v>175705.18</v>
      </c>
      <c r="N19" s="219"/>
      <c r="O19" s="241">
        <v>1695.8400000000001</v>
      </c>
      <c r="P19" s="247">
        <v>175417.69</v>
      </c>
      <c r="Q19" s="247"/>
      <c r="R19" s="248">
        <v>1694.0647000000001</v>
      </c>
      <c r="S19" s="247">
        <v>175826.98</v>
      </c>
      <c r="T19" s="247"/>
      <c r="U19" s="248">
        <v>1702</v>
      </c>
      <c r="V19" s="247">
        <v>176310.18</v>
      </c>
      <c r="W19" s="219"/>
      <c r="X19" s="241">
        <v>1712.1000000000001</v>
      </c>
      <c r="Y19" s="247">
        <v>177459.17</v>
      </c>
      <c r="Z19" s="247"/>
      <c r="AA19" s="241">
        <v>1734.3531</v>
      </c>
      <c r="AB19" s="247">
        <v>178759.77</v>
      </c>
      <c r="AC19" s="219"/>
      <c r="AD19" s="241">
        <v>1704.0813000000001</v>
      </c>
      <c r="AE19" s="247">
        <v>176082.72</v>
      </c>
      <c r="AF19" s="219"/>
      <c r="AG19" s="241">
        <v>1733.6563000000001</v>
      </c>
      <c r="AH19" s="247">
        <v>179000.01</v>
      </c>
      <c r="AI19" s="219"/>
      <c r="AJ19" s="241">
        <v>1736.8400000000001</v>
      </c>
      <c r="AK19" s="247">
        <v>179641.36</v>
      </c>
      <c r="AL19" s="219"/>
      <c r="AM19" s="241">
        <v>1735.44</v>
      </c>
      <c r="AN19" s="247">
        <v>179097.41</v>
      </c>
      <c r="AO19" s="219"/>
      <c r="AP19" s="241">
        <v>1737.23</v>
      </c>
      <c r="AQ19" s="247">
        <v>179855.42</v>
      </c>
      <c r="AR19" s="219"/>
      <c r="AS19" s="241">
        <v>1740.3000000000002</v>
      </c>
      <c r="AT19" s="247">
        <v>180329.89</v>
      </c>
      <c r="AU19" s="219"/>
      <c r="AV19" s="241">
        <v>1731.65</v>
      </c>
      <c r="AW19" s="247">
        <v>180334.03</v>
      </c>
      <c r="AX19" s="247"/>
      <c r="AY19" s="248">
        <v>1730.71</v>
      </c>
      <c r="AZ19" s="247">
        <v>180686.12</v>
      </c>
      <c r="BA19" s="219"/>
      <c r="BB19" s="245">
        <v>1727.26</v>
      </c>
      <c r="BC19" s="246">
        <v>180671.4</v>
      </c>
      <c r="BD19" s="219"/>
      <c r="BE19" s="245">
        <v>1724.2305000000001</v>
      </c>
      <c r="BF19" s="244">
        <v>180475.21</v>
      </c>
      <c r="BG19" s="244"/>
      <c r="BH19" s="249">
        <v>1695.8353000000002</v>
      </c>
      <c r="BI19" s="244">
        <v>177927.04000000001</v>
      </c>
      <c r="BJ19" s="244"/>
      <c r="BK19" s="249">
        <v>1686.3600000000001</v>
      </c>
      <c r="BL19" s="244">
        <v>176916.03</v>
      </c>
      <c r="BM19" s="219"/>
      <c r="BN19" s="249">
        <f t="shared" si="0"/>
        <v>1720.5582571428572</v>
      </c>
      <c r="BO19" s="242">
        <f t="shared" si="1"/>
        <v>178264.02047619046</v>
      </c>
      <c r="BP19" s="147"/>
      <c r="BQ19" s="147"/>
      <c r="BR19" s="147"/>
      <c r="BS19" s="150"/>
      <c r="BT19" s="150"/>
      <c r="BU19" s="153"/>
      <c r="BV19" s="151"/>
      <c r="BW19" s="151"/>
      <c r="BX19" s="134"/>
      <c r="BY19" s="129"/>
    </row>
    <row r="20" spans="1:167" x14ac:dyDescent="0.25">
      <c r="A20" s="232">
        <v>6</v>
      </c>
      <c r="B20" s="243" t="s">
        <v>10</v>
      </c>
      <c r="C20" s="241">
        <v>26.84</v>
      </c>
      <c r="D20" s="244">
        <v>2754.05</v>
      </c>
      <c r="E20" s="244"/>
      <c r="F20" s="241">
        <v>26.298999999999999</v>
      </c>
      <c r="G20" s="244">
        <v>2704.33</v>
      </c>
      <c r="H20" s="219"/>
      <c r="I20" s="241">
        <v>26.55</v>
      </c>
      <c r="J20" s="244">
        <v>2715.27</v>
      </c>
      <c r="K20" s="219"/>
      <c r="L20" s="241">
        <v>25.87</v>
      </c>
      <c r="M20" s="244">
        <v>2653.74</v>
      </c>
      <c r="N20" s="219"/>
      <c r="O20" s="241">
        <v>25.28</v>
      </c>
      <c r="P20" s="244">
        <v>2614.96</v>
      </c>
      <c r="Q20" s="244"/>
      <c r="R20" s="241">
        <v>25.329900000000002</v>
      </c>
      <c r="S20" s="244">
        <v>2628.99</v>
      </c>
      <c r="T20" s="244"/>
      <c r="U20" s="241">
        <v>25.639100000000003</v>
      </c>
      <c r="V20" s="244">
        <v>2655.95</v>
      </c>
      <c r="W20" s="219"/>
      <c r="X20" s="241">
        <v>25.745100000000001</v>
      </c>
      <c r="Y20" s="244">
        <v>2668.48</v>
      </c>
      <c r="Z20" s="244"/>
      <c r="AA20" s="241">
        <v>26.268000000000001</v>
      </c>
      <c r="AB20" s="244">
        <v>2707.44</v>
      </c>
      <c r="AC20" s="219"/>
      <c r="AD20" s="241">
        <v>25.609400000000001</v>
      </c>
      <c r="AE20" s="244">
        <v>2646.22</v>
      </c>
      <c r="AF20" s="219"/>
      <c r="AG20" s="241">
        <v>26.110000000000003</v>
      </c>
      <c r="AH20" s="244">
        <v>2695.86</v>
      </c>
      <c r="AI20" s="219"/>
      <c r="AJ20" s="241">
        <v>26.05</v>
      </c>
      <c r="AK20" s="244">
        <v>2694.35</v>
      </c>
      <c r="AL20" s="219"/>
      <c r="AM20" s="241">
        <v>26.17</v>
      </c>
      <c r="AN20" s="244">
        <v>2700.74</v>
      </c>
      <c r="AO20" s="219"/>
      <c r="AP20" s="241">
        <v>26.07</v>
      </c>
      <c r="AQ20" s="244">
        <v>2699.03</v>
      </c>
      <c r="AR20" s="219"/>
      <c r="AS20" s="241">
        <v>25.55</v>
      </c>
      <c r="AT20" s="244">
        <v>2647.49</v>
      </c>
      <c r="AU20" s="219"/>
      <c r="AV20" s="241">
        <v>25.2423</v>
      </c>
      <c r="AW20" s="244">
        <v>2628.73</v>
      </c>
      <c r="AX20" s="244"/>
      <c r="AY20" s="241">
        <v>24.86</v>
      </c>
      <c r="AZ20" s="244">
        <v>2595.38</v>
      </c>
      <c r="BA20" s="219"/>
      <c r="BB20" s="245">
        <v>25.14</v>
      </c>
      <c r="BC20" s="246">
        <v>2629.64</v>
      </c>
      <c r="BD20" s="219"/>
      <c r="BE20" s="245">
        <v>24.758100000000002</v>
      </c>
      <c r="BF20" s="244">
        <v>2591.4299999999998</v>
      </c>
      <c r="BG20" s="244"/>
      <c r="BH20" s="249">
        <v>24.448</v>
      </c>
      <c r="BI20" s="244">
        <v>2565.08</v>
      </c>
      <c r="BJ20" s="244"/>
      <c r="BK20" s="249">
        <v>24.09</v>
      </c>
      <c r="BL20" s="244">
        <v>2527.2800000000002</v>
      </c>
      <c r="BM20" s="219"/>
      <c r="BN20" s="249">
        <f t="shared" si="0"/>
        <v>25.615185714285719</v>
      </c>
      <c r="BO20" s="242">
        <f t="shared" si="1"/>
        <v>2653.5447619047618</v>
      </c>
      <c r="BP20" s="147"/>
      <c r="BQ20" s="147"/>
      <c r="BR20" s="147"/>
      <c r="BS20" s="150"/>
      <c r="BT20" s="150"/>
      <c r="BU20" s="134"/>
      <c r="BV20" s="151"/>
      <c r="BW20" s="151"/>
      <c r="BX20" s="134"/>
      <c r="BY20" s="129"/>
    </row>
    <row r="21" spans="1:167" x14ac:dyDescent="0.25">
      <c r="A21" s="232">
        <v>7</v>
      </c>
      <c r="B21" s="243" t="s">
        <v>25</v>
      </c>
      <c r="C21" s="241">
        <v>1.291822761917065</v>
      </c>
      <c r="D21" s="244">
        <v>79.430000000000007</v>
      </c>
      <c r="E21" s="244"/>
      <c r="F21" s="241">
        <v>1.283532280836863</v>
      </c>
      <c r="G21" s="244">
        <v>80.11</v>
      </c>
      <c r="H21" s="219"/>
      <c r="I21" s="241">
        <v>1.2784454103809768</v>
      </c>
      <c r="J21" s="244">
        <v>80</v>
      </c>
      <c r="K21" s="219"/>
      <c r="L21" s="241">
        <v>1.2865045670912132</v>
      </c>
      <c r="M21" s="244">
        <v>79.739999999999995</v>
      </c>
      <c r="N21" s="219"/>
      <c r="O21" s="241">
        <v>1.3051422605063951</v>
      </c>
      <c r="P21" s="244">
        <v>79.260000000000005</v>
      </c>
      <c r="Q21" s="244"/>
      <c r="R21" s="241">
        <v>1.3056534795665231</v>
      </c>
      <c r="S21" s="244">
        <v>79.489999999999995</v>
      </c>
      <c r="T21" s="244"/>
      <c r="U21" s="241">
        <v>1.2985326580963512</v>
      </c>
      <c r="V21" s="244">
        <v>79.77</v>
      </c>
      <c r="W21" s="219"/>
      <c r="X21" s="241">
        <v>1.2990387113535982</v>
      </c>
      <c r="Y21" s="244">
        <v>79.790000000000006</v>
      </c>
      <c r="Z21" s="244"/>
      <c r="AA21" s="241">
        <v>1.2868356710848023</v>
      </c>
      <c r="AB21" s="244">
        <v>80.099999999999994</v>
      </c>
      <c r="AC21" s="219"/>
      <c r="AD21" s="241">
        <v>1.2899896800825594</v>
      </c>
      <c r="AE21" s="244">
        <v>80.099999999999994</v>
      </c>
      <c r="AF21" s="219"/>
      <c r="AG21" s="241">
        <v>1.2929919834497026</v>
      </c>
      <c r="AH21" s="244">
        <v>79.849999999999994</v>
      </c>
      <c r="AI21" s="219"/>
      <c r="AJ21" s="241">
        <v>1.2928248222365868</v>
      </c>
      <c r="AK21" s="244">
        <v>80</v>
      </c>
      <c r="AL21" s="219"/>
      <c r="AM21" s="241">
        <v>1.2797542871768621</v>
      </c>
      <c r="AN21" s="244">
        <v>80.64</v>
      </c>
      <c r="AO21" s="219"/>
      <c r="AP21" s="241">
        <v>1.2898232942086933</v>
      </c>
      <c r="AQ21" s="244">
        <v>80.27</v>
      </c>
      <c r="AR21" s="219"/>
      <c r="AS21" s="241">
        <v>1.3042911177774879</v>
      </c>
      <c r="AT21" s="244">
        <v>79.45</v>
      </c>
      <c r="AU21" s="219"/>
      <c r="AV21" s="241">
        <v>1.3133701076963487</v>
      </c>
      <c r="AW21" s="244">
        <v>79.290000000000006</v>
      </c>
      <c r="AX21" s="244"/>
      <c r="AY21" s="241">
        <v>1.3149243918474687</v>
      </c>
      <c r="AZ21" s="244">
        <v>79.400000000000006</v>
      </c>
      <c r="BA21" s="219"/>
      <c r="BB21" s="245">
        <v>1.3131976362442546</v>
      </c>
      <c r="BC21" s="246">
        <v>79.650000000000006</v>
      </c>
      <c r="BD21" s="219"/>
      <c r="BE21" s="245">
        <v>1.30941469163284</v>
      </c>
      <c r="BF21" s="244">
        <v>79.94</v>
      </c>
      <c r="BG21" s="244"/>
      <c r="BH21" s="249">
        <v>1.310100877767588</v>
      </c>
      <c r="BI21" s="244">
        <v>80.09</v>
      </c>
      <c r="BJ21" s="244"/>
      <c r="BK21" s="249">
        <v>1.3121637580370029</v>
      </c>
      <c r="BL21" s="244">
        <v>79.95</v>
      </c>
      <c r="BM21" s="219"/>
      <c r="BN21" s="249">
        <f t="shared" si="0"/>
        <v>1.2980168785233897</v>
      </c>
      <c r="BO21" s="242">
        <f t="shared" si="1"/>
        <v>79.824761904761928</v>
      </c>
      <c r="BP21" s="147"/>
      <c r="BQ21" s="147"/>
      <c r="BR21" s="147"/>
      <c r="BS21" s="150"/>
      <c r="BT21" s="150"/>
      <c r="BU21" s="134"/>
      <c r="BV21" s="151"/>
      <c r="BW21" s="151"/>
      <c r="BX21" s="134"/>
      <c r="BY21" s="129"/>
    </row>
    <row r="22" spans="1:167" x14ac:dyDescent="0.25">
      <c r="A22" s="232">
        <v>8</v>
      </c>
      <c r="B22" s="243" t="s">
        <v>26</v>
      </c>
      <c r="C22" s="241">
        <v>1.2685</v>
      </c>
      <c r="D22" s="244">
        <v>80.89</v>
      </c>
      <c r="E22" s="244"/>
      <c r="F22" s="241">
        <v>1.2648000000000001</v>
      </c>
      <c r="G22" s="244">
        <v>81.3</v>
      </c>
      <c r="H22" s="219"/>
      <c r="I22" s="241">
        <v>1.2615000000000001</v>
      </c>
      <c r="J22" s="244">
        <v>81.069999999999993</v>
      </c>
      <c r="K22" s="219"/>
      <c r="L22" s="241">
        <v>1.2654000000000001</v>
      </c>
      <c r="M22" s="244">
        <v>81.069999999999993</v>
      </c>
      <c r="N22" s="219"/>
      <c r="O22" s="241">
        <v>1.2710000000000001</v>
      </c>
      <c r="P22" s="244">
        <v>81.38</v>
      </c>
      <c r="Q22" s="244"/>
      <c r="R22" s="241">
        <v>1.268</v>
      </c>
      <c r="S22" s="244">
        <v>81.849999999999994</v>
      </c>
      <c r="T22" s="244"/>
      <c r="U22" s="241">
        <v>1.2602</v>
      </c>
      <c r="V22" s="244">
        <v>82.2</v>
      </c>
      <c r="W22" s="219"/>
      <c r="X22" s="241">
        <v>1.2651000000000001</v>
      </c>
      <c r="Y22" s="244">
        <v>81.93</v>
      </c>
      <c r="Z22" s="244"/>
      <c r="AA22" s="241">
        <v>1.2581</v>
      </c>
      <c r="AB22" s="244">
        <v>81.93</v>
      </c>
      <c r="AC22" s="219"/>
      <c r="AD22" s="241">
        <v>1.2543</v>
      </c>
      <c r="AE22" s="244">
        <v>82.38</v>
      </c>
      <c r="AF22" s="219"/>
      <c r="AG22" s="241">
        <v>1.2466000000000002</v>
      </c>
      <c r="AH22" s="244">
        <v>82.83</v>
      </c>
      <c r="AI22" s="219"/>
      <c r="AJ22" s="241">
        <v>1.246</v>
      </c>
      <c r="AK22" s="244">
        <v>83.01</v>
      </c>
      <c r="AL22" s="219"/>
      <c r="AM22" s="241">
        <v>1.2398</v>
      </c>
      <c r="AN22" s="244">
        <v>83.24</v>
      </c>
      <c r="AO22" s="219"/>
      <c r="AP22" s="241">
        <v>1.2472000000000001</v>
      </c>
      <c r="AQ22" s="244">
        <v>83.01</v>
      </c>
      <c r="AR22" s="219"/>
      <c r="AS22" s="241">
        <v>1.2582</v>
      </c>
      <c r="AT22" s="244">
        <v>82.36</v>
      </c>
      <c r="AU22" s="219"/>
      <c r="AV22" s="241">
        <v>1.2579</v>
      </c>
      <c r="AW22" s="244">
        <v>82.79</v>
      </c>
      <c r="AX22" s="244"/>
      <c r="AY22" s="241">
        <v>1.2556</v>
      </c>
      <c r="AZ22" s="244">
        <v>83.15</v>
      </c>
      <c r="BA22" s="219"/>
      <c r="BB22" s="245">
        <v>1.2579</v>
      </c>
      <c r="BC22" s="246">
        <v>83.15</v>
      </c>
      <c r="BD22" s="219"/>
      <c r="BE22" s="245">
        <v>1.2597</v>
      </c>
      <c r="BF22" s="244">
        <v>83.09</v>
      </c>
      <c r="BG22" s="244"/>
      <c r="BH22" s="249">
        <v>1.2582</v>
      </c>
      <c r="BI22" s="244">
        <v>83.39</v>
      </c>
      <c r="BJ22" s="244"/>
      <c r="BK22" s="249">
        <v>1.2597</v>
      </c>
      <c r="BL22" s="244">
        <v>83.28</v>
      </c>
      <c r="BM22" s="219"/>
      <c r="BN22" s="249">
        <f t="shared" si="0"/>
        <v>1.2582714285714285</v>
      </c>
      <c r="BO22" s="242">
        <f t="shared" si="1"/>
        <v>82.347619047619062</v>
      </c>
      <c r="BP22" s="147"/>
      <c r="BQ22" s="147"/>
      <c r="BR22" s="147"/>
      <c r="BS22" s="150"/>
      <c r="BT22" s="150"/>
      <c r="BU22" s="134"/>
      <c r="BV22" s="151"/>
      <c r="BW22" s="151"/>
      <c r="BX22" s="134"/>
      <c r="BY22" s="129"/>
    </row>
    <row r="23" spans="1:167" x14ac:dyDescent="0.25">
      <c r="A23" s="232">
        <v>9</v>
      </c>
      <c r="B23" s="243" t="s">
        <v>13</v>
      </c>
      <c r="C23" s="241">
        <v>8.4616000000000007</v>
      </c>
      <c r="D23" s="244">
        <v>12.13</v>
      </c>
      <c r="E23" s="244"/>
      <c r="F23" s="241">
        <v>8.4275000000000002</v>
      </c>
      <c r="G23" s="244">
        <v>12.2</v>
      </c>
      <c r="H23" s="219"/>
      <c r="I23" s="241">
        <v>8.3705999999999996</v>
      </c>
      <c r="J23" s="244">
        <v>12.22</v>
      </c>
      <c r="K23" s="219"/>
      <c r="L23" s="241">
        <v>8.4405000000000001</v>
      </c>
      <c r="M23" s="244">
        <v>12.15</v>
      </c>
      <c r="N23" s="219"/>
      <c r="O23" s="241">
        <v>8.5286000000000008</v>
      </c>
      <c r="P23" s="244">
        <v>12.13</v>
      </c>
      <c r="Q23" s="244"/>
      <c r="R23" s="241">
        <v>8.5650000000000013</v>
      </c>
      <c r="S23" s="244">
        <v>12.12</v>
      </c>
      <c r="T23" s="244"/>
      <c r="U23" s="241">
        <v>8.5277000000000012</v>
      </c>
      <c r="V23" s="244">
        <v>12.15</v>
      </c>
      <c r="W23" s="219"/>
      <c r="X23" s="241">
        <v>8.5228999999999999</v>
      </c>
      <c r="Y23" s="244">
        <v>12.16</v>
      </c>
      <c r="Z23" s="244"/>
      <c r="AA23" s="241">
        <v>8.4497999999999998</v>
      </c>
      <c r="AB23" s="244">
        <v>12.2</v>
      </c>
      <c r="AC23" s="219"/>
      <c r="AD23" s="241">
        <v>8.5109000000000012</v>
      </c>
      <c r="AE23" s="244">
        <v>12.14</v>
      </c>
      <c r="AF23" s="219"/>
      <c r="AG23" s="241">
        <v>8.4838000000000005</v>
      </c>
      <c r="AH23" s="244">
        <v>12.17</v>
      </c>
      <c r="AI23" s="219"/>
      <c r="AJ23" s="241">
        <v>8.5051000000000005</v>
      </c>
      <c r="AK23" s="244">
        <v>12.16</v>
      </c>
      <c r="AL23" s="219"/>
      <c r="AM23" s="241">
        <v>8.495000000000001</v>
      </c>
      <c r="AN23" s="244">
        <v>12.15</v>
      </c>
      <c r="AO23" s="219"/>
      <c r="AP23" s="241">
        <v>8.5384000000000011</v>
      </c>
      <c r="AQ23" s="244">
        <v>12.13</v>
      </c>
      <c r="AR23" s="219"/>
      <c r="AS23" s="241">
        <v>8.5637000000000008</v>
      </c>
      <c r="AT23" s="244">
        <v>12.1</v>
      </c>
      <c r="AU23" s="219"/>
      <c r="AV23" s="241">
        <v>8.5978000000000012</v>
      </c>
      <c r="AW23" s="244">
        <v>12.11</v>
      </c>
      <c r="AX23" s="244"/>
      <c r="AY23" s="241">
        <v>8.6264000000000003</v>
      </c>
      <c r="AZ23" s="244">
        <v>12.1</v>
      </c>
      <c r="BA23" s="219"/>
      <c r="BB23" s="245">
        <v>8.6340000000000003</v>
      </c>
      <c r="BC23" s="246">
        <v>12.11</v>
      </c>
      <c r="BD23" s="219"/>
      <c r="BE23" s="245">
        <v>8.6829999999999998</v>
      </c>
      <c r="BF23" s="244">
        <v>12.05</v>
      </c>
      <c r="BG23" s="244"/>
      <c r="BH23" s="249">
        <v>8.7338000000000005</v>
      </c>
      <c r="BI23" s="244">
        <v>12.01</v>
      </c>
      <c r="BJ23" s="244"/>
      <c r="BK23" s="249">
        <v>8.7118000000000002</v>
      </c>
      <c r="BL23" s="244">
        <v>12.04</v>
      </c>
      <c r="BM23" s="219"/>
      <c r="BN23" s="249">
        <f t="shared" si="0"/>
        <v>8.5418047619047623</v>
      </c>
      <c r="BO23" s="242">
        <f t="shared" si="1"/>
        <v>12.129999999999999</v>
      </c>
      <c r="BP23" s="147"/>
      <c r="BQ23" s="147"/>
      <c r="BR23" s="147"/>
      <c r="BS23" s="150"/>
      <c r="BT23" s="150"/>
      <c r="BU23" s="134"/>
      <c r="BV23" s="151"/>
      <c r="BW23" s="151"/>
      <c r="BX23" s="134"/>
      <c r="BY23" s="129"/>
    </row>
    <row r="24" spans="1:167" x14ac:dyDescent="0.25">
      <c r="A24" s="232">
        <v>10</v>
      </c>
      <c r="B24" s="243" t="s">
        <v>14</v>
      </c>
      <c r="C24" s="241">
        <v>8.6432000000000002</v>
      </c>
      <c r="D24" s="244">
        <v>11.87</v>
      </c>
      <c r="E24" s="244"/>
      <c r="F24" s="241">
        <v>8.527000000000001</v>
      </c>
      <c r="G24" s="244">
        <v>12.06</v>
      </c>
      <c r="H24" s="219"/>
      <c r="I24" s="241">
        <v>8.4553000000000011</v>
      </c>
      <c r="J24" s="244">
        <v>12.1</v>
      </c>
      <c r="K24" s="219"/>
      <c r="L24" s="241">
        <v>8.5305</v>
      </c>
      <c r="M24" s="244">
        <v>12.03</v>
      </c>
      <c r="N24" s="219"/>
      <c r="O24" s="241">
        <v>8.5913000000000004</v>
      </c>
      <c r="P24" s="244">
        <v>12.04</v>
      </c>
      <c r="Q24" s="244"/>
      <c r="R24" s="241">
        <v>8.5670999999999999</v>
      </c>
      <c r="S24" s="244">
        <v>12.11</v>
      </c>
      <c r="T24" s="244"/>
      <c r="U24" s="241">
        <v>8.4761000000000006</v>
      </c>
      <c r="V24" s="244">
        <v>12.22</v>
      </c>
      <c r="W24" s="219"/>
      <c r="X24" s="241">
        <v>8.4787999999999997</v>
      </c>
      <c r="Y24" s="244">
        <v>12.22</v>
      </c>
      <c r="Z24" s="244"/>
      <c r="AA24" s="241">
        <v>8.3994999999999997</v>
      </c>
      <c r="AB24" s="244">
        <v>12.27</v>
      </c>
      <c r="AC24" s="219"/>
      <c r="AD24" s="241">
        <v>8.468300000000001</v>
      </c>
      <c r="AE24" s="244">
        <v>12.2</v>
      </c>
      <c r="AF24" s="219"/>
      <c r="AG24" s="241">
        <v>8.4464000000000006</v>
      </c>
      <c r="AH24" s="244">
        <v>12.22</v>
      </c>
      <c r="AI24" s="219"/>
      <c r="AJ24" s="241">
        <v>8.4786999999999999</v>
      </c>
      <c r="AK24" s="244">
        <v>12.2</v>
      </c>
      <c r="AL24" s="219"/>
      <c r="AM24" s="241">
        <v>8.4238</v>
      </c>
      <c r="AN24" s="244">
        <v>12.25</v>
      </c>
      <c r="AO24" s="219"/>
      <c r="AP24" s="241">
        <v>8.5136000000000003</v>
      </c>
      <c r="AQ24" s="244">
        <v>12.16</v>
      </c>
      <c r="AR24" s="219"/>
      <c r="AS24" s="241">
        <v>8.5690000000000008</v>
      </c>
      <c r="AT24" s="244">
        <v>12.09</v>
      </c>
      <c r="AU24" s="219"/>
      <c r="AV24" s="241">
        <v>8.5874000000000006</v>
      </c>
      <c r="AW24" s="244">
        <v>12.13</v>
      </c>
      <c r="AX24" s="244"/>
      <c r="AY24" s="241">
        <v>8.5937999999999999</v>
      </c>
      <c r="AZ24" s="244">
        <v>12.15</v>
      </c>
      <c r="BA24" s="219"/>
      <c r="BB24" s="245">
        <v>8.6</v>
      </c>
      <c r="BC24" s="246">
        <v>12.16</v>
      </c>
      <c r="BD24" s="219"/>
      <c r="BE24" s="245">
        <v>8.5859000000000005</v>
      </c>
      <c r="BF24" s="244">
        <v>12.19</v>
      </c>
      <c r="BG24" s="244"/>
      <c r="BH24" s="249">
        <v>8.5539000000000005</v>
      </c>
      <c r="BI24" s="244">
        <v>12.27</v>
      </c>
      <c r="BJ24" s="244"/>
      <c r="BK24" s="249">
        <v>8.5170000000000012</v>
      </c>
      <c r="BL24" s="244">
        <v>12.32</v>
      </c>
      <c r="BM24" s="219"/>
      <c r="BN24" s="249">
        <f t="shared" si="0"/>
        <v>8.5241238095238092</v>
      </c>
      <c r="BO24" s="242">
        <f t="shared" si="1"/>
        <v>12.155238095238095</v>
      </c>
      <c r="BP24" s="147"/>
      <c r="BQ24" s="147"/>
      <c r="BR24" s="147"/>
      <c r="BS24" s="150"/>
      <c r="BT24" s="150"/>
      <c r="BU24" s="134"/>
      <c r="BV24" s="151"/>
      <c r="BW24" s="151"/>
      <c r="BX24" s="134"/>
      <c r="BY24" s="129"/>
    </row>
    <row r="25" spans="1:167" x14ac:dyDescent="0.25">
      <c r="A25" s="232">
        <v>11</v>
      </c>
      <c r="B25" s="243" t="s">
        <v>15</v>
      </c>
      <c r="C25" s="241">
        <v>6.1721000000000004</v>
      </c>
      <c r="D25" s="244">
        <v>16.62</v>
      </c>
      <c r="E25" s="244"/>
      <c r="F25" s="241">
        <v>6.1837</v>
      </c>
      <c r="G25" s="244">
        <v>16.63</v>
      </c>
      <c r="H25" s="219"/>
      <c r="I25" s="241">
        <v>6.1519000000000004</v>
      </c>
      <c r="J25" s="244">
        <v>16.62</v>
      </c>
      <c r="K25" s="219"/>
      <c r="L25" s="241">
        <v>6.1748000000000003</v>
      </c>
      <c r="M25" s="244">
        <v>16.61</v>
      </c>
      <c r="N25" s="219"/>
      <c r="O25" s="241">
        <v>6.2302</v>
      </c>
      <c r="P25" s="244">
        <v>16.600000000000001</v>
      </c>
      <c r="Q25" s="244"/>
      <c r="R25" s="241">
        <v>6.2594000000000003</v>
      </c>
      <c r="S25" s="244">
        <v>16.579999999999998</v>
      </c>
      <c r="T25" s="244"/>
      <c r="U25" s="241">
        <v>6.2480000000000002</v>
      </c>
      <c r="V25" s="244">
        <v>16.579999999999998</v>
      </c>
      <c r="W25" s="219"/>
      <c r="X25" s="241">
        <v>6.2513000000000005</v>
      </c>
      <c r="Y25" s="244">
        <v>16.579999999999998</v>
      </c>
      <c r="Z25" s="244"/>
      <c r="AA25" s="241">
        <v>6.2157</v>
      </c>
      <c r="AB25" s="244">
        <v>16.579999999999998</v>
      </c>
      <c r="AC25" s="219"/>
      <c r="AD25" s="241">
        <v>6.2373000000000003</v>
      </c>
      <c r="AE25" s="244">
        <v>16.57</v>
      </c>
      <c r="AF25" s="219"/>
      <c r="AG25" s="241">
        <v>6.2247000000000003</v>
      </c>
      <c r="AH25" s="244">
        <v>16.59</v>
      </c>
      <c r="AI25" s="219"/>
      <c r="AJ25" s="241">
        <v>6.2404000000000002</v>
      </c>
      <c r="AK25" s="244">
        <v>16.57</v>
      </c>
      <c r="AL25" s="219"/>
      <c r="AM25" s="241">
        <v>6.2261000000000006</v>
      </c>
      <c r="AN25" s="244">
        <v>16.579999999999998</v>
      </c>
      <c r="AO25" s="219"/>
      <c r="AP25" s="241">
        <v>6.2497000000000007</v>
      </c>
      <c r="AQ25" s="244">
        <v>16.57</v>
      </c>
      <c r="AR25" s="219"/>
      <c r="AS25" s="241">
        <v>6.2554000000000007</v>
      </c>
      <c r="AT25" s="244">
        <v>16.559999999999999</v>
      </c>
      <c r="AU25" s="219"/>
      <c r="AV25" s="241">
        <v>6.2881</v>
      </c>
      <c r="AW25" s="244">
        <v>16.559999999999999</v>
      </c>
      <c r="AX25" s="244"/>
      <c r="AY25" s="241">
        <v>6.2955000000000005</v>
      </c>
      <c r="AZ25" s="244">
        <v>16.579999999999998</v>
      </c>
      <c r="BA25" s="219"/>
      <c r="BB25" s="245">
        <v>6.3086000000000002</v>
      </c>
      <c r="BC25" s="246">
        <v>16.579999999999998</v>
      </c>
      <c r="BD25" s="219"/>
      <c r="BE25" s="245">
        <v>6.3145000000000007</v>
      </c>
      <c r="BF25" s="244">
        <v>16.579999999999998</v>
      </c>
      <c r="BG25" s="244"/>
      <c r="BH25" s="249">
        <v>6.3328000000000007</v>
      </c>
      <c r="BI25" s="244">
        <v>16.57</v>
      </c>
      <c r="BJ25" s="244"/>
      <c r="BK25" s="249">
        <v>6.3338000000000001</v>
      </c>
      <c r="BL25" s="244">
        <v>16.559999999999999</v>
      </c>
      <c r="BM25" s="219"/>
      <c r="BN25" s="249">
        <f t="shared" si="0"/>
        <v>6.2473333333333327</v>
      </c>
      <c r="BO25" s="242">
        <f t="shared" si="1"/>
        <v>16.584285714285709</v>
      </c>
      <c r="BP25" s="147"/>
      <c r="BQ25" s="147"/>
      <c r="BR25" s="147"/>
      <c r="BS25" s="150"/>
      <c r="BT25" s="150"/>
      <c r="BU25" s="134"/>
      <c r="BV25" s="151"/>
      <c r="BW25" s="151"/>
      <c r="BX25" s="134"/>
      <c r="BY25" s="129"/>
    </row>
    <row r="26" spans="1:167" x14ac:dyDescent="0.25">
      <c r="A26" s="232">
        <v>12</v>
      </c>
      <c r="B26" s="243" t="s">
        <v>34</v>
      </c>
      <c r="C26" s="241">
        <v>7.2913000000000006</v>
      </c>
      <c r="D26" s="244">
        <v>14.07</v>
      </c>
      <c r="E26" s="244"/>
      <c r="F26" s="241">
        <v>7.3234000000000004</v>
      </c>
      <c r="G26" s="244">
        <v>14.04</v>
      </c>
      <c r="H26" s="219"/>
      <c r="I26" s="241">
        <v>7.3703000000000003</v>
      </c>
      <c r="J26" s="244">
        <v>13.88</v>
      </c>
      <c r="K26" s="219"/>
      <c r="L26" s="241">
        <v>7.4722</v>
      </c>
      <c r="M26" s="244">
        <v>13.73</v>
      </c>
      <c r="N26" s="219"/>
      <c r="O26" s="241">
        <v>7.5265000000000004</v>
      </c>
      <c r="P26" s="244">
        <v>13.74</v>
      </c>
      <c r="Q26" s="244"/>
      <c r="R26" s="241">
        <v>7.6353</v>
      </c>
      <c r="S26" s="244">
        <v>13.59</v>
      </c>
      <c r="T26" s="244"/>
      <c r="U26" s="241">
        <v>7.6246</v>
      </c>
      <c r="V26" s="244">
        <v>13.59</v>
      </c>
      <c r="W26" s="219"/>
      <c r="X26" s="241">
        <v>7.5780000000000003</v>
      </c>
      <c r="Y26" s="244">
        <v>13.68</v>
      </c>
      <c r="Z26" s="244"/>
      <c r="AA26" s="241">
        <v>7.4512</v>
      </c>
      <c r="AB26" s="244">
        <v>13.83</v>
      </c>
      <c r="AC26" s="219"/>
      <c r="AD26" s="241">
        <v>7.5847000000000007</v>
      </c>
      <c r="AE26" s="244">
        <v>13.62</v>
      </c>
      <c r="AF26" s="219"/>
      <c r="AG26" s="241">
        <v>7.4816000000000003</v>
      </c>
      <c r="AH26" s="244">
        <v>13.8</v>
      </c>
      <c r="AI26" s="219"/>
      <c r="AJ26" s="241">
        <v>7.4984999999999999</v>
      </c>
      <c r="AK26" s="244">
        <v>13.79</v>
      </c>
      <c r="AL26" s="219"/>
      <c r="AM26" s="241">
        <v>7.4668000000000001</v>
      </c>
      <c r="AN26" s="244">
        <v>13.82</v>
      </c>
      <c r="AO26" s="219"/>
      <c r="AP26" s="241">
        <v>7.2408000000000001</v>
      </c>
      <c r="AQ26" s="244">
        <v>14.3</v>
      </c>
      <c r="AR26" s="219"/>
      <c r="AS26" s="241">
        <v>7.8685</v>
      </c>
      <c r="AT26" s="244">
        <v>13.17</v>
      </c>
      <c r="AU26" s="219"/>
      <c r="AV26" s="241">
        <v>7.9277000000000006</v>
      </c>
      <c r="AW26" s="244">
        <v>13.14</v>
      </c>
      <c r="AX26" s="244"/>
      <c r="AY26" s="241">
        <v>7.9406000000000008</v>
      </c>
      <c r="AZ26" s="244">
        <v>13.15</v>
      </c>
      <c r="BA26" s="219"/>
      <c r="BB26" s="245">
        <v>8.0219000000000005</v>
      </c>
      <c r="BC26" s="246">
        <v>13.04</v>
      </c>
      <c r="BD26" s="219"/>
      <c r="BE26" s="245">
        <v>8.141</v>
      </c>
      <c r="BF26" s="244">
        <v>12.86</v>
      </c>
      <c r="BG26" s="244"/>
      <c r="BH26" s="249">
        <v>8.3422000000000001</v>
      </c>
      <c r="BI26" s="244">
        <v>12.58</v>
      </c>
      <c r="BJ26" s="244"/>
      <c r="BK26" s="249">
        <v>8.298</v>
      </c>
      <c r="BL26" s="244">
        <v>12.64</v>
      </c>
      <c r="BM26" s="219"/>
      <c r="BN26" s="249">
        <f t="shared" si="0"/>
        <v>7.6707190476190465</v>
      </c>
      <c r="BO26" s="242">
        <f t="shared" si="1"/>
        <v>13.526666666666664</v>
      </c>
      <c r="BP26" s="147"/>
      <c r="BQ26" s="147"/>
      <c r="BR26" s="147"/>
      <c r="BS26" s="150"/>
      <c r="BT26" s="150"/>
      <c r="BU26" s="134"/>
      <c r="BV26" s="151"/>
      <c r="BW26" s="151"/>
      <c r="BX26" s="134"/>
      <c r="BY26" s="129"/>
    </row>
    <row r="27" spans="1:167" x14ac:dyDescent="0.25">
      <c r="A27" s="232">
        <v>13</v>
      </c>
      <c r="B27" s="223" t="s">
        <v>17</v>
      </c>
      <c r="C27" s="241">
        <v>1</v>
      </c>
      <c r="D27" s="244">
        <v>102.61</v>
      </c>
      <c r="E27" s="244"/>
      <c r="F27" s="241">
        <v>1</v>
      </c>
      <c r="G27" s="244">
        <v>102.83</v>
      </c>
      <c r="H27" s="244"/>
      <c r="I27" s="241">
        <v>1</v>
      </c>
      <c r="J27" s="244">
        <v>102.27</v>
      </c>
      <c r="K27" s="244"/>
      <c r="L27" s="241">
        <v>1</v>
      </c>
      <c r="M27" s="244">
        <v>102.58</v>
      </c>
      <c r="N27" s="244"/>
      <c r="O27" s="241">
        <v>1</v>
      </c>
      <c r="P27" s="244">
        <v>103.44</v>
      </c>
      <c r="Q27" s="244"/>
      <c r="R27" s="241">
        <v>1</v>
      </c>
      <c r="S27" s="244">
        <v>103.79</v>
      </c>
      <c r="T27" s="244"/>
      <c r="U27" s="241">
        <v>1</v>
      </c>
      <c r="V27" s="244">
        <v>103.59</v>
      </c>
      <c r="W27" s="244"/>
      <c r="X27" s="241">
        <v>1</v>
      </c>
      <c r="Y27" s="244">
        <v>103.65</v>
      </c>
      <c r="Z27" s="244"/>
      <c r="AA27" s="241">
        <v>1</v>
      </c>
      <c r="AB27" s="244">
        <v>103.07</v>
      </c>
      <c r="AC27" s="244"/>
      <c r="AD27" s="241">
        <v>1</v>
      </c>
      <c r="AE27" s="244">
        <v>103.33</v>
      </c>
      <c r="AF27" s="244"/>
      <c r="AG27" s="241">
        <v>1</v>
      </c>
      <c r="AH27" s="244">
        <v>103.25</v>
      </c>
      <c r="AI27" s="244"/>
      <c r="AJ27" s="241">
        <v>1</v>
      </c>
      <c r="AK27" s="244">
        <v>103.43</v>
      </c>
      <c r="AL27" s="244"/>
      <c r="AM27" s="241">
        <v>1</v>
      </c>
      <c r="AN27" s="244">
        <v>103.2</v>
      </c>
      <c r="AO27" s="244"/>
      <c r="AP27" s="241">
        <v>1</v>
      </c>
      <c r="AQ27" s="244">
        <v>103.53</v>
      </c>
      <c r="AR27" s="244"/>
      <c r="AS27" s="241">
        <v>1</v>
      </c>
      <c r="AT27" s="244">
        <v>103.62</v>
      </c>
      <c r="AU27" s="244"/>
      <c r="AV27" s="241">
        <v>1</v>
      </c>
      <c r="AW27" s="244">
        <v>104.14</v>
      </c>
      <c r="AX27" s="244"/>
      <c r="AY27" s="241">
        <v>1</v>
      </c>
      <c r="AZ27" s="244">
        <v>104.4</v>
      </c>
      <c r="BA27" s="244"/>
      <c r="BB27" s="249">
        <v>1</v>
      </c>
      <c r="BC27" s="250">
        <v>104.6</v>
      </c>
      <c r="BD27" s="244"/>
      <c r="BE27" s="249">
        <v>1</v>
      </c>
      <c r="BF27" s="244">
        <v>104.67</v>
      </c>
      <c r="BG27" s="244"/>
      <c r="BH27" s="249">
        <v>1</v>
      </c>
      <c r="BI27" s="244">
        <v>104.92</v>
      </c>
      <c r="BJ27" s="244"/>
      <c r="BK27" s="249">
        <v>1</v>
      </c>
      <c r="BL27" s="244">
        <v>104.91</v>
      </c>
      <c r="BM27" s="244"/>
      <c r="BN27" s="249">
        <f t="shared" si="0"/>
        <v>1</v>
      </c>
      <c r="BO27" s="242">
        <f t="shared" si="1"/>
        <v>103.61095238095238</v>
      </c>
      <c r="BP27" s="147"/>
      <c r="BQ27" s="147"/>
      <c r="BR27" s="147"/>
      <c r="BS27" s="150"/>
      <c r="BT27" s="150"/>
      <c r="BU27" s="134"/>
      <c r="BV27" s="151"/>
      <c r="BW27" s="151"/>
      <c r="BX27" s="134"/>
      <c r="BY27" s="129"/>
    </row>
    <row r="28" spans="1:167" x14ac:dyDescent="0.25">
      <c r="A28" s="232">
        <v>14</v>
      </c>
      <c r="B28" s="243" t="s">
        <v>27</v>
      </c>
      <c r="C28" s="241">
        <v>0.69479666775518156</v>
      </c>
      <c r="D28" s="244">
        <v>147.68</v>
      </c>
      <c r="E28" s="244"/>
      <c r="F28" s="241">
        <v>0.69603469036896803</v>
      </c>
      <c r="G28" s="244">
        <v>147.74</v>
      </c>
      <c r="H28" s="244"/>
      <c r="I28" s="241">
        <v>0.69647098153655429</v>
      </c>
      <c r="J28" s="244">
        <v>146.84</v>
      </c>
      <c r="K28" s="219"/>
      <c r="L28" s="241">
        <v>0.69577801898082448</v>
      </c>
      <c r="M28" s="244">
        <v>147.43</v>
      </c>
      <c r="N28" s="219"/>
      <c r="O28" s="241">
        <v>0.69648068310825406</v>
      </c>
      <c r="P28" s="244">
        <v>148.52000000000001</v>
      </c>
      <c r="Q28" s="244"/>
      <c r="R28" s="241">
        <v>0.69985862855703151</v>
      </c>
      <c r="S28" s="244">
        <v>148.30000000000001</v>
      </c>
      <c r="T28" s="244"/>
      <c r="U28" s="241">
        <v>0.70154761403656474</v>
      </c>
      <c r="V28" s="244">
        <v>147.66</v>
      </c>
      <c r="W28" s="219"/>
      <c r="X28" s="241">
        <v>0.70052048672163425</v>
      </c>
      <c r="Y28" s="244">
        <v>147.96</v>
      </c>
      <c r="Z28" s="244"/>
      <c r="AA28" s="241">
        <v>0.70082487087301759</v>
      </c>
      <c r="AB28" s="244">
        <v>147.07</v>
      </c>
      <c r="AC28" s="219"/>
      <c r="AD28" s="241">
        <v>0.69851426016862139</v>
      </c>
      <c r="AE28" s="244">
        <v>147.93</v>
      </c>
      <c r="AF28" s="244"/>
      <c r="AG28" s="241">
        <v>0.70004480286738358</v>
      </c>
      <c r="AH28" s="244">
        <v>147.49</v>
      </c>
      <c r="AI28" s="219"/>
      <c r="AJ28" s="241">
        <v>0.69958934105679971</v>
      </c>
      <c r="AK28" s="244">
        <v>147.84</v>
      </c>
      <c r="AL28" s="219"/>
      <c r="AM28" s="241">
        <v>0.70068737431420236</v>
      </c>
      <c r="AN28" s="244">
        <v>147.28</v>
      </c>
      <c r="AO28" s="219"/>
      <c r="AP28" s="241">
        <v>0.69942786800397272</v>
      </c>
      <c r="AQ28" s="244">
        <v>148.02000000000001</v>
      </c>
      <c r="AR28" s="219"/>
      <c r="AS28" s="241">
        <v>0.69977537210555407</v>
      </c>
      <c r="AT28" s="244">
        <v>148.08000000000001</v>
      </c>
      <c r="AU28" s="219"/>
      <c r="AV28" s="241">
        <v>0.70107544973990099</v>
      </c>
      <c r="AW28" s="244">
        <v>148.54</v>
      </c>
      <c r="AX28" s="244"/>
      <c r="AY28" s="241">
        <v>0.70249878818959044</v>
      </c>
      <c r="AZ28" s="244">
        <v>148.61000000000001</v>
      </c>
      <c r="BA28" s="219"/>
      <c r="BB28" s="245">
        <v>0.7035663779699296</v>
      </c>
      <c r="BC28" s="246">
        <v>148.66999999999999</v>
      </c>
      <c r="BD28" s="219"/>
      <c r="BE28" s="245">
        <v>0.70417576227026268</v>
      </c>
      <c r="BF28" s="244">
        <v>148.63999999999999</v>
      </c>
      <c r="BG28" s="244"/>
      <c r="BH28" s="249">
        <v>0.70414601171698965</v>
      </c>
      <c r="BI28" s="244">
        <v>149</v>
      </c>
      <c r="BJ28" s="244"/>
      <c r="BK28" s="249">
        <v>0.70577109020460305</v>
      </c>
      <c r="BL28" s="244">
        <v>148.65</v>
      </c>
      <c r="BM28" s="219"/>
      <c r="BN28" s="249">
        <f t="shared" si="0"/>
        <v>0.70007548288313526</v>
      </c>
      <c r="BO28" s="242">
        <f t="shared" si="1"/>
        <v>147.99761904761905</v>
      </c>
      <c r="BP28" s="147"/>
      <c r="BQ28" s="147"/>
      <c r="BR28" s="147"/>
      <c r="BS28" s="150"/>
      <c r="BT28" s="150"/>
      <c r="BU28" s="134"/>
      <c r="BV28" s="151"/>
      <c r="BW28" s="151"/>
      <c r="BX28" s="134"/>
      <c r="BY28" s="129"/>
    </row>
    <row r="29" spans="1:167" x14ac:dyDescent="0.25">
      <c r="A29" s="232">
        <v>15</v>
      </c>
      <c r="B29" s="223" t="s">
        <v>32</v>
      </c>
      <c r="C29" s="241">
        <v>6.4640000000000004</v>
      </c>
      <c r="D29" s="244">
        <v>15.87</v>
      </c>
      <c r="E29" s="244"/>
      <c r="F29" s="241">
        <v>6.4664999999999999</v>
      </c>
      <c r="G29" s="244">
        <v>15.9</v>
      </c>
      <c r="H29" s="244"/>
      <c r="I29" s="241">
        <v>6.4649000000000001</v>
      </c>
      <c r="J29" s="244">
        <v>15.82</v>
      </c>
      <c r="K29" s="219"/>
      <c r="L29" s="241">
        <v>6.468</v>
      </c>
      <c r="M29" s="244">
        <v>15.86</v>
      </c>
      <c r="N29" s="219"/>
      <c r="O29" s="241">
        <v>6.4852000000000007</v>
      </c>
      <c r="P29" s="244">
        <v>15.95</v>
      </c>
      <c r="Q29" s="244"/>
      <c r="R29" s="241">
        <v>6.5289999999999999</v>
      </c>
      <c r="S29" s="244">
        <v>15.9</v>
      </c>
      <c r="T29" s="244"/>
      <c r="U29" s="241">
        <v>6.5136000000000003</v>
      </c>
      <c r="V29" s="244">
        <v>15.9</v>
      </c>
      <c r="W29" s="219"/>
      <c r="X29" s="241">
        <v>6.5090000000000003</v>
      </c>
      <c r="Y29" s="244">
        <v>15.92</v>
      </c>
      <c r="Z29" s="244"/>
      <c r="AA29" s="241">
        <v>6.4860000000000007</v>
      </c>
      <c r="AB29" s="244">
        <v>15.89</v>
      </c>
      <c r="AC29" s="219"/>
      <c r="AD29" s="241">
        <v>6.5070000000000006</v>
      </c>
      <c r="AE29" s="244">
        <v>15.88</v>
      </c>
      <c r="AF29" s="244"/>
      <c r="AG29" s="241">
        <v>6.4978000000000007</v>
      </c>
      <c r="AH29" s="244">
        <v>15.89</v>
      </c>
      <c r="AI29" s="219"/>
      <c r="AJ29" s="241">
        <v>6.5007999999999999</v>
      </c>
      <c r="AK29" s="244">
        <v>15.91</v>
      </c>
      <c r="AL29" s="219"/>
      <c r="AM29" s="241">
        <v>6.5015000000000001</v>
      </c>
      <c r="AN29" s="244">
        <v>15.87</v>
      </c>
      <c r="AO29" s="219"/>
      <c r="AP29" s="241">
        <v>6.5068000000000001</v>
      </c>
      <c r="AQ29" s="244">
        <v>15.91</v>
      </c>
      <c r="AR29" s="219"/>
      <c r="AS29" s="241">
        <v>6.5118</v>
      </c>
      <c r="AT29" s="244">
        <v>15.91</v>
      </c>
      <c r="AU29" s="219"/>
      <c r="AV29" s="241">
        <v>6.5196000000000005</v>
      </c>
      <c r="AW29" s="244">
        <v>15.97</v>
      </c>
      <c r="AX29" s="244"/>
      <c r="AY29" s="241">
        <v>6.5388000000000002</v>
      </c>
      <c r="AZ29" s="244">
        <v>15.97</v>
      </c>
      <c r="BA29" s="219"/>
      <c r="BB29" s="245">
        <v>6.5395000000000003</v>
      </c>
      <c r="BC29" s="246">
        <v>16</v>
      </c>
      <c r="BD29" s="219"/>
      <c r="BE29" s="249">
        <v>6.5609000000000002</v>
      </c>
      <c r="BF29" s="244">
        <v>15.95</v>
      </c>
      <c r="BG29" s="244"/>
      <c r="BH29" s="249">
        <v>6.5644</v>
      </c>
      <c r="BI29" s="244">
        <v>15.98</v>
      </c>
      <c r="BJ29" s="244"/>
      <c r="BK29" s="249">
        <v>6.5533000000000001</v>
      </c>
      <c r="BL29" s="244">
        <v>16.010000000000002</v>
      </c>
      <c r="BM29" s="219"/>
      <c r="BN29" s="249">
        <f t="shared" si="0"/>
        <v>6.5089714285714289</v>
      </c>
      <c r="BO29" s="242">
        <f t="shared" si="1"/>
        <v>15.91714285714286</v>
      </c>
      <c r="BP29" s="147"/>
      <c r="BQ29" s="147"/>
      <c r="BR29" s="147"/>
      <c r="BS29" s="150"/>
      <c r="BT29" s="150"/>
      <c r="BU29" s="134"/>
      <c r="BV29" s="151"/>
      <c r="BW29" s="151"/>
      <c r="BX29" s="134"/>
      <c r="BY29" s="129"/>
    </row>
    <row r="30" spans="1:167" s="137" customFormat="1" ht="16.5" thickBot="1" x14ac:dyDescent="0.3">
      <c r="A30" s="251">
        <v>16</v>
      </c>
      <c r="B30" s="252" t="s">
        <v>33</v>
      </c>
      <c r="C30" s="253">
        <v>6.4743000000000004</v>
      </c>
      <c r="D30" s="254">
        <v>15.85</v>
      </c>
      <c r="E30" s="254"/>
      <c r="F30" s="253">
        <v>6.4774000000000003</v>
      </c>
      <c r="G30" s="254">
        <v>15.88</v>
      </c>
      <c r="H30" s="254"/>
      <c r="I30" s="253">
        <v>6.4709000000000003</v>
      </c>
      <c r="J30" s="254">
        <v>15.8</v>
      </c>
      <c r="K30" s="225"/>
      <c r="L30" s="253">
        <v>6.4720000000000004</v>
      </c>
      <c r="M30" s="254">
        <v>15.85</v>
      </c>
      <c r="N30" s="225"/>
      <c r="O30" s="253">
        <v>6.4981</v>
      </c>
      <c r="P30" s="254">
        <v>15.92</v>
      </c>
      <c r="Q30" s="254"/>
      <c r="R30" s="253">
        <v>6.5443000000000007</v>
      </c>
      <c r="S30" s="254">
        <v>15.86</v>
      </c>
      <c r="T30" s="254"/>
      <c r="U30" s="253">
        <v>6.5208000000000004</v>
      </c>
      <c r="V30" s="254">
        <v>15.89</v>
      </c>
      <c r="W30" s="225"/>
      <c r="X30" s="253">
        <v>6.5173000000000005</v>
      </c>
      <c r="Y30" s="254">
        <v>15.9</v>
      </c>
      <c r="Z30" s="254"/>
      <c r="AA30" s="253">
        <v>6.4853000000000005</v>
      </c>
      <c r="AB30" s="254">
        <v>15.89</v>
      </c>
      <c r="AC30" s="225"/>
      <c r="AD30" s="253">
        <v>6.5067000000000004</v>
      </c>
      <c r="AE30" s="254">
        <v>15.88</v>
      </c>
      <c r="AF30" s="254"/>
      <c r="AG30" s="253">
        <v>6.4967000000000006</v>
      </c>
      <c r="AH30" s="254">
        <v>15.89</v>
      </c>
      <c r="AI30" s="225"/>
      <c r="AJ30" s="253">
        <v>6.5</v>
      </c>
      <c r="AK30" s="254">
        <v>15.91</v>
      </c>
      <c r="AL30" s="225"/>
      <c r="AM30" s="253">
        <v>6.4975000000000005</v>
      </c>
      <c r="AN30" s="254">
        <v>15.88</v>
      </c>
      <c r="AO30" s="225"/>
      <c r="AP30" s="253">
        <v>6.5106999999999999</v>
      </c>
      <c r="AQ30" s="254">
        <v>15.9</v>
      </c>
      <c r="AR30" s="225"/>
      <c r="AS30" s="253">
        <v>6.5108000000000006</v>
      </c>
      <c r="AT30" s="254">
        <v>15.92</v>
      </c>
      <c r="AU30" s="225"/>
      <c r="AV30" s="253">
        <v>6.5215000000000005</v>
      </c>
      <c r="AW30" s="254">
        <v>15.97</v>
      </c>
      <c r="AX30" s="254"/>
      <c r="AY30" s="253">
        <v>6.5397000000000007</v>
      </c>
      <c r="AZ30" s="254">
        <v>15.96</v>
      </c>
      <c r="BA30" s="225"/>
      <c r="BB30" s="255">
        <v>6.5423</v>
      </c>
      <c r="BC30" s="256">
        <v>15.99</v>
      </c>
      <c r="BD30" s="225"/>
      <c r="BE30" s="255">
        <v>6.5644</v>
      </c>
      <c r="BF30" s="254">
        <v>15.95</v>
      </c>
      <c r="BG30" s="254"/>
      <c r="BH30" s="255">
        <v>6.5723000000000003</v>
      </c>
      <c r="BI30" s="254">
        <v>15.96</v>
      </c>
      <c r="BJ30" s="254"/>
      <c r="BK30" s="255">
        <v>6.5631000000000004</v>
      </c>
      <c r="BL30" s="254">
        <v>15.98</v>
      </c>
      <c r="BM30" s="225"/>
      <c r="BN30" s="255">
        <f t="shared" ref="BN30" si="2">(C30+F30+I30+L30+O30+R30+U30+X30+AA30+AD30+AG30+AJ30+AM30+AP30+AS30+AV30+AY30+BB30+BE30+BH30+BK30)/21</f>
        <v>6.5136238095238097</v>
      </c>
      <c r="BO30" s="257">
        <f t="shared" ref="BO30" si="3">(D30+G30+J30+M30+P30+S30+V30+Y30+AB30+AE30+AH30+AK30+AN30+AQ30+AT30+AW30+AZ30+BC30+BF30+BI30+BL30)/21</f>
        <v>15.906190476190474</v>
      </c>
      <c r="BP30" s="147"/>
      <c r="BQ30" s="147"/>
      <c r="BR30" s="147"/>
      <c r="BS30" s="150"/>
      <c r="BT30" s="150"/>
      <c r="BU30" s="134"/>
      <c r="BV30" s="151"/>
      <c r="BW30" s="151"/>
      <c r="BX30" s="134"/>
      <c r="BY30" s="129"/>
      <c r="BZ30" s="128"/>
      <c r="CA30" s="128"/>
      <c r="CB30" s="128"/>
      <c r="CC30" s="128"/>
      <c r="CD30" s="128"/>
      <c r="CE30" s="128"/>
      <c r="CF30" s="130"/>
      <c r="CG30" s="129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s="271" customFormat="1" ht="16.5" thickTop="1" x14ac:dyDescent="0.25">
      <c r="A31" s="262"/>
      <c r="B31" s="263"/>
      <c r="C31" s="264"/>
      <c r="D31" s="264"/>
      <c r="E31" s="264"/>
      <c r="F31" s="264"/>
      <c r="G31" s="264"/>
      <c r="H31" s="265"/>
      <c r="I31" s="264"/>
      <c r="J31" s="265"/>
      <c r="K31" s="265"/>
      <c r="L31" s="265"/>
      <c r="M31" s="265"/>
      <c r="N31" s="264"/>
      <c r="O31" s="265"/>
      <c r="P31" s="265"/>
      <c r="Q31" s="265"/>
      <c r="R31" s="265"/>
      <c r="S31" s="265"/>
      <c r="T31" s="265"/>
      <c r="U31" s="265"/>
      <c r="V31" s="265"/>
      <c r="W31" s="264"/>
      <c r="X31" s="265"/>
      <c r="Y31" s="265"/>
      <c r="Z31" s="265"/>
      <c r="AA31" s="265"/>
      <c r="AB31" s="265"/>
      <c r="AC31" s="264"/>
      <c r="AD31" s="264"/>
      <c r="AE31" s="265"/>
      <c r="AF31" s="265"/>
      <c r="AG31" s="265"/>
      <c r="AH31" s="265"/>
      <c r="AI31" s="264"/>
      <c r="AJ31" s="265"/>
      <c r="AK31" s="265"/>
      <c r="AL31" s="264"/>
      <c r="AM31" s="265"/>
      <c r="AN31" s="265"/>
      <c r="AO31" s="264"/>
      <c r="AP31" s="265"/>
      <c r="AQ31" s="265"/>
      <c r="AR31" s="264"/>
      <c r="AS31" s="265"/>
      <c r="AT31" s="265"/>
      <c r="AU31" s="264"/>
      <c r="AV31" s="265"/>
      <c r="AW31" s="265"/>
      <c r="AX31" s="265"/>
      <c r="AY31" s="265"/>
      <c r="AZ31" s="265"/>
      <c r="BA31" s="264"/>
      <c r="BB31" s="265"/>
      <c r="BC31" s="265"/>
      <c r="BD31" s="264"/>
      <c r="BE31" s="265"/>
      <c r="BF31" s="265"/>
      <c r="BG31" s="265"/>
      <c r="BH31" s="266"/>
      <c r="BI31" s="265"/>
      <c r="BJ31" s="265"/>
      <c r="BK31" s="265"/>
      <c r="BL31" s="265"/>
      <c r="BM31" s="265"/>
      <c r="BN31" s="265"/>
      <c r="BO31" s="265"/>
      <c r="BP31" s="264"/>
      <c r="BQ31" s="264"/>
      <c r="BR31" s="264"/>
      <c r="BS31" s="267"/>
      <c r="BT31" s="264"/>
      <c r="BU31" s="264"/>
      <c r="BV31" s="268"/>
      <c r="BW31" s="268"/>
      <c r="BX31" s="264"/>
      <c r="BY31" s="269"/>
      <c r="BZ31" s="267"/>
      <c r="CA31" s="267"/>
      <c r="CB31" s="267"/>
      <c r="CC31" s="267"/>
      <c r="CD31" s="267"/>
      <c r="CE31" s="267"/>
      <c r="CF31" s="270"/>
      <c r="CG31" s="269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</row>
    <row r="32" spans="1:167" s="127" customFormat="1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207"/>
      <c r="BI32" s="145"/>
      <c r="BJ32" s="145"/>
      <c r="BK32" s="145"/>
      <c r="BL32" s="145"/>
      <c r="BM32" s="145"/>
      <c r="BN32" s="265"/>
      <c r="BO32" s="265"/>
      <c r="BP32" s="134"/>
      <c r="BQ32" s="134"/>
      <c r="BR32" s="134"/>
      <c r="BS32" s="128"/>
      <c r="BT32" s="134"/>
      <c r="BU32" s="134"/>
      <c r="BV32" s="151"/>
      <c r="BW32" s="151"/>
      <c r="BX32" s="134"/>
      <c r="BY32" s="129"/>
      <c r="BZ32" s="128"/>
      <c r="CA32" s="128"/>
      <c r="CB32" s="128"/>
      <c r="CC32" s="128"/>
      <c r="CD32" s="128"/>
      <c r="CE32" s="128"/>
      <c r="CF32" s="130"/>
      <c r="CG32" s="129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</row>
    <row r="33" spans="1:167" s="127" customFormat="1" x14ac:dyDescent="0.25">
      <c r="A33" s="272"/>
      <c r="B33" s="273" t="s">
        <v>27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5"/>
      <c r="BI33" s="274"/>
      <c r="BJ33" s="274"/>
      <c r="BK33" s="274"/>
      <c r="BL33" s="274"/>
      <c r="BM33" s="274"/>
      <c r="BN33" s="174"/>
      <c r="BS33" s="128"/>
      <c r="BT33" s="172" t="s">
        <v>28</v>
      </c>
      <c r="BU33" s="172"/>
      <c r="BV33" s="172"/>
      <c r="BW33" s="172"/>
      <c r="BX33" s="172"/>
      <c r="BY33" s="172"/>
      <c r="BZ33" s="173"/>
      <c r="CA33" s="173"/>
      <c r="CB33" s="173"/>
      <c r="CC33" s="173"/>
      <c r="CD33" s="173"/>
      <c r="CE33" s="173"/>
      <c r="CF33" s="175"/>
      <c r="CG33" s="176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9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</row>
    <row r="34" spans="1:167" s="127" customFormat="1" x14ac:dyDescent="0.25">
      <c r="A34" s="272"/>
      <c r="B34" s="133" t="s">
        <v>17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5"/>
      <c r="BI34" s="274"/>
      <c r="BJ34" s="274"/>
      <c r="BK34" s="274"/>
      <c r="BL34" s="274"/>
      <c r="BM34" s="274"/>
      <c r="BN34" s="174"/>
      <c r="BS34" s="128"/>
      <c r="BT34" s="172"/>
      <c r="BU34" s="172"/>
      <c r="BV34" s="172"/>
      <c r="BW34" s="172"/>
      <c r="BX34" s="172"/>
      <c r="BY34" s="172"/>
      <c r="BZ34" s="173"/>
      <c r="CA34" s="173"/>
      <c r="CB34" s="173"/>
      <c r="CC34" s="173"/>
      <c r="CD34" s="173"/>
      <c r="CE34" s="173"/>
      <c r="CF34" s="175"/>
      <c r="CG34" s="176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9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</row>
    <row r="35" spans="1:167" s="127" customFormat="1" ht="31.5" x14ac:dyDescent="0.25">
      <c r="A35" s="272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5"/>
      <c r="BI35" s="274"/>
      <c r="BJ35" s="274"/>
      <c r="BK35" s="274"/>
      <c r="BL35" s="274"/>
      <c r="BM35" s="274"/>
      <c r="BN35" s="174"/>
      <c r="BO35" s="173"/>
      <c r="BP35" s="173"/>
      <c r="BQ35" s="173"/>
      <c r="BR35" s="173"/>
      <c r="BS35" s="128"/>
      <c r="BT35" s="172"/>
      <c r="BU35" s="134" t="s">
        <v>5</v>
      </c>
      <c r="BV35" s="134" t="s">
        <v>6</v>
      </c>
      <c r="BW35" s="134" t="s">
        <v>7</v>
      </c>
      <c r="BX35" s="134" t="s">
        <v>8</v>
      </c>
      <c r="BY35" s="129" t="s">
        <v>9</v>
      </c>
      <c r="BZ35" s="128" t="s">
        <v>10</v>
      </c>
      <c r="CA35" s="128" t="s">
        <v>25</v>
      </c>
      <c r="CB35" s="128" t="s">
        <v>26</v>
      </c>
      <c r="CC35" s="128" t="s">
        <v>13</v>
      </c>
      <c r="CD35" s="128" t="s">
        <v>14</v>
      </c>
      <c r="CE35" s="128" t="s">
        <v>15</v>
      </c>
      <c r="CF35" s="127" t="s">
        <v>34</v>
      </c>
      <c r="CG35" s="130" t="s">
        <v>27</v>
      </c>
      <c r="CH35" s="129" t="s">
        <v>17</v>
      </c>
      <c r="CI35" s="177" t="s">
        <v>32</v>
      </c>
      <c r="CJ35" s="177" t="s">
        <v>33</v>
      </c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9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spans="1:167" s="185" customFormat="1" x14ac:dyDescent="0.25">
      <c r="A36" s="178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1"/>
      <c r="BI36" s="180"/>
      <c r="BJ36" s="180"/>
      <c r="BK36" s="180"/>
      <c r="BL36" s="180"/>
      <c r="BM36" s="180"/>
      <c r="BN36" s="181"/>
      <c r="BO36" s="180"/>
      <c r="BP36" s="180"/>
      <c r="BQ36" s="180"/>
      <c r="BR36" s="180"/>
      <c r="BS36" s="171">
        <v>1</v>
      </c>
      <c r="BT36" s="197" t="s">
        <v>47</v>
      </c>
      <c r="BU36" s="145">
        <v>100.92</v>
      </c>
      <c r="BV36" s="145">
        <v>143.41999999999999</v>
      </c>
      <c r="BW36" s="145">
        <v>112.51</v>
      </c>
      <c r="BX36" s="145">
        <v>121.97</v>
      </c>
      <c r="BY36" s="183">
        <v>171861.02</v>
      </c>
      <c r="BZ36" s="145">
        <v>2004.19</v>
      </c>
      <c r="CA36" s="145">
        <v>75.78</v>
      </c>
      <c r="CB36" s="145">
        <v>84.06</v>
      </c>
      <c r="CC36" s="145">
        <v>11.59</v>
      </c>
      <c r="CD36" s="145">
        <v>12.38</v>
      </c>
      <c r="CE36" s="145">
        <v>16.329999999999998</v>
      </c>
      <c r="CF36" s="145">
        <v>18.25</v>
      </c>
      <c r="CG36" s="145">
        <v>108.98</v>
      </c>
      <c r="CH36" s="145">
        <v>150.53</v>
      </c>
      <c r="CI36" s="145">
        <v>15.63</v>
      </c>
      <c r="CJ36" s="145">
        <v>15.64</v>
      </c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</row>
    <row r="37" spans="1:167" s="185" customFormat="1" x14ac:dyDescent="0.25">
      <c r="A37" s="186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276"/>
      <c r="BI37" s="184"/>
      <c r="BJ37" s="184"/>
      <c r="BK37" s="184"/>
      <c r="BL37" s="184"/>
      <c r="BM37" s="184"/>
      <c r="BN37" s="181"/>
      <c r="BO37" s="180"/>
      <c r="BP37" s="180"/>
      <c r="BQ37" s="180"/>
      <c r="BR37" s="180"/>
      <c r="BS37" s="171">
        <v>2</v>
      </c>
      <c r="BT37" s="197" t="s">
        <v>48</v>
      </c>
      <c r="BU37" s="145">
        <v>100.73</v>
      </c>
      <c r="BV37" s="145">
        <v>143.66999999999999</v>
      </c>
      <c r="BW37" s="145">
        <v>112.49</v>
      </c>
      <c r="BX37" s="145">
        <v>122.1</v>
      </c>
      <c r="BY37" s="183">
        <v>170939.07</v>
      </c>
      <c r="BZ37" s="145">
        <v>1977.86</v>
      </c>
      <c r="CA37" s="145">
        <v>75.11</v>
      </c>
      <c r="CB37" s="145">
        <v>84.12</v>
      </c>
      <c r="CC37" s="145">
        <v>11.59</v>
      </c>
      <c r="CD37" s="145">
        <v>12.4</v>
      </c>
      <c r="CE37" s="145">
        <v>16.329999999999998</v>
      </c>
      <c r="CF37" s="145">
        <v>18.29</v>
      </c>
      <c r="CG37" s="145">
        <v>109.19</v>
      </c>
      <c r="CH37" s="145">
        <v>151.22</v>
      </c>
      <c r="CI37" s="145">
        <v>15.73</v>
      </c>
      <c r="CJ37" s="145">
        <v>15.74</v>
      </c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</row>
    <row r="38" spans="1:167" s="185" customFormat="1" x14ac:dyDescent="0.25">
      <c r="A38" s="188"/>
      <c r="B38" s="184"/>
      <c r="C38" s="184"/>
      <c r="BH38" s="174"/>
      <c r="BN38" s="174"/>
      <c r="BR38" s="184"/>
      <c r="BS38" s="171">
        <v>3</v>
      </c>
      <c r="BT38" s="197" t="s">
        <v>49</v>
      </c>
      <c r="BU38" s="145">
        <v>101.22</v>
      </c>
      <c r="BV38" s="145">
        <v>144.13</v>
      </c>
      <c r="BW38" s="145">
        <v>113.01</v>
      </c>
      <c r="BX38" s="145">
        <v>122.19</v>
      </c>
      <c r="BY38" s="183">
        <v>173601.05</v>
      </c>
      <c r="BZ38" s="145">
        <v>2020.97</v>
      </c>
      <c r="CA38" s="145">
        <v>75.37</v>
      </c>
      <c r="CB38" s="145">
        <v>84.38</v>
      </c>
      <c r="CC38" s="145">
        <v>11.62</v>
      </c>
      <c r="CD38" s="145">
        <v>12.39</v>
      </c>
      <c r="CE38" s="145">
        <v>16.350000000000001</v>
      </c>
      <c r="CF38" s="145">
        <v>18.43</v>
      </c>
      <c r="CG38" s="145">
        <v>109.79</v>
      </c>
      <c r="CH38" s="145">
        <v>151.97999999999999</v>
      </c>
      <c r="CI38" s="145">
        <v>15.81</v>
      </c>
      <c r="CJ38" s="145">
        <v>15.81</v>
      </c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</row>
    <row r="39" spans="1:167" s="185" customFormat="1" x14ac:dyDescent="0.25">
      <c r="A39" s="188"/>
      <c r="B39" s="184"/>
      <c r="C39" s="184"/>
      <c r="BH39" s="174"/>
      <c r="BN39" s="174"/>
      <c r="BR39" s="184"/>
      <c r="BS39" s="171">
        <v>4</v>
      </c>
      <c r="BT39" s="197" t="s">
        <v>50</v>
      </c>
      <c r="BU39" s="145">
        <v>100.51</v>
      </c>
      <c r="BV39" s="145">
        <v>143.44999999999999</v>
      </c>
      <c r="BW39" s="145">
        <v>112.97</v>
      </c>
      <c r="BX39" s="145">
        <v>122.19</v>
      </c>
      <c r="BY39" s="183">
        <v>170170</v>
      </c>
      <c r="BZ39" s="145">
        <v>1971.2</v>
      </c>
      <c r="CA39" s="145">
        <v>75.47</v>
      </c>
      <c r="CB39" s="145">
        <v>84.3</v>
      </c>
      <c r="CC39" s="145">
        <v>11.61</v>
      </c>
      <c r="CD39" s="145">
        <v>12.39</v>
      </c>
      <c r="CE39" s="145">
        <v>16.36</v>
      </c>
      <c r="CF39" s="145">
        <v>18.72</v>
      </c>
      <c r="CG39" s="145">
        <v>110</v>
      </c>
      <c r="CH39" s="145">
        <v>151.97</v>
      </c>
      <c r="CI39" s="145">
        <v>15.87</v>
      </c>
      <c r="CJ39" s="145">
        <v>15.88</v>
      </c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</row>
    <row r="40" spans="1:167" s="185" customFormat="1" x14ac:dyDescent="0.25">
      <c r="A40" s="188"/>
      <c r="B40" s="184"/>
      <c r="C40" s="184"/>
      <c r="BH40" s="174"/>
      <c r="BN40" s="174"/>
      <c r="BR40" s="184"/>
      <c r="BS40" s="171">
        <v>5</v>
      </c>
      <c r="BT40" s="197" t="s">
        <v>51</v>
      </c>
      <c r="BU40" s="145">
        <v>100.34</v>
      </c>
      <c r="BV40" s="145">
        <v>143.63</v>
      </c>
      <c r="BW40" s="145">
        <v>112.81</v>
      </c>
      <c r="BX40" s="145">
        <v>122</v>
      </c>
      <c r="BY40" s="183">
        <v>170305.5</v>
      </c>
      <c r="BZ40" s="145">
        <v>1965.16</v>
      </c>
      <c r="CA40" s="145">
        <v>75.58</v>
      </c>
      <c r="CB40" s="145">
        <v>84.12</v>
      </c>
      <c r="CC40" s="145">
        <v>11.57</v>
      </c>
      <c r="CD40" s="145">
        <v>12.36</v>
      </c>
      <c r="CE40" s="145">
        <v>16.329999999999998</v>
      </c>
      <c r="CF40" s="145">
        <v>18.71</v>
      </c>
      <c r="CG40" s="145">
        <v>109.97</v>
      </c>
      <c r="CH40" s="145">
        <v>151.69</v>
      </c>
      <c r="CI40" s="145">
        <v>15.89</v>
      </c>
      <c r="CJ40" s="145">
        <v>15.89</v>
      </c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</row>
    <row r="41" spans="1:167" s="185" customFormat="1" x14ac:dyDescent="0.25">
      <c r="A41" s="188"/>
      <c r="B41" s="184"/>
      <c r="C41" s="184"/>
      <c r="BH41" s="174"/>
      <c r="BN41" s="174"/>
      <c r="BR41" s="184"/>
      <c r="BS41" s="171">
        <v>6</v>
      </c>
      <c r="BT41" s="197" t="s">
        <v>52</v>
      </c>
      <c r="BU41" s="145">
        <v>99.74</v>
      </c>
      <c r="BV41" s="145">
        <v>142.26</v>
      </c>
      <c r="BW41" s="145">
        <v>112.66</v>
      </c>
      <c r="BX41" s="145">
        <v>121.86</v>
      </c>
      <c r="BY41" s="183">
        <v>169901.64</v>
      </c>
      <c r="BZ41" s="145">
        <v>1968.48</v>
      </c>
      <c r="CA41" s="145">
        <v>75.62</v>
      </c>
      <c r="CB41" s="145">
        <v>83.92</v>
      </c>
      <c r="CC41" s="145">
        <v>11.52</v>
      </c>
      <c r="CD41" s="145">
        <v>12.33</v>
      </c>
      <c r="CE41" s="145">
        <v>16.309999999999999</v>
      </c>
      <c r="CF41" s="145">
        <v>18.73</v>
      </c>
      <c r="CG41" s="145">
        <v>109.62</v>
      </c>
      <c r="CH41" s="145">
        <v>151.21</v>
      </c>
      <c r="CI41" s="145">
        <v>15.91</v>
      </c>
      <c r="CJ41" s="145">
        <v>15.91</v>
      </c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</row>
    <row r="42" spans="1:167" s="185" customFormat="1" x14ac:dyDescent="0.25">
      <c r="A42" s="188"/>
      <c r="B42" s="184"/>
      <c r="C42" s="184"/>
      <c r="BH42" s="174"/>
      <c r="BN42" s="174"/>
      <c r="BR42" s="184"/>
      <c r="BS42" s="171">
        <v>7</v>
      </c>
      <c r="BT42" s="197" t="s">
        <v>35</v>
      </c>
      <c r="BU42" s="145">
        <v>99.5</v>
      </c>
      <c r="BV42" s="145">
        <v>142.11000000000001</v>
      </c>
      <c r="BW42" s="145">
        <v>113.05</v>
      </c>
      <c r="BX42" s="145">
        <v>121.85</v>
      </c>
      <c r="BY42" s="183">
        <v>169111.8</v>
      </c>
      <c r="BZ42" s="145">
        <v>1948.23</v>
      </c>
      <c r="CA42" s="145">
        <v>75.510000000000005</v>
      </c>
      <c r="CB42" s="145">
        <v>83.78</v>
      </c>
      <c r="CC42" s="145">
        <v>11.58</v>
      </c>
      <c r="CD42" s="145">
        <v>12.31</v>
      </c>
      <c r="CE42" s="145">
        <v>16.32</v>
      </c>
      <c r="CF42" s="145">
        <v>18.600000000000001</v>
      </c>
      <c r="CG42" s="145">
        <v>109.5</v>
      </c>
      <c r="CH42" s="145">
        <v>151.11000000000001</v>
      </c>
      <c r="CI42" s="145">
        <v>15.91</v>
      </c>
      <c r="CJ42" s="145">
        <v>15.91</v>
      </c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</row>
    <row r="43" spans="1:167" s="185" customFormat="1" x14ac:dyDescent="0.25">
      <c r="A43" s="188"/>
      <c r="B43" s="184"/>
      <c r="C43" s="184"/>
      <c r="BH43" s="174"/>
      <c r="BN43" s="174"/>
      <c r="BR43" s="184"/>
      <c r="BS43" s="171">
        <v>8</v>
      </c>
      <c r="BT43" s="197" t="s">
        <v>36</v>
      </c>
      <c r="BU43" s="145">
        <v>99.73</v>
      </c>
      <c r="BV43" s="145">
        <v>142.38</v>
      </c>
      <c r="BW43" s="145">
        <v>113.47</v>
      </c>
      <c r="BX43" s="145">
        <v>121.9</v>
      </c>
      <c r="BY43" s="183">
        <v>170065.96</v>
      </c>
      <c r="BZ43" s="145">
        <v>1954.04</v>
      </c>
      <c r="CA43" s="145">
        <v>75.489999999999995</v>
      </c>
      <c r="CB43" s="145">
        <v>83.82</v>
      </c>
      <c r="CC43" s="145">
        <v>11.56</v>
      </c>
      <c r="CD43" s="145">
        <v>12.34</v>
      </c>
      <c r="CE43" s="145">
        <v>16.32</v>
      </c>
      <c r="CF43" s="145">
        <v>18.600000000000001</v>
      </c>
      <c r="CG43" s="145">
        <v>109.59</v>
      </c>
      <c r="CH43" s="145">
        <v>151.30000000000001</v>
      </c>
      <c r="CI43" s="145">
        <v>15.91</v>
      </c>
      <c r="CJ43" s="145">
        <v>15.9</v>
      </c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</row>
    <row r="44" spans="1:167" s="185" customFormat="1" x14ac:dyDescent="0.25">
      <c r="A44" s="188"/>
      <c r="B44" s="184"/>
      <c r="C44" s="184"/>
      <c r="BH44" s="174"/>
      <c r="BN44" s="174"/>
      <c r="BR44" s="184"/>
      <c r="BS44" s="171">
        <v>9</v>
      </c>
      <c r="BT44" s="197" t="s">
        <v>37</v>
      </c>
      <c r="BU44" s="145">
        <v>99.51</v>
      </c>
      <c r="BV44" s="145">
        <v>142.88999999999999</v>
      </c>
      <c r="BW44" s="145">
        <v>113.68</v>
      </c>
      <c r="BX44" s="145">
        <v>122.08</v>
      </c>
      <c r="BY44" s="183">
        <v>170141.76</v>
      </c>
      <c r="BZ44" s="145">
        <v>1959.89</v>
      </c>
      <c r="CA44" s="145">
        <v>75.73</v>
      </c>
      <c r="CB44" s="145">
        <v>83.95</v>
      </c>
      <c r="CC44" s="145">
        <v>11.56</v>
      </c>
      <c r="CD44" s="145">
        <v>12.35</v>
      </c>
      <c r="CE44" s="145">
        <v>16.34</v>
      </c>
      <c r="CF44" s="145">
        <v>18.64</v>
      </c>
      <c r="CG44" s="145">
        <v>109.43</v>
      </c>
      <c r="CH44" s="145">
        <v>151.16999999999999</v>
      </c>
      <c r="CI44" s="145">
        <v>15.91</v>
      </c>
      <c r="CJ44" s="145">
        <v>15.9</v>
      </c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</row>
    <row r="45" spans="1:167" s="185" customFormat="1" x14ac:dyDescent="0.25">
      <c r="A45" s="188"/>
      <c r="BH45" s="174"/>
      <c r="BN45" s="174"/>
      <c r="BR45" s="184"/>
      <c r="BS45" s="171">
        <v>10</v>
      </c>
      <c r="BT45" s="197" t="s">
        <v>38</v>
      </c>
      <c r="BU45" s="145">
        <v>99.74</v>
      </c>
      <c r="BV45" s="145">
        <v>143.31</v>
      </c>
      <c r="BW45" s="145">
        <v>113.71</v>
      </c>
      <c r="BX45" s="145">
        <v>122.14</v>
      </c>
      <c r="BY45" s="183">
        <v>170850.46</v>
      </c>
      <c r="BZ45" s="145">
        <v>1983.15</v>
      </c>
      <c r="CA45" s="145">
        <v>75.78</v>
      </c>
      <c r="CB45" s="145">
        <v>84.23</v>
      </c>
      <c r="CC45" s="145">
        <v>11.58</v>
      </c>
      <c r="CD45" s="145">
        <v>12.35</v>
      </c>
      <c r="CE45" s="145">
        <v>16.350000000000001</v>
      </c>
      <c r="CF45" s="145">
        <v>18.71</v>
      </c>
      <c r="CG45" s="145">
        <v>109.83</v>
      </c>
      <c r="CH45" s="145">
        <v>151.82</v>
      </c>
      <c r="CI45" s="145">
        <v>16.010000000000002</v>
      </c>
      <c r="CJ45" s="145">
        <v>16</v>
      </c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</row>
    <row r="46" spans="1:167" s="185" customFormat="1" x14ac:dyDescent="0.25">
      <c r="A46" s="188"/>
      <c r="BH46" s="174"/>
      <c r="BN46" s="174"/>
      <c r="BR46" s="184"/>
      <c r="BS46" s="171">
        <v>11</v>
      </c>
      <c r="BT46" s="197" t="s">
        <v>55</v>
      </c>
      <c r="BU46" s="145">
        <v>99.99</v>
      </c>
      <c r="BV46" s="145">
        <v>143.01</v>
      </c>
      <c r="BW46" s="145">
        <v>113.71</v>
      </c>
      <c r="BX46" s="145">
        <v>122.13</v>
      </c>
      <c r="BY46" s="183">
        <v>171765.71</v>
      </c>
      <c r="BZ46" s="145">
        <v>1982.7</v>
      </c>
      <c r="CA46" s="145">
        <v>75.63</v>
      </c>
      <c r="CB46" s="145">
        <v>84.28</v>
      </c>
      <c r="CC46" s="145">
        <v>11.57</v>
      </c>
      <c r="CD46" s="145">
        <v>12.36</v>
      </c>
      <c r="CE46" s="145">
        <v>16.34</v>
      </c>
      <c r="CF46" s="145">
        <v>18.68</v>
      </c>
      <c r="CG46" s="145">
        <v>110.15</v>
      </c>
      <c r="CH46" s="145">
        <v>152.07</v>
      </c>
      <c r="CI46" s="145">
        <v>16.05</v>
      </c>
      <c r="CJ46" s="145">
        <v>16.04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</row>
    <row r="47" spans="1:167" s="185" customFormat="1" x14ac:dyDescent="0.25">
      <c r="A47" s="188"/>
      <c r="BH47" s="174"/>
      <c r="BN47" s="174"/>
      <c r="BR47" s="184"/>
      <c r="BS47" s="171">
        <v>12</v>
      </c>
      <c r="BT47" s="197" t="s">
        <v>39</v>
      </c>
      <c r="BU47" s="145">
        <v>99.99</v>
      </c>
      <c r="BV47" s="145">
        <v>143.43</v>
      </c>
      <c r="BW47" s="145">
        <v>113.74</v>
      </c>
      <c r="BX47" s="145">
        <v>122.07</v>
      </c>
      <c r="BY47" s="183">
        <v>171075.77</v>
      </c>
      <c r="BZ47" s="145">
        <v>1978.79</v>
      </c>
      <c r="CA47" s="145">
        <v>75.41</v>
      </c>
      <c r="CB47" s="145">
        <v>84.17</v>
      </c>
      <c r="CC47" s="145">
        <v>11.57</v>
      </c>
      <c r="CD47" s="145">
        <v>12.3</v>
      </c>
      <c r="CE47" s="145">
        <v>16.350000000000001</v>
      </c>
      <c r="CF47" s="145">
        <v>18.57</v>
      </c>
      <c r="CG47" s="145">
        <v>109.96</v>
      </c>
      <c r="CH47" s="145">
        <v>151.81</v>
      </c>
      <c r="CI47" s="145">
        <v>15.94</v>
      </c>
      <c r="CJ47" s="145">
        <v>15.93</v>
      </c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</row>
    <row r="48" spans="1:167" s="185" customFormat="1" x14ac:dyDescent="0.25">
      <c r="A48" s="188"/>
      <c r="BH48" s="174"/>
      <c r="BN48" s="174"/>
      <c r="BR48" s="184"/>
      <c r="BS48" s="171">
        <v>13</v>
      </c>
      <c r="BT48" s="197" t="s">
        <v>40</v>
      </c>
      <c r="BU48" s="145">
        <v>100.04</v>
      </c>
      <c r="BV48" s="145">
        <v>143.63</v>
      </c>
      <c r="BW48" s="145">
        <v>113.3</v>
      </c>
      <c r="BX48" s="145">
        <v>121.98</v>
      </c>
      <c r="BY48" s="183">
        <v>171351.46</v>
      </c>
      <c r="BZ48" s="145">
        <v>1959.93</v>
      </c>
      <c r="CA48" s="145">
        <v>75.260000000000005</v>
      </c>
      <c r="CB48" s="145">
        <v>84.19</v>
      </c>
      <c r="CC48" s="145">
        <v>11.57</v>
      </c>
      <c r="CD48" s="145">
        <v>12.27</v>
      </c>
      <c r="CE48" s="145">
        <v>16.329999999999998</v>
      </c>
      <c r="CF48" s="145">
        <v>18.54</v>
      </c>
      <c r="CG48" s="145">
        <v>110</v>
      </c>
      <c r="CH48" s="145">
        <v>151.77000000000001</v>
      </c>
      <c r="CI48" s="145">
        <v>15.94</v>
      </c>
      <c r="CJ48" s="145">
        <v>15.92</v>
      </c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</row>
    <row r="49" spans="1:167" s="185" customFormat="1" x14ac:dyDescent="0.25">
      <c r="A49" s="189"/>
      <c r="BH49" s="174"/>
      <c r="BN49" s="174"/>
      <c r="BR49" s="184"/>
      <c r="BS49" s="171">
        <v>14</v>
      </c>
      <c r="BT49" s="197" t="s">
        <v>41</v>
      </c>
      <c r="BU49" s="145">
        <v>100.44</v>
      </c>
      <c r="BV49" s="145">
        <v>144.5</v>
      </c>
      <c r="BW49" s="145">
        <v>113.56</v>
      </c>
      <c r="BX49" s="145">
        <v>121.98</v>
      </c>
      <c r="BY49" s="183">
        <v>170982.26</v>
      </c>
      <c r="BZ49" s="145">
        <v>1946.97</v>
      </c>
      <c r="CA49" s="145">
        <v>75.59</v>
      </c>
      <c r="CB49" s="145">
        <v>83.6</v>
      </c>
      <c r="CC49" s="145">
        <v>11.58</v>
      </c>
      <c r="CD49" s="145">
        <v>12.25</v>
      </c>
      <c r="CE49" s="145">
        <v>16.32</v>
      </c>
      <c r="CF49" s="145">
        <v>18.579999999999998</v>
      </c>
      <c r="CG49" s="145">
        <v>110.04</v>
      </c>
      <c r="CH49" s="145">
        <v>151.75</v>
      </c>
      <c r="CI49" s="145">
        <v>15.88</v>
      </c>
      <c r="CJ49" s="145">
        <v>15.88</v>
      </c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</row>
    <row r="50" spans="1:167" s="185" customFormat="1" x14ac:dyDescent="0.25">
      <c r="A50" s="189"/>
      <c r="BH50" s="174"/>
      <c r="BN50" s="174"/>
      <c r="BR50" s="184"/>
      <c r="BS50" s="171">
        <v>15</v>
      </c>
      <c r="BT50" s="197" t="s">
        <v>42</v>
      </c>
      <c r="BU50" s="145">
        <v>100.78</v>
      </c>
      <c r="BV50" s="145">
        <v>144.66</v>
      </c>
      <c r="BW50" s="145">
        <v>113.76</v>
      </c>
      <c r="BX50" s="145">
        <v>121.94</v>
      </c>
      <c r="BY50" s="183">
        <v>172365.62</v>
      </c>
      <c r="BZ50" s="145">
        <v>1969.33</v>
      </c>
      <c r="CA50" s="145">
        <v>75.55</v>
      </c>
      <c r="CB50" s="145">
        <v>84.04</v>
      </c>
      <c r="CC50" s="145">
        <v>11.57</v>
      </c>
      <c r="CD50" s="145">
        <v>12.27</v>
      </c>
      <c r="CE50" s="145">
        <v>16.309999999999999</v>
      </c>
      <c r="CF50" s="145">
        <v>18.579999999999998</v>
      </c>
      <c r="CG50" s="145">
        <v>110.42</v>
      </c>
      <c r="CH50" s="145">
        <v>152.34</v>
      </c>
      <c r="CI50" s="145">
        <v>15.92</v>
      </c>
      <c r="CJ50" s="145">
        <v>15.92</v>
      </c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</row>
    <row r="51" spans="1:167" s="185" customFormat="1" x14ac:dyDescent="0.25">
      <c r="A51" s="189"/>
      <c r="BH51" s="174"/>
      <c r="BN51" s="174"/>
      <c r="BR51" s="184"/>
      <c r="BS51" s="171">
        <v>16</v>
      </c>
      <c r="BT51" s="197" t="s">
        <v>56</v>
      </c>
      <c r="BU51" s="145">
        <v>101.72</v>
      </c>
      <c r="BV51" s="145">
        <v>144.97</v>
      </c>
      <c r="BW51" s="145">
        <v>114.27</v>
      </c>
      <c r="BX51" s="145">
        <v>122.12</v>
      </c>
      <c r="BY51" s="183">
        <v>175538.4</v>
      </c>
      <c r="BZ51" s="145">
        <v>2027.85</v>
      </c>
      <c r="CA51" s="145">
        <v>74.98</v>
      </c>
      <c r="CB51" s="145">
        <v>84.01</v>
      </c>
      <c r="CC51" s="145">
        <v>11.55</v>
      </c>
      <c r="CD51" s="145">
        <v>12.18</v>
      </c>
      <c r="CE51" s="145">
        <v>16.34</v>
      </c>
      <c r="CF51" s="145">
        <v>18.63</v>
      </c>
      <c r="CG51" s="145">
        <v>110.74</v>
      </c>
      <c r="CH51" s="145">
        <v>152.49</v>
      </c>
      <c r="CI51" s="145">
        <v>15.97</v>
      </c>
      <c r="CJ51" s="145">
        <v>15.85</v>
      </c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</row>
    <row r="52" spans="1:167" s="185" customFormat="1" x14ac:dyDescent="0.25">
      <c r="A52" s="189"/>
      <c r="BH52" s="174"/>
      <c r="BN52" s="174"/>
      <c r="BR52" s="184"/>
      <c r="BS52" s="171">
        <v>17</v>
      </c>
      <c r="BT52" s="197" t="s">
        <v>43</v>
      </c>
      <c r="BU52" s="145">
        <v>102.09</v>
      </c>
      <c r="BV52" s="145">
        <v>144.66</v>
      </c>
      <c r="BW52" s="145">
        <v>114.71</v>
      </c>
      <c r="BX52" s="145">
        <v>122.46</v>
      </c>
      <c r="BY52" s="183">
        <v>175450.49</v>
      </c>
      <c r="BZ52" s="145">
        <v>2003.52</v>
      </c>
      <c r="CA52" s="145">
        <v>74.97</v>
      </c>
      <c r="CB52" s="145">
        <v>84.21</v>
      </c>
      <c r="CC52" s="145">
        <v>11.54</v>
      </c>
      <c r="CD52" s="145">
        <v>12.13</v>
      </c>
      <c r="CE52" s="145">
        <v>16.39</v>
      </c>
      <c r="CF52" s="145">
        <v>18.7</v>
      </c>
      <c r="CG52" s="145">
        <v>111.13</v>
      </c>
      <c r="CH52" s="145">
        <v>152.94</v>
      </c>
      <c r="CI52" s="145">
        <v>16.02</v>
      </c>
      <c r="CJ52" s="145">
        <v>15.92</v>
      </c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</row>
    <row r="53" spans="1:167" s="185" customFormat="1" x14ac:dyDescent="0.25">
      <c r="A53" s="189"/>
      <c r="BH53" s="174"/>
      <c r="BN53" s="174"/>
      <c r="BR53" s="184"/>
      <c r="BS53" s="171">
        <v>18</v>
      </c>
      <c r="BT53" s="197" t="s">
        <v>44</v>
      </c>
      <c r="BU53" s="145">
        <v>101.94</v>
      </c>
      <c r="BV53" s="145">
        <v>144.66</v>
      </c>
      <c r="BW53" s="145">
        <v>114.06</v>
      </c>
      <c r="BX53" s="145">
        <v>122.32</v>
      </c>
      <c r="BY53" s="183">
        <v>174683.48</v>
      </c>
      <c r="BZ53" s="145">
        <v>1946.77</v>
      </c>
      <c r="CA53" s="145">
        <v>75.040000000000006</v>
      </c>
      <c r="CB53" s="145">
        <v>84.38</v>
      </c>
      <c r="CC53" s="145">
        <v>11.57</v>
      </c>
      <c r="CD53" s="145">
        <v>12.17</v>
      </c>
      <c r="CE53" s="145">
        <v>16.37</v>
      </c>
      <c r="CF53" s="145">
        <v>18.7</v>
      </c>
      <c r="CG53" s="145">
        <v>111.19</v>
      </c>
      <c r="CH53" s="145">
        <v>152.91</v>
      </c>
      <c r="CI53" s="145">
        <v>16.03</v>
      </c>
      <c r="CJ53" s="145">
        <v>15.98</v>
      </c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</row>
    <row r="54" spans="1:167" s="185" customFormat="1" x14ac:dyDescent="0.25">
      <c r="A54" s="189"/>
      <c r="BH54" s="174"/>
      <c r="BN54" s="174"/>
      <c r="BR54" s="184"/>
      <c r="BS54" s="171">
        <v>19</v>
      </c>
      <c r="BT54" s="197" t="s">
        <v>45</v>
      </c>
      <c r="BU54" s="145">
        <v>101.88</v>
      </c>
      <c r="BV54" s="145">
        <v>144.5</v>
      </c>
      <c r="BW54" s="145">
        <v>114.26</v>
      </c>
      <c r="BX54" s="145">
        <v>122.19</v>
      </c>
      <c r="BY54" s="183">
        <v>175293.5</v>
      </c>
      <c r="BZ54" s="145">
        <v>1968.89</v>
      </c>
      <c r="CA54" s="145">
        <v>74.64</v>
      </c>
      <c r="CB54" s="145">
        <v>83.92</v>
      </c>
      <c r="CC54" s="145">
        <v>11.49</v>
      </c>
      <c r="CD54" s="145">
        <v>12.06</v>
      </c>
      <c r="CE54" s="145">
        <v>16.350000000000001</v>
      </c>
      <c r="CF54" s="145">
        <v>18.55</v>
      </c>
      <c r="CG54" s="145">
        <v>110.96</v>
      </c>
      <c r="CH54" s="145">
        <v>152.57</v>
      </c>
      <c r="CI54" s="145">
        <v>16</v>
      </c>
      <c r="CJ54" s="145">
        <v>15.86</v>
      </c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</row>
    <row r="55" spans="1:167" s="185" customFormat="1" x14ac:dyDescent="0.25">
      <c r="A55" s="189"/>
      <c r="BH55" s="174"/>
      <c r="BN55" s="174"/>
      <c r="BR55" s="184"/>
      <c r="BS55" s="171">
        <v>20</v>
      </c>
      <c r="BT55" s="197" t="s">
        <v>46</v>
      </c>
      <c r="BU55" s="202">
        <v>101.68</v>
      </c>
      <c r="BV55" s="202">
        <v>145.1</v>
      </c>
      <c r="BW55" s="202">
        <v>114.28</v>
      </c>
      <c r="BX55" s="202">
        <v>122.13</v>
      </c>
      <c r="BY55" s="202">
        <v>174961.71</v>
      </c>
      <c r="BZ55" s="202">
        <v>1979.22</v>
      </c>
      <c r="CA55" s="202">
        <v>74.06</v>
      </c>
      <c r="CB55" s="202">
        <v>83.64</v>
      </c>
      <c r="CC55" s="202">
        <v>11.45</v>
      </c>
      <c r="CD55" s="202">
        <v>11.99</v>
      </c>
      <c r="CE55" s="202">
        <v>16.34</v>
      </c>
      <c r="CF55" s="202">
        <v>18.510000000000002</v>
      </c>
      <c r="CG55" s="202">
        <v>110.71</v>
      </c>
      <c r="CH55" s="202">
        <v>152.33000000000001</v>
      </c>
      <c r="CI55" s="202">
        <v>15.96</v>
      </c>
      <c r="CJ55" s="202">
        <v>15.85</v>
      </c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</row>
    <row r="56" spans="1:167" s="185" customFormat="1" x14ac:dyDescent="0.25">
      <c r="A56" s="189"/>
      <c r="BH56" s="174"/>
      <c r="BN56" s="174"/>
      <c r="BR56" s="184"/>
      <c r="BS56" s="171"/>
      <c r="BT56" s="197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</row>
    <row r="57" spans="1:167" s="175" customFormat="1" x14ac:dyDescent="0.25">
      <c r="B57" s="185"/>
      <c r="C57" s="130"/>
      <c r="BH57" s="187"/>
      <c r="BN57" s="187"/>
      <c r="BT57" s="19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5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</row>
    <row r="58" spans="1:167" s="176" customFormat="1" x14ac:dyDescent="0.25">
      <c r="B58" s="129"/>
      <c r="C58" s="129"/>
      <c r="BH58" s="187"/>
      <c r="BN58" s="187"/>
      <c r="BT58" s="197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98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</row>
    <row r="59" spans="1:167" s="176" customFormat="1" x14ac:dyDescent="0.25">
      <c r="B59" s="129"/>
      <c r="C59" s="129"/>
      <c r="BH59" s="187"/>
      <c r="BN59" s="187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98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</row>
    <row r="60" spans="1:167" s="200" customFormat="1" x14ac:dyDescent="0.25">
      <c r="B60" s="199"/>
      <c r="C60" s="199"/>
      <c r="BH60" s="187"/>
      <c r="BN60" s="187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201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</row>
    <row r="61" spans="1:167" s="176" customFormat="1" x14ac:dyDescent="0.25">
      <c r="B61" s="208"/>
      <c r="C61" s="199"/>
      <c r="BH61" s="187"/>
      <c r="BN61" s="187"/>
      <c r="BR61" s="129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</row>
    <row r="62" spans="1:167" s="176" customFormat="1" x14ac:dyDescent="0.25">
      <c r="B62" s="208"/>
      <c r="C62" s="199"/>
      <c r="BH62" s="187"/>
      <c r="BN62" s="187"/>
      <c r="BR62" s="129"/>
      <c r="BT62" s="145"/>
      <c r="BU62" s="145">
        <f>AVERAGE(BU36:BU55)</f>
        <v>100.6245</v>
      </c>
      <c r="BV62" s="145">
        <f t="shared" ref="BV62:CJ62" si="4">AVERAGE(BV36:BV55)</f>
        <v>143.71849999999998</v>
      </c>
      <c r="BW62" s="145">
        <f t="shared" si="4"/>
        <v>113.50050000000002</v>
      </c>
      <c r="BX62" s="145">
        <f t="shared" si="4"/>
        <v>122.08000000000004</v>
      </c>
      <c r="BY62" s="145">
        <f t="shared" si="4"/>
        <v>172020.83299999998</v>
      </c>
      <c r="BZ62" s="145">
        <f t="shared" si="4"/>
        <v>1975.857</v>
      </c>
      <c r="CA62" s="145">
        <f t="shared" si="4"/>
        <v>75.328499999999991</v>
      </c>
      <c r="CB62" s="145">
        <f t="shared" si="4"/>
        <v>84.056000000000012</v>
      </c>
      <c r="CC62" s="145">
        <f t="shared" si="4"/>
        <v>11.561999999999999</v>
      </c>
      <c r="CD62" s="145">
        <f t="shared" si="4"/>
        <v>12.279</v>
      </c>
      <c r="CE62" s="145">
        <f t="shared" si="4"/>
        <v>16.338999999999999</v>
      </c>
      <c r="CF62" s="145">
        <f t="shared" si="4"/>
        <v>18.585999999999999</v>
      </c>
      <c r="CG62" s="145">
        <f t="shared" si="4"/>
        <v>110.06000000000002</v>
      </c>
      <c r="CH62" s="145">
        <f t="shared" si="4"/>
        <v>151.84899999999999</v>
      </c>
      <c r="CI62" s="145">
        <f t="shared" si="4"/>
        <v>15.914499999999995</v>
      </c>
      <c r="CJ62" s="145">
        <f t="shared" si="4"/>
        <v>15.886500000000002</v>
      </c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</row>
    <row r="63" spans="1:167" s="176" customFormat="1" x14ac:dyDescent="0.25">
      <c r="B63" s="208"/>
      <c r="C63" s="199"/>
      <c r="BH63" s="187"/>
      <c r="BN63" s="187"/>
      <c r="BR63" s="129"/>
      <c r="BT63" s="145"/>
      <c r="BU63" s="202">
        <v>100.6245</v>
      </c>
      <c r="BV63" s="202">
        <v>143.71849999999998</v>
      </c>
      <c r="BW63" s="202">
        <v>113.50050000000002</v>
      </c>
      <c r="BX63" s="202">
        <v>122.08000000000004</v>
      </c>
      <c r="BY63" s="202">
        <v>172020.83299999998</v>
      </c>
      <c r="BZ63" s="202">
        <v>1975.857</v>
      </c>
      <c r="CA63" s="202">
        <v>75.328499999999991</v>
      </c>
      <c r="CB63" s="202">
        <v>84.056000000000012</v>
      </c>
      <c r="CC63" s="202">
        <v>11.561999999999999</v>
      </c>
      <c r="CD63" s="202">
        <v>12.279</v>
      </c>
      <c r="CE63" s="202">
        <v>16.338999999999999</v>
      </c>
      <c r="CF63" s="202">
        <v>18.585999999999999</v>
      </c>
      <c r="CG63" s="202">
        <v>110.06000000000002</v>
      </c>
      <c r="CH63" s="202">
        <v>151.84899999999999</v>
      </c>
      <c r="CI63" s="202">
        <v>15.914499999999995</v>
      </c>
      <c r="CJ63" s="202">
        <v>15.886500000000002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</row>
    <row r="64" spans="1:167" s="176" customFormat="1" x14ac:dyDescent="0.25">
      <c r="B64" s="208"/>
      <c r="C64" s="199"/>
      <c r="BH64" s="187"/>
      <c r="BN64" s="187"/>
      <c r="BR64" s="129"/>
      <c r="BT64" s="150"/>
      <c r="BU64" s="199">
        <f>BU63-BU62</f>
        <v>0</v>
      </c>
      <c r="BV64" s="199">
        <f t="shared" ref="BV64:CJ64" si="5">BV63-BV62</f>
        <v>0</v>
      </c>
      <c r="BW64" s="199">
        <f t="shared" si="5"/>
        <v>0</v>
      </c>
      <c r="BX64" s="199">
        <f t="shared" si="5"/>
        <v>0</v>
      </c>
      <c r="BY64" s="199">
        <f t="shared" si="5"/>
        <v>0</v>
      </c>
      <c r="BZ64" s="199">
        <f t="shared" si="5"/>
        <v>0</v>
      </c>
      <c r="CA64" s="199">
        <f t="shared" si="5"/>
        <v>0</v>
      </c>
      <c r="CB64" s="199">
        <f t="shared" si="5"/>
        <v>0</v>
      </c>
      <c r="CC64" s="199">
        <f t="shared" si="5"/>
        <v>0</v>
      </c>
      <c r="CD64" s="199">
        <f t="shared" si="5"/>
        <v>0</v>
      </c>
      <c r="CE64" s="199">
        <f t="shared" si="5"/>
        <v>0</v>
      </c>
      <c r="CF64" s="199">
        <f t="shared" si="5"/>
        <v>0</v>
      </c>
      <c r="CG64" s="199">
        <f t="shared" si="5"/>
        <v>0</v>
      </c>
      <c r="CH64" s="199">
        <f t="shared" si="5"/>
        <v>0</v>
      </c>
      <c r="CI64" s="199">
        <f t="shared" si="5"/>
        <v>0</v>
      </c>
      <c r="CJ64" s="199">
        <f t="shared" si="5"/>
        <v>0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</row>
    <row r="65" spans="1:167" s="176" customFormat="1" x14ac:dyDescent="0.25">
      <c r="B65" s="208"/>
      <c r="C65" s="199"/>
      <c r="BH65" s="187"/>
      <c r="BN65" s="187"/>
      <c r="BR65" s="129"/>
      <c r="BT65" s="129" t="s">
        <v>29</v>
      </c>
      <c r="BU65" s="129">
        <f>MAX(BU36:BU55)</f>
        <v>102.09</v>
      </c>
      <c r="BV65" s="129">
        <f t="shared" ref="BV65:CJ65" si="6">MAX(BV36:BV55)</f>
        <v>145.1</v>
      </c>
      <c r="BW65" s="129">
        <f t="shared" si="6"/>
        <v>114.71</v>
      </c>
      <c r="BX65" s="129">
        <f t="shared" si="6"/>
        <v>122.46</v>
      </c>
      <c r="BY65" s="129">
        <f t="shared" si="6"/>
        <v>175538.4</v>
      </c>
      <c r="BZ65" s="129">
        <f t="shared" si="6"/>
        <v>2027.85</v>
      </c>
      <c r="CA65" s="129">
        <f t="shared" si="6"/>
        <v>75.78</v>
      </c>
      <c r="CB65" s="129">
        <f t="shared" si="6"/>
        <v>84.38</v>
      </c>
      <c r="CC65" s="129">
        <f t="shared" si="6"/>
        <v>11.62</v>
      </c>
      <c r="CD65" s="129">
        <f t="shared" si="6"/>
        <v>12.4</v>
      </c>
      <c r="CE65" s="129">
        <f t="shared" si="6"/>
        <v>16.39</v>
      </c>
      <c r="CF65" s="129">
        <f t="shared" si="6"/>
        <v>18.73</v>
      </c>
      <c r="CG65" s="129">
        <f t="shared" si="6"/>
        <v>111.19</v>
      </c>
      <c r="CH65" s="129">
        <f t="shared" si="6"/>
        <v>152.94</v>
      </c>
      <c r="CI65" s="129">
        <f t="shared" si="6"/>
        <v>16.05</v>
      </c>
      <c r="CJ65" s="129">
        <f t="shared" si="6"/>
        <v>16.04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</row>
    <row r="66" spans="1:167" s="127" customFormat="1" x14ac:dyDescent="0.25">
      <c r="A66" s="196"/>
      <c r="B66" s="211"/>
      <c r="C66" s="199"/>
      <c r="BH66" s="174"/>
      <c r="BN66" s="174"/>
      <c r="BR66" s="128"/>
      <c r="BS66" s="128"/>
      <c r="BT66" s="129" t="s">
        <v>30</v>
      </c>
      <c r="BU66" s="129">
        <f>MIN(BU36:BU55)</f>
        <v>99.5</v>
      </c>
      <c r="BV66" s="129">
        <f t="shared" ref="BV66:CJ66" si="7">MIN(BV36:BV55)</f>
        <v>142.11000000000001</v>
      </c>
      <c r="BW66" s="129">
        <f t="shared" si="7"/>
        <v>112.49</v>
      </c>
      <c r="BX66" s="129">
        <f t="shared" si="7"/>
        <v>121.85</v>
      </c>
      <c r="BY66" s="129">
        <f t="shared" si="7"/>
        <v>169111.8</v>
      </c>
      <c r="BZ66" s="129">
        <f t="shared" si="7"/>
        <v>1946.77</v>
      </c>
      <c r="CA66" s="129">
        <f t="shared" si="7"/>
        <v>74.06</v>
      </c>
      <c r="CB66" s="129">
        <f t="shared" si="7"/>
        <v>83.6</v>
      </c>
      <c r="CC66" s="129">
        <f t="shared" si="7"/>
        <v>11.45</v>
      </c>
      <c r="CD66" s="129">
        <f t="shared" si="7"/>
        <v>11.99</v>
      </c>
      <c r="CE66" s="129">
        <f t="shared" si="7"/>
        <v>16.309999999999999</v>
      </c>
      <c r="CF66" s="129">
        <f t="shared" si="7"/>
        <v>18.25</v>
      </c>
      <c r="CG66" s="129">
        <f t="shared" si="7"/>
        <v>108.98</v>
      </c>
      <c r="CH66" s="129">
        <f t="shared" si="7"/>
        <v>150.53</v>
      </c>
      <c r="CI66" s="129">
        <f t="shared" si="7"/>
        <v>15.63</v>
      </c>
      <c r="CJ66" s="129">
        <f t="shared" si="7"/>
        <v>15.64</v>
      </c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</row>
    <row r="67" spans="1:167" s="127" customFormat="1" x14ac:dyDescent="0.25">
      <c r="A67" s="196"/>
      <c r="B67" s="211"/>
      <c r="C67" s="199"/>
      <c r="BH67" s="174"/>
      <c r="BN67" s="174"/>
      <c r="BR67" s="128"/>
      <c r="BS67" s="128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4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</row>
    <row r="68" spans="1:167" s="127" customFormat="1" x14ac:dyDescent="0.25">
      <c r="A68" s="196"/>
      <c r="B68" s="211"/>
      <c r="C68" s="199"/>
      <c r="BH68" s="174"/>
      <c r="BN68" s="174"/>
      <c r="BR68" s="128"/>
      <c r="BS68" s="128"/>
      <c r="BT68" s="129"/>
      <c r="BU68" s="129">
        <f t="shared" ref="BU68:CJ68" si="8">BU65-BU66</f>
        <v>2.5900000000000034</v>
      </c>
      <c r="BV68" s="129">
        <f t="shared" si="8"/>
        <v>2.9899999999999807</v>
      </c>
      <c r="BW68" s="129">
        <f t="shared" si="8"/>
        <v>2.2199999999999989</v>
      </c>
      <c r="BX68" s="129">
        <f t="shared" si="8"/>
        <v>0.60999999999999943</v>
      </c>
      <c r="BY68" s="129">
        <f t="shared" si="8"/>
        <v>6426.6000000000058</v>
      </c>
      <c r="BZ68" s="129">
        <f t="shared" si="8"/>
        <v>81.079999999999927</v>
      </c>
      <c r="CA68" s="129">
        <f t="shared" si="8"/>
        <v>1.7199999999999989</v>
      </c>
      <c r="CB68" s="129">
        <f t="shared" si="8"/>
        <v>0.78000000000000114</v>
      </c>
      <c r="CC68" s="129">
        <f t="shared" si="8"/>
        <v>0.16999999999999993</v>
      </c>
      <c r="CD68" s="129">
        <f t="shared" si="8"/>
        <v>0.41000000000000014</v>
      </c>
      <c r="CE68" s="129">
        <f t="shared" si="8"/>
        <v>8.0000000000001847E-2</v>
      </c>
      <c r="CF68" s="129">
        <f t="shared" si="8"/>
        <v>0.48000000000000043</v>
      </c>
      <c r="CG68" s="129">
        <f t="shared" si="8"/>
        <v>2.2099999999999937</v>
      </c>
      <c r="CH68" s="129">
        <f t="shared" si="8"/>
        <v>2.4099999999999966</v>
      </c>
      <c r="CI68" s="129">
        <f t="shared" si="8"/>
        <v>0.41999999999999993</v>
      </c>
      <c r="CJ68" s="129">
        <f t="shared" si="8"/>
        <v>0.39999999999999858</v>
      </c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</row>
    <row r="69" spans="1:167" s="127" customFormat="1" x14ac:dyDescent="0.25">
      <c r="A69" s="196"/>
      <c r="B69" s="211"/>
      <c r="C69" s="199"/>
      <c r="BH69" s="174"/>
      <c r="BN69" s="174"/>
      <c r="BR69" s="128"/>
      <c r="BS69" s="128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84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</row>
    <row r="70" spans="1:167" s="127" customFormat="1" x14ac:dyDescent="0.25">
      <c r="A70" s="196"/>
      <c r="B70" s="211"/>
      <c r="C70" s="199"/>
      <c r="BH70" s="174"/>
      <c r="BN70" s="174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84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</row>
    <row r="71" spans="1:167" s="127" customFormat="1" ht="31.5" x14ac:dyDescent="0.25">
      <c r="A71" s="196"/>
      <c r="B71" s="211"/>
      <c r="C71" s="199"/>
      <c r="BH71" s="174"/>
      <c r="BN71" s="174"/>
      <c r="BR71" s="128"/>
      <c r="BS71" s="128"/>
      <c r="BT71" s="172" t="s">
        <v>18</v>
      </c>
      <c r="BU71" s="134" t="s">
        <v>5</v>
      </c>
      <c r="BV71" s="134" t="s">
        <v>6</v>
      </c>
      <c r="BW71" s="134" t="s">
        <v>7</v>
      </c>
      <c r="BX71" s="134" t="s">
        <v>8</v>
      </c>
      <c r="BY71" s="129" t="s">
        <v>9</v>
      </c>
      <c r="BZ71" s="128" t="s">
        <v>10</v>
      </c>
      <c r="CA71" s="128" t="s">
        <v>11</v>
      </c>
      <c r="CB71" s="128" t="s">
        <v>12</v>
      </c>
      <c r="CC71" s="128" t="s">
        <v>13</v>
      </c>
      <c r="CD71" s="128" t="s">
        <v>14</v>
      </c>
      <c r="CE71" s="128" t="s">
        <v>15</v>
      </c>
      <c r="CF71" s="127" t="s">
        <v>34</v>
      </c>
      <c r="CG71" s="130" t="s">
        <v>16</v>
      </c>
      <c r="CH71" s="129" t="s">
        <v>17</v>
      </c>
      <c r="CI71" s="177" t="s">
        <v>32</v>
      </c>
      <c r="CJ71" s="177" t="s">
        <v>33</v>
      </c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</row>
    <row r="72" spans="1:167" s="127" customFormat="1" x14ac:dyDescent="0.25">
      <c r="A72" s="196"/>
      <c r="B72" s="211"/>
      <c r="C72" s="199"/>
      <c r="BH72" s="174"/>
      <c r="BN72" s="174"/>
      <c r="BR72" s="128"/>
      <c r="BS72" s="197">
        <v>1</v>
      </c>
      <c r="BT72" s="127" t="s">
        <v>47</v>
      </c>
      <c r="BU72" s="145">
        <v>107.99000000000001</v>
      </c>
      <c r="BV72" s="145">
        <v>0.75987841945288748</v>
      </c>
      <c r="BW72" s="145">
        <v>0.96860000000000002</v>
      </c>
      <c r="BX72" s="145">
        <v>0.89301661010894795</v>
      </c>
      <c r="BY72" s="145">
        <v>1576.9960000000001</v>
      </c>
      <c r="BZ72" s="145">
        <v>18.3904</v>
      </c>
      <c r="CA72" s="145">
        <v>1.4380212827149841</v>
      </c>
      <c r="CB72" s="145">
        <v>1.2964</v>
      </c>
      <c r="CC72" s="145">
        <v>9.4004000000000012</v>
      </c>
      <c r="CD72" s="145">
        <v>8.7999000000000009</v>
      </c>
      <c r="CE72" s="145">
        <v>6.6737000000000002</v>
      </c>
      <c r="CF72" s="145">
        <v>5.9725000000000001</v>
      </c>
      <c r="CG72" s="145">
        <v>1</v>
      </c>
      <c r="CH72" s="145">
        <v>0.72397141760843287</v>
      </c>
      <c r="CI72" s="145">
        <v>6.9710000000000001</v>
      </c>
      <c r="CJ72" s="145">
        <v>6.9678000000000004</v>
      </c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</row>
    <row r="73" spans="1:167" s="127" customFormat="1" x14ac:dyDescent="0.25">
      <c r="A73" s="196"/>
      <c r="BH73" s="174"/>
      <c r="BN73" s="174"/>
      <c r="BR73" s="128"/>
      <c r="BS73" s="197">
        <v>2</v>
      </c>
      <c r="BT73" s="127" t="s">
        <v>48</v>
      </c>
      <c r="BU73" s="145">
        <v>108.4</v>
      </c>
      <c r="BV73" s="145">
        <v>0.75999392004863953</v>
      </c>
      <c r="BW73" s="145">
        <v>0.97070000000000001</v>
      </c>
      <c r="BX73" s="145">
        <v>0.89493466976910685</v>
      </c>
      <c r="BY73" s="183">
        <v>1565.5195000000001</v>
      </c>
      <c r="BZ73" s="145">
        <v>18.113900000000001</v>
      </c>
      <c r="CA73" s="145">
        <v>1.4536996656490768</v>
      </c>
      <c r="CB73" s="145">
        <v>1.298</v>
      </c>
      <c r="CC73" s="145">
        <v>9.4176000000000002</v>
      </c>
      <c r="CD73" s="145">
        <v>8.8045000000000009</v>
      </c>
      <c r="CE73" s="145">
        <v>6.6863999999999999</v>
      </c>
      <c r="CF73" s="145">
        <v>5.9697000000000005</v>
      </c>
      <c r="CG73" s="145">
        <v>1</v>
      </c>
      <c r="CH73" s="145">
        <v>0.72203730044694103</v>
      </c>
      <c r="CI73" s="145">
        <v>6.9401000000000002</v>
      </c>
      <c r="CJ73" s="145">
        <v>6.9378000000000002</v>
      </c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</row>
    <row r="74" spans="1:167" s="127" customFormat="1" x14ac:dyDescent="0.25">
      <c r="A74" s="196"/>
      <c r="BH74" s="174"/>
      <c r="BN74" s="174"/>
      <c r="BR74" s="128"/>
      <c r="BS74" s="197">
        <v>3</v>
      </c>
      <c r="BT74" s="127" t="s">
        <v>49</v>
      </c>
      <c r="BU74" s="145">
        <v>108.47</v>
      </c>
      <c r="BV74" s="145">
        <v>0.76173065204143819</v>
      </c>
      <c r="BW74" s="145">
        <v>0.97150000000000003</v>
      </c>
      <c r="BX74" s="145">
        <v>0.89863407620416969</v>
      </c>
      <c r="BY74" s="145">
        <v>1581.21</v>
      </c>
      <c r="BZ74" s="145">
        <v>18.407600000000002</v>
      </c>
      <c r="CA74" s="145">
        <v>1.4566642388929352</v>
      </c>
      <c r="CB74" s="145">
        <v>1.3011000000000001</v>
      </c>
      <c r="CC74" s="145">
        <v>9.4476000000000013</v>
      </c>
      <c r="CD74" s="145">
        <v>8.8628999999999998</v>
      </c>
      <c r="CE74" s="145">
        <v>6.7145999999999999</v>
      </c>
      <c r="CF74" s="145">
        <v>5.9578000000000007</v>
      </c>
      <c r="CG74" s="145">
        <v>1</v>
      </c>
      <c r="CH74" s="145">
        <v>0.72237632917244565</v>
      </c>
      <c r="CI74" s="145">
        <v>6.9434000000000005</v>
      </c>
      <c r="CJ74" s="145">
        <v>6.9436</v>
      </c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</row>
    <row r="75" spans="1:167" s="127" customFormat="1" x14ac:dyDescent="0.25">
      <c r="A75" s="196"/>
      <c r="BH75" s="174"/>
      <c r="BN75" s="174"/>
      <c r="BR75" s="128"/>
      <c r="BS75" s="197">
        <v>4</v>
      </c>
      <c r="BT75" s="127" t="s">
        <v>50</v>
      </c>
      <c r="BU75" s="145">
        <v>109.44</v>
      </c>
      <c r="BV75" s="145">
        <v>0.76681236101525951</v>
      </c>
      <c r="BW75" s="145">
        <v>0.97370000000000001</v>
      </c>
      <c r="BX75" s="145">
        <v>0.90025207057976231</v>
      </c>
      <c r="BY75" s="145">
        <v>1547</v>
      </c>
      <c r="BZ75" s="145">
        <v>17.920000000000002</v>
      </c>
      <c r="CA75" s="145">
        <v>1.4575134819997084</v>
      </c>
      <c r="CB75" s="145">
        <v>1.3049000000000002</v>
      </c>
      <c r="CC75" s="145">
        <v>9.4717000000000002</v>
      </c>
      <c r="CD75" s="145">
        <v>8.8796999999999997</v>
      </c>
      <c r="CE75" s="145">
        <v>6.7254000000000005</v>
      </c>
      <c r="CF75" s="145">
        <v>5.8768000000000002</v>
      </c>
      <c r="CG75" s="145">
        <v>1</v>
      </c>
      <c r="CH75" s="145">
        <v>0.72384040766691771</v>
      </c>
      <c r="CI75" s="145">
        <v>6.9314</v>
      </c>
      <c r="CJ75" s="145">
        <v>6.9285000000000005</v>
      </c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</row>
    <row r="76" spans="1:167" s="127" customFormat="1" x14ac:dyDescent="0.25">
      <c r="A76" s="196"/>
      <c r="BH76" s="174"/>
      <c r="BN76" s="174"/>
      <c r="BR76" s="128"/>
      <c r="BS76" s="197">
        <v>5</v>
      </c>
      <c r="BT76" s="127" t="s">
        <v>51</v>
      </c>
      <c r="BU76" s="145">
        <v>109.60000000000001</v>
      </c>
      <c r="BV76" s="145">
        <v>0.76563815940586477</v>
      </c>
      <c r="BW76" s="145">
        <v>0.9748</v>
      </c>
      <c r="BX76" s="145">
        <v>0.90155066714749377</v>
      </c>
      <c r="BY76" s="145">
        <v>1548.6542000000002</v>
      </c>
      <c r="BZ76" s="145">
        <v>17.87</v>
      </c>
      <c r="CA76" s="145">
        <v>1.4549687181725592</v>
      </c>
      <c r="CB76" s="145">
        <v>1.3073000000000001</v>
      </c>
      <c r="CC76" s="145">
        <v>9.5076000000000001</v>
      </c>
      <c r="CD76" s="145">
        <v>8.8961000000000006</v>
      </c>
      <c r="CE76" s="145">
        <v>6.7356000000000007</v>
      </c>
      <c r="CF76" s="145">
        <v>5.8770000000000007</v>
      </c>
      <c r="CG76" s="145">
        <v>1</v>
      </c>
      <c r="CH76" s="145">
        <v>0.72496864510609915</v>
      </c>
      <c r="CI76" s="145">
        <v>6.9214000000000002</v>
      </c>
      <c r="CJ76" s="145">
        <v>6.9198000000000004</v>
      </c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</row>
    <row r="77" spans="1:167" s="127" customFormat="1" x14ac:dyDescent="0.25">
      <c r="A77" s="196"/>
      <c r="BH77" s="174"/>
      <c r="BN77" s="174"/>
      <c r="BR77" s="128"/>
      <c r="BS77" s="197">
        <v>6</v>
      </c>
      <c r="BT77" s="127" t="s">
        <v>52</v>
      </c>
      <c r="BU77" s="145">
        <v>109.91</v>
      </c>
      <c r="BV77" s="145">
        <v>0.77053475111727532</v>
      </c>
      <c r="BW77" s="145">
        <v>0.97300000000000009</v>
      </c>
      <c r="BX77" s="145">
        <v>0.89976606082418575</v>
      </c>
      <c r="BY77" s="183">
        <v>1549.9146000000001</v>
      </c>
      <c r="BZ77" s="145">
        <v>17.9573</v>
      </c>
      <c r="CA77" s="145">
        <v>1.4496955639315743</v>
      </c>
      <c r="CB77" s="145">
        <v>1.3062</v>
      </c>
      <c r="CC77" s="145">
        <v>9.5191999999999997</v>
      </c>
      <c r="CD77" s="145">
        <v>8.8940999999999999</v>
      </c>
      <c r="CE77" s="145">
        <v>6.7224000000000004</v>
      </c>
      <c r="CF77" s="145">
        <v>5.8526000000000007</v>
      </c>
      <c r="CG77" s="145">
        <v>1</v>
      </c>
      <c r="CH77" s="145">
        <v>0.72496338934883797</v>
      </c>
      <c r="CI77" s="145">
        <v>6.8898999999999999</v>
      </c>
      <c r="CJ77" s="145">
        <v>6.8902000000000001</v>
      </c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</row>
    <row r="78" spans="1:167" s="127" customFormat="1" x14ac:dyDescent="0.25">
      <c r="A78" s="196"/>
      <c r="BH78" s="174"/>
      <c r="BN78" s="174"/>
      <c r="BR78" s="128"/>
      <c r="BS78" s="197">
        <v>7</v>
      </c>
      <c r="BT78" s="127" t="s">
        <v>35</v>
      </c>
      <c r="BU78" s="145">
        <v>110.05</v>
      </c>
      <c r="BV78" s="145">
        <v>0.77053475111727532</v>
      </c>
      <c r="BW78" s="145">
        <v>0.96860000000000002</v>
      </c>
      <c r="BX78" s="145">
        <v>0.89814981138853967</v>
      </c>
      <c r="BY78" s="183">
        <v>1544.4</v>
      </c>
      <c r="BZ78" s="145">
        <v>17.792100000000001</v>
      </c>
      <c r="CA78" s="145">
        <v>1.4501160092807426</v>
      </c>
      <c r="CB78" s="145">
        <v>1.3070000000000002</v>
      </c>
      <c r="CC78" s="145">
        <v>9.4600000000000009</v>
      </c>
      <c r="CD78" s="145">
        <v>8.8971999999999998</v>
      </c>
      <c r="CE78" s="145">
        <v>6.7115</v>
      </c>
      <c r="CF78" s="145">
        <v>5.8877000000000006</v>
      </c>
      <c r="CG78" s="145">
        <v>1</v>
      </c>
      <c r="CH78" s="145">
        <v>0.72462192850880058</v>
      </c>
      <c r="CI78" s="145">
        <v>6.8836000000000004</v>
      </c>
      <c r="CJ78" s="145">
        <v>6.8840000000000003</v>
      </c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</row>
    <row r="79" spans="1:167" s="127" customFormat="1" x14ac:dyDescent="0.25">
      <c r="BH79" s="174"/>
      <c r="BN79" s="174"/>
      <c r="BO79" s="204"/>
      <c r="BP79" s="204"/>
      <c r="BQ79" s="204"/>
      <c r="BS79" s="197">
        <v>8</v>
      </c>
      <c r="BT79" s="127" t="s">
        <v>36</v>
      </c>
      <c r="BU79" s="145">
        <v>109.89</v>
      </c>
      <c r="BV79" s="145">
        <v>0.76970443349753692</v>
      </c>
      <c r="BW79" s="145">
        <v>0.96579999999999999</v>
      </c>
      <c r="BX79" s="145">
        <v>0.89847259658580414</v>
      </c>
      <c r="BY79" s="145">
        <v>1551.8383000000001</v>
      </c>
      <c r="BZ79" s="145">
        <v>17.830500000000001</v>
      </c>
      <c r="CA79" s="145">
        <v>1.451800232288037</v>
      </c>
      <c r="CB79" s="145">
        <v>1.3075000000000001</v>
      </c>
      <c r="CC79" s="145">
        <v>9.4786000000000001</v>
      </c>
      <c r="CD79" s="145">
        <v>8.8825000000000003</v>
      </c>
      <c r="CE79" s="145">
        <v>6.7133000000000003</v>
      </c>
      <c r="CF79" s="145">
        <v>5.8929</v>
      </c>
      <c r="CG79" s="145">
        <v>1</v>
      </c>
      <c r="CH79" s="145">
        <v>0.72431226550390404</v>
      </c>
      <c r="CI79" s="145">
        <v>6.8869000000000007</v>
      </c>
      <c r="CJ79" s="145">
        <v>6.8909000000000002</v>
      </c>
      <c r="CK79" s="205"/>
      <c r="CL79" s="205"/>
      <c r="CM79" s="205"/>
      <c r="CN79" s="205"/>
      <c r="CO79" s="205"/>
      <c r="CP79" s="205"/>
      <c r="CQ79" s="205"/>
    </row>
    <row r="80" spans="1:167" s="127" customFormat="1" x14ac:dyDescent="0.25">
      <c r="A80" s="196"/>
      <c r="BH80" s="174"/>
      <c r="BN80" s="174"/>
      <c r="BR80" s="128"/>
      <c r="BS80" s="197">
        <v>9</v>
      </c>
      <c r="BT80" s="127" t="s">
        <v>54</v>
      </c>
      <c r="BU80" s="145">
        <v>109.97</v>
      </c>
      <c r="BV80" s="145">
        <v>0.76581406034614796</v>
      </c>
      <c r="BW80" s="145">
        <v>0.96260000000000001</v>
      </c>
      <c r="BX80" s="145">
        <v>0.8961376467425396</v>
      </c>
      <c r="BY80" s="145">
        <v>1554.8000000000002</v>
      </c>
      <c r="BZ80" s="145">
        <v>17.91</v>
      </c>
      <c r="CA80" s="145">
        <v>1.445086705202312</v>
      </c>
      <c r="CB80" s="145">
        <v>1.3035000000000001</v>
      </c>
      <c r="CC80" s="145">
        <v>9.4641000000000002</v>
      </c>
      <c r="CD80" s="145">
        <v>8.8588000000000005</v>
      </c>
      <c r="CE80" s="145">
        <v>6.6953000000000005</v>
      </c>
      <c r="CF80" s="145">
        <v>5.8717000000000006</v>
      </c>
      <c r="CG80" s="145">
        <v>1</v>
      </c>
      <c r="CH80" s="145">
        <v>0.72387184572843233</v>
      </c>
      <c r="CI80" s="145">
        <v>6.8791000000000002</v>
      </c>
      <c r="CJ80" s="145">
        <v>6.8828000000000005</v>
      </c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</row>
    <row r="81" spans="1:167" s="127" customFormat="1" x14ac:dyDescent="0.25">
      <c r="BH81" s="174"/>
      <c r="BN81" s="174"/>
      <c r="BS81" s="197">
        <v>10</v>
      </c>
      <c r="BT81" s="127" t="s">
        <v>53</v>
      </c>
      <c r="BU81" s="145">
        <v>110.12</v>
      </c>
      <c r="BV81" s="145">
        <v>0.76640098099325571</v>
      </c>
      <c r="BW81" s="145">
        <v>0.96590000000000009</v>
      </c>
      <c r="BX81" s="145">
        <v>0.89928057553956831</v>
      </c>
      <c r="BY81" s="145">
        <v>1555.5901000000001</v>
      </c>
      <c r="BZ81" s="145">
        <v>18.0565</v>
      </c>
      <c r="CA81" s="145">
        <v>1.4492753623188404</v>
      </c>
      <c r="CB81" s="145">
        <v>1.304</v>
      </c>
      <c r="CC81" s="145">
        <v>9.4814000000000007</v>
      </c>
      <c r="CD81" s="145">
        <v>8.8902000000000001</v>
      </c>
      <c r="CE81" s="145">
        <v>6.7187000000000001</v>
      </c>
      <c r="CF81" s="145">
        <v>5.8715000000000002</v>
      </c>
      <c r="CG81" s="145">
        <v>1</v>
      </c>
      <c r="CH81" s="145">
        <v>0.72340579448041376</v>
      </c>
      <c r="CI81" s="145">
        <v>6.8587000000000007</v>
      </c>
      <c r="CJ81" s="145">
        <v>6.8637000000000006</v>
      </c>
    </row>
    <row r="82" spans="1:167" s="127" customFormat="1" x14ac:dyDescent="0.25">
      <c r="BH82" s="174"/>
      <c r="BN82" s="174"/>
      <c r="BS82" s="197">
        <v>11</v>
      </c>
      <c r="BT82" s="127" t="s">
        <v>55</v>
      </c>
      <c r="BU82" s="145">
        <v>110.16</v>
      </c>
      <c r="BV82" s="145">
        <v>0.7702380035430948</v>
      </c>
      <c r="BW82" s="145">
        <v>0.96870000000000001</v>
      </c>
      <c r="BX82" s="145">
        <v>0.90211998195760035</v>
      </c>
      <c r="BY82" s="145">
        <v>1559.38</v>
      </c>
      <c r="BZ82" s="145">
        <v>18</v>
      </c>
      <c r="CA82" s="145">
        <v>1.4564520827264784</v>
      </c>
      <c r="CB82" s="145">
        <v>1.3069000000000002</v>
      </c>
      <c r="CC82" s="145">
        <v>9.5208000000000013</v>
      </c>
      <c r="CD82" s="145">
        <v>8.9114000000000004</v>
      </c>
      <c r="CE82" s="145">
        <v>6.7401</v>
      </c>
      <c r="CF82" s="145">
        <v>5.8974000000000002</v>
      </c>
      <c r="CG82" s="145">
        <v>1</v>
      </c>
      <c r="CH82" s="145">
        <v>0.72431751182448345</v>
      </c>
      <c r="CI82" s="145">
        <v>6.8637000000000006</v>
      </c>
      <c r="CJ82" s="145">
        <v>6.8673000000000002</v>
      </c>
    </row>
    <row r="83" spans="1:167" s="127" customFormat="1" x14ac:dyDescent="0.25">
      <c r="BH83" s="174"/>
      <c r="BN83" s="174"/>
      <c r="BS83" s="197">
        <v>12</v>
      </c>
      <c r="BT83" s="127" t="s">
        <v>39</v>
      </c>
      <c r="BU83" s="145">
        <v>109.97</v>
      </c>
      <c r="BV83" s="145">
        <v>0.76663600122661757</v>
      </c>
      <c r="BW83" s="145">
        <v>0.96679999999999999</v>
      </c>
      <c r="BX83" s="145">
        <v>0.90041419052764271</v>
      </c>
      <c r="BY83" s="145">
        <v>1555.8000000000002</v>
      </c>
      <c r="BZ83" s="145">
        <v>17.9955</v>
      </c>
      <c r="CA83" s="145">
        <v>1.4581510644502769</v>
      </c>
      <c r="CB83" s="145">
        <v>1.3064</v>
      </c>
      <c r="CC83" s="145">
        <v>9.5010000000000012</v>
      </c>
      <c r="CD83" s="145">
        <v>8.9428000000000001</v>
      </c>
      <c r="CE83" s="145">
        <v>6.7274000000000003</v>
      </c>
      <c r="CF83" s="145">
        <v>5.9215</v>
      </c>
      <c r="CG83" s="145">
        <v>1</v>
      </c>
      <c r="CH83" s="145">
        <v>0.72431751182448345</v>
      </c>
      <c r="CI83" s="145">
        <v>6.9005000000000001</v>
      </c>
      <c r="CJ83" s="145">
        <v>6.9046000000000003</v>
      </c>
    </row>
    <row r="84" spans="1:167" s="127" customFormat="1" x14ac:dyDescent="0.25">
      <c r="BH84" s="174"/>
      <c r="BN84" s="174"/>
      <c r="BS84" s="197">
        <v>13</v>
      </c>
      <c r="BT84" s="127" t="s">
        <v>40</v>
      </c>
      <c r="BU84" s="145">
        <v>109.96000000000001</v>
      </c>
      <c r="BV84" s="145">
        <v>0.76587271195527296</v>
      </c>
      <c r="BW84" s="145">
        <v>0.9709000000000001</v>
      </c>
      <c r="BX84" s="145">
        <v>0.90187590187590183</v>
      </c>
      <c r="BY84" s="145">
        <v>1557.7405000000001</v>
      </c>
      <c r="BZ84" s="145">
        <v>17.817500000000003</v>
      </c>
      <c r="CA84" s="145">
        <v>1.4615609470914936</v>
      </c>
      <c r="CB84" s="145">
        <v>1.3066</v>
      </c>
      <c r="CC84" s="145">
        <v>9.5042000000000009</v>
      </c>
      <c r="CD84" s="145">
        <v>8.9625000000000004</v>
      </c>
      <c r="CE84" s="145">
        <v>6.7377000000000002</v>
      </c>
      <c r="CF84" s="145">
        <v>5.9335000000000004</v>
      </c>
      <c r="CG84" s="145">
        <v>1</v>
      </c>
      <c r="CH84" s="145">
        <v>0.72479524534319062</v>
      </c>
      <c r="CI84" s="145">
        <v>6.9023000000000003</v>
      </c>
      <c r="CJ84" s="145">
        <v>6.9080000000000004</v>
      </c>
    </row>
    <row r="85" spans="1:167" s="127" customFormat="1" x14ac:dyDescent="0.25">
      <c r="BH85" s="174"/>
      <c r="BN85" s="174"/>
      <c r="BS85" s="197">
        <v>14</v>
      </c>
      <c r="BT85" s="127" t="s">
        <v>41</v>
      </c>
      <c r="BU85" s="145">
        <v>109.56</v>
      </c>
      <c r="BV85" s="145">
        <v>0.76149862930246714</v>
      </c>
      <c r="BW85" s="145">
        <v>0.96900000000000008</v>
      </c>
      <c r="BX85" s="145">
        <v>0.90220137134608436</v>
      </c>
      <c r="BY85" s="145">
        <v>1553.8192000000001</v>
      </c>
      <c r="BZ85" s="145">
        <v>17.693300000000001</v>
      </c>
      <c r="CA85" s="145">
        <v>1.4558159848595136</v>
      </c>
      <c r="CB85" s="145">
        <v>1.3163</v>
      </c>
      <c r="CC85" s="145">
        <v>9.503400000000001</v>
      </c>
      <c r="CD85" s="145">
        <v>8.9844000000000008</v>
      </c>
      <c r="CE85" s="145">
        <v>6.7411000000000003</v>
      </c>
      <c r="CF85" s="145">
        <v>5.9226999999999999</v>
      </c>
      <c r="CG85" s="145">
        <v>1</v>
      </c>
      <c r="CH85" s="145">
        <v>0.72512635326705677</v>
      </c>
      <c r="CI85" s="145">
        <v>6.9309000000000003</v>
      </c>
      <c r="CJ85" s="145">
        <v>6.9277000000000006</v>
      </c>
    </row>
    <row r="86" spans="1:167" s="127" customFormat="1" x14ac:dyDescent="0.25">
      <c r="BH86" s="174"/>
      <c r="BN86" s="174"/>
      <c r="BS86" s="197">
        <v>15</v>
      </c>
      <c r="BT86" s="127" t="s">
        <v>42</v>
      </c>
      <c r="BU86" s="145">
        <v>109.56</v>
      </c>
      <c r="BV86" s="145">
        <v>0.76330051141134259</v>
      </c>
      <c r="BW86" s="145">
        <v>0.97060000000000002</v>
      </c>
      <c r="BX86" s="145">
        <v>0.90596122485957586</v>
      </c>
      <c r="BY86" s="145">
        <v>1561</v>
      </c>
      <c r="BZ86" s="145">
        <v>17.834900000000001</v>
      </c>
      <c r="CA86" s="145">
        <v>1.4615609470914936</v>
      </c>
      <c r="CB86" s="145">
        <v>1.3139000000000001</v>
      </c>
      <c r="CC86" s="145">
        <v>9.5446000000000009</v>
      </c>
      <c r="CD86" s="145">
        <v>9.0022000000000002</v>
      </c>
      <c r="CE86" s="145">
        <v>6.7695000000000007</v>
      </c>
      <c r="CF86" s="145">
        <v>5.9420000000000002</v>
      </c>
      <c r="CG86" s="145">
        <v>1</v>
      </c>
      <c r="CH86" s="145">
        <v>0.72484778196578725</v>
      </c>
      <c r="CI86" s="145">
        <v>6.9363999999999999</v>
      </c>
      <c r="CJ86" s="145">
        <v>6.9350000000000005</v>
      </c>
    </row>
    <row r="87" spans="1:167" s="127" customFormat="1" x14ac:dyDescent="0.25">
      <c r="BH87" s="174"/>
      <c r="BN87" s="174"/>
      <c r="BS87" s="197">
        <v>16</v>
      </c>
      <c r="BT87" s="127" t="s">
        <v>56</v>
      </c>
      <c r="BU87" s="145">
        <v>108.87</v>
      </c>
      <c r="BV87" s="145">
        <v>0.76388358414177671</v>
      </c>
      <c r="BW87" s="145">
        <v>0.96910000000000007</v>
      </c>
      <c r="BX87" s="145">
        <v>0.90702947845804982</v>
      </c>
      <c r="BY87" s="145">
        <v>1585.14</v>
      </c>
      <c r="BZ87" s="145">
        <v>18.311800000000002</v>
      </c>
      <c r="CA87" s="145">
        <v>1.476886722788362</v>
      </c>
      <c r="CB87" s="145">
        <v>1.3182</v>
      </c>
      <c r="CC87" s="145">
        <v>9.5914000000000001</v>
      </c>
      <c r="CD87" s="145">
        <v>9.0919000000000008</v>
      </c>
      <c r="CE87" s="145">
        <v>6.7766999999999999</v>
      </c>
      <c r="CF87" s="145">
        <v>5.9447000000000001</v>
      </c>
      <c r="CG87" s="145">
        <v>1</v>
      </c>
      <c r="CH87" s="145">
        <v>0.72619004393449771</v>
      </c>
      <c r="CI87" s="145">
        <v>6.9363999999999999</v>
      </c>
      <c r="CJ87" s="145">
        <v>6.9858000000000002</v>
      </c>
    </row>
    <row r="88" spans="1:167" s="127" customFormat="1" x14ac:dyDescent="0.25">
      <c r="BH88" s="174"/>
      <c r="BN88" s="174"/>
      <c r="BS88" s="197">
        <v>17</v>
      </c>
      <c r="BT88" s="127" t="s">
        <v>43</v>
      </c>
      <c r="BU88" s="145">
        <v>108.86</v>
      </c>
      <c r="BV88" s="145">
        <v>0.76822616578320657</v>
      </c>
      <c r="BW88" s="145">
        <v>0.96879999999999999</v>
      </c>
      <c r="BX88" s="145">
        <v>0.90752336872674466</v>
      </c>
      <c r="BY88" s="183">
        <v>1578.7860000000001</v>
      </c>
      <c r="BZ88" s="145">
        <v>18.028600000000001</v>
      </c>
      <c r="CA88" s="145">
        <v>1.4823599169878448</v>
      </c>
      <c r="CB88" s="145">
        <v>1.3197000000000001</v>
      </c>
      <c r="CC88" s="145">
        <v>9.628400000000001</v>
      </c>
      <c r="CD88" s="145">
        <v>9.1603000000000012</v>
      </c>
      <c r="CE88" s="145">
        <v>6.7807000000000004</v>
      </c>
      <c r="CF88" s="145">
        <v>5.9435000000000002</v>
      </c>
      <c r="CG88" s="145">
        <v>1</v>
      </c>
      <c r="CH88" s="145">
        <v>0.72661745044468995</v>
      </c>
      <c r="CI88" s="145">
        <v>6.9363999999999999</v>
      </c>
      <c r="CJ88" s="145">
        <v>6.9817</v>
      </c>
    </row>
    <row r="89" spans="1:167" s="127" customFormat="1" x14ac:dyDescent="0.25">
      <c r="BH89" s="174"/>
      <c r="BN89" s="174"/>
      <c r="BS89" s="197">
        <v>18</v>
      </c>
      <c r="BT89" s="127" t="s">
        <v>44</v>
      </c>
      <c r="BU89" s="145">
        <v>109.07000000000001</v>
      </c>
      <c r="BV89" s="145">
        <v>0.76863950807071479</v>
      </c>
      <c r="BW89" s="145">
        <v>0.9748</v>
      </c>
      <c r="BX89" s="145">
        <v>0.90917356123283921</v>
      </c>
      <c r="BY89" s="183">
        <v>1571.0359000000001</v>
      </c>
      <c r="BZ89" s="145">
        <v>17.508500000000002</v>
      </c>
      <c r="CA89" s="145">
        <v>1.4817009927396649</v>
      </c>
      <c r="CB89" s="145">
        <v>1.3177000000000001</v>
      </c>
      <c r="CC89" s="145">
        <v>9.6098999999999997</v>
      </c>
      <c r="CD89" s="145">
        <v>9.136000000000001</v>
      </c>
      <c r="CE89" s="145">
        <v>6.7932000000000006</v>
      </c>
      <c r="CF89" s="145">
        <v>5.9445000000000006</v>
      </c>
      <c r="CG89" s="145">
        <v>1</v>
      </c>
      <c r="CH89" s="145">
        <v>0.72718282103303589</v>
      </c>
      <c r="CI89" s="145">
        <v>6.9363999999999999</v>
      </c>
      <c r="CJ89" s="145">
        <v>6.9599000000000002</v>
      </c>
    </row>
    <row r="90" spans="1:167" s="127" customFormat="1" x14ac:dyDescent="0.25">
      <c r="BH90" s="174"/>
      <c r="BN90" s="174"/>
      <c r="BS90" s="197">
        <v>19</v>
      </c>
      <c r="BT90" s="127" t="s">
        <v>45</v>
      </c>
      <c r="BU90" s="145">
        <v>108.91</v>
      </c>
      <c r="BV90" s="145">
        <v>0.76787222606158334</v>
      </c>
      <c r="BW90" s="145">
        <v>0.97110000000000007</v>
      </c>
      <c r="BX90" s="145">
        <v>0.90818272636454456</v>
      </c>
      <c r="BY90" s="145">
        <v>1579.79</v>
      </c>
      <c r="BZ90" s="145">
        <v>17.7441</v>
      </c>
      <c r="CA90" s="145">
        <v>1.486546751895347</v>
      </c>
      <c r="CB90" s="145">
        <v>1.3222</v>
      </c>
      <c r="CC90" s="145">
        <v>9.6545000000000005</v>
      </c>
      <c r="CD90" s="145">
        <v>9.2042000000000002</v>
      </c>
      <c r="CE90" s="145">
        <v>6.7850000000000001</v>
      </c>
      <c r="CF90" s="145">
        <v>5.9813000000000001</v>
      </c>
      <c r="CG90" s="145">
        <v>1</v>
      </c>
      <c r="CH90" s="145">
        <v>0.72725685985033051</v>
      </c>
      <c r="CI90" s="145">
        <v>6.9363999999999999</v>
      </c>
      <c r="CJ90" s="145">
        <v>6.9943</v>
      </c>
    </row>
    <row r="91" spans="1:167" s="127" customFormat="1" x14ac:dyDescent="0.25">
      <c r="A91" s="196"/>
      <c r="BH91" s="174"/>
      <c r="BN91" s="174"/>
      <c r="BR91" s="128"/>
      <c r="BS91" s="197">
        <v>20</v>
      </c>
      <c r="BT91" s="127" t="s">
        <v>46</v>
      </c>
      <c r="BU91" s="202">
        <v>108.88</v>
      </c>
      <c r="BV91" s="202">
        <v>0.76300930871356631</v>
      </c>
      <c r="BW91" s="202">
        <v>0.96879999999999999</v>
      </c>
      <c r="BX91" s="202">
        <v>0.90653612546459983</v>
      </c>
      <c r="BY91" s="202">
        <v>1580.3605</v>
      </c>
      <c r="BZ91" s="202">
        <v>17.877500000000001</v>
      </c>
      <c r="CA91" s="202">
        <v>1.4947683109118086</v>
      </c>
      <c r="CB91" s="202">
        <v>1.3237000000000001</v>
      </c>
      <c r="CC91" s="202">
        <v>9.6675000000000004</v>
      </c>
      <c r="CD91" s="202">
        <v>9.2301000000000002</v>
      </c>
      <c r="CE91" s="202">
        <v>6.7738000000000005</v>
      </c>
      <c r="CF91" s="202">
        <v>5.9811000000000005</v>
      </c>
      <c r="CG91" s="202">
        <v>1</v>
      </c>
      <c r="CH91" s="202">
        <v>0.72679172329585517</v>
      </c>
      <c r="CI91" s="202">
        <v>6.9363999999999999</v>
      </c>
      <c r="CJ91" s="202">
        <v>6.9868000000000006</v>
      </c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</row>
    <row r="92" spans="1:167" s="127" customFormat="1" x14ac:dyDescent="0.25">
      <c r="A92" s="196"/>
      <c r="BH92" s="174"/>
      <c r="BN92" s="174"/>
      <c r="BR92" s="128"/>
      <c r="BS92" s="173">
        <v>21</v>
      </c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</row>
    <row r="93" spans="1:167" s="176" customFormat="1" x14ac:dyDescent="0.25">
      <c r="B93" s="208"/>
      <c r="BH93" s="187"/>
      <c r="BN93" s="187"/>
      <c r="BR93" s="129"/>
      <c r="BS93" s="197"/>
      <c r="BT93" s="173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8"/>
      <c r="CG93" s="150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</row>
    <row r="94" spans="1:167" s="176" customFormat="1" x14ac:dyDescent="0.25">
      <c r="B94" s="208"/>
      <c r="BH94" s="187"/>
      <c r="BN94" s="187"/>
      <c r="BR94" s="129"/>
      <c r="BS94" s="197"/>
      <c r="BT94" s="173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50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</row>
    <row r="95" spans="1:167" s="127" customFormat="1" x14ac:dyDescent="0.25">
      <c r="A95" s="196"/>
      <c r="B95" s="211"/>
      <c r="BH95" s="174"/>
      <c r="BN95" s="174"/>
      <c r="BR95" s="128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</row>
    <row r="96" spans="1:167" s="127" customFormat="1" x14ac:dyDescent="0.25">
      <c r="A96" s="196"/>
      <c r="B96" s="211"/>
      <c r="BH96" s="174"/>
      <c r="BN96" s="174"/>
      <c r="BR96" s="128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</row>
    <row r="97" spans="1:167" s="127" customFormat="1" x14ac:dyDescent="0.25">
      <c r="A97" s="196"/>
      <c r="B97" s="211"/>
      <c r="BH97" s="174"/>
      <c r="BN97" s="174"/>
      <c r="BR97" s="128"/>
      <c r="BS97" s="128"/>
      <c r="BT97" s="128"/>
      <c r="BU97" s="128"/>
      <c r="BV97" s="128"/>
      <c r="BW97" s="128"/>
      <c r="BX97" s="129"/>
      <c r="BY97" s="128"/>
      <c r="BZ97" s="128"/>
      <c r="CA97" s="128"/>
      <c r="CB97" s="128"/>
      <c r="CC97" s="128"/>
      <c r="CD97" s="128"/>
      <c r="CE97" s="128"/>
      <c r="CF97" s="130"/>
      <c r="CG97" s="129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</row>
    <row r="98" spans="1:167" s="127" customFormat="1" x14ac:dyDescent="0.25">
      <c r="A98" s="196"/>
      <c r="B98" s="211"/>
      <c r="BH98" s="174"/>
      <c r="BN98" s="174"/>
      <c r="BR98" s="128"/>
      <c r="BS98" s="145"/>
      <c r="BT98" s="145"/>
      <c r="BU98" s="202">
        <f>AVERAGE(BU72:BU91)</f>
        <v>109.38199999999999</v>
      </c>
      <c r="BV98" s="202">
        <f t="shared" ref="BV98:CJ98" si="9">AVERAGE(BV72:BV91)</f>
        <v>0.7658109569622612</v>
      </c>
      <c r="BW98" s="202">
        <f t="shared" si="9"/>
        <v>0.96968999999999994</v>
      </c>
      <c r="BX98" s="202">
        <f t="shared" si="9"/>
        <v>0.90156063578518508</v>
      </c>
      <c r="BY98" s="202">
        <f t="shared" si="9"/>
        <v>1562.9387400000001</v>
      </c>
      <c r="BZ98" s="202">
        <f t="shared" si="9"/>
        <v>17.952999999999999</v>
      </c>
      <c r="CA98" s="202">
        <f t="shared" si="9"/>
        <v>1.4611322490996526</v>
      </c>
      <c r="CB98" s="202">
        <f t="shared" si="9"/>
        <v>1.309375</v>
      </c>
      <c r="CC98" s="202">
        <f t="shared" si="9"/>
        <v>9.518695000000001</v>
      </c>
      <c r="CD98" s="202">
        <f t="shared" si="9"/>
        <v>8.9645849999999996</v>
      </c>
      <c r="CE98" s="202">
        <f t="shared" si="9"/>
        <v>6.7361050000000002</v>
      </c>
      <c r="CF98" s="202">
        <f t="shared" si="9"/>
        <v>5.9221200000000005</v>
      </c>
      <c r="CG98" s="202">
        <f t="shared" si="9"/>
        <v>1</v>
      </c>
      <c r="CH98" s="202">
        <f t="shared" si="9"/>
        <v>0.7247906313177318</v>
      </c>
      <c r="CI98" s="202">
        <f t="shared" si="9"/>
        <v>6.9160650000000006</v>
      </c>
      <c r="CJ98" s="202">
        <f t="shared" si="9"/>
        <v>6.9280100000000004</v>
      </c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</row>
    <row r="99" spans="1:167" s="127" customFormat="1" x14ac:dyDescent="0.25">
      <c r="A99" s="196"/>
      <c r="B99" s="211"/>
      <c r="BH99" s="174"/>
      <c r="BN99" s="174"/>
      <c r="BR99" s="128"/>
      <c r="BS99" s="145"/>
      <c r="BT99" s="145"/>
      <c r="BU99" s="202">
        <v>109.38199999999999</v>
      </c>
      <c r="BV99" s="202">
        <v>0.7658109569622612</v>
      </c>
      <c r="BW99" s="202">
        <v>0.96968999999999994</v>
      </c>
      <c r="BX99" s="202">
        <v>0.90156063578518508</v>
      </c>
      <c r="BY99" s="202">
        <v>1562.9387400000001</v>
      </c>
      <c r="BZ99" s="202">
        <v>17.952999999999999</v>
      </c>
      <c r="CA99" s="202">
        <v>1.4611322490996526</v>
      </c>
      <c r="CB99" s="202">
        <v>1.309375</v>
      </c>
      <c r="CC99" s="202">
        <v>9.518695000000001</v>
      </c>
      <c r="CD99" s="202">
        <v>8.9645849999999996</v>
      </c>
      <c r="CE99" s="202">
        <v>6.7361050000000002</v>
      </c>
      <c r="CF99" s="202">
        <v>5.9221200000000005</v>
      </c>
      <c r="CG99" s="202">
        <v>1</v>
      </c>
      <c r="CH99" s="202">
        <v>0.7247906313177318</v>
      </c>
      <c r="CI99" s="202">
        <v>6.9160650000000006</v>
      </c>
      <c r="CJ99" s="202">
        <v>6.9280100000000004</v>
      </c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</row>
    <row r="100" spans="1:167" s="127" customFormat="1" x14ac:dyDescent="0.25">
      <c r="A100" s="196"/>
      <c r="B100" s="211"/>
      <c r="BH100" s="174"/>
      <c r="BN100" s="174"/>
      <c r="BR100" s="128"/>
      <c r="BS100" s="150"/>
      <c r="BT100" s="199"/>
      <c r="BU100" s="199">
        <f t="shared" ref="BU100:CJ100" si="10">BU99-BU98</f>
        <v>0</v>
      </c>
      <c r="BV100" s="199">
        <f t="shared" si="10"/>
        <v>0</v>
      </c>
      <c r="BW100" s="199">
        <f t="shared" si="10"/>
        <v>0</v>
      </c>
      <c r="BX100" s="199">
        <f t="shared" si="10"/>
        <v>0</v>
      </c>
      <c r="BY100" s="199">
        <f t="shared" si="10"/>
        <v>0</v>
      </c>
      <c r="BZ100" s="199">
        <f t="shared" si="10"/>
        <v>0</v>
      </c>
      <c r="CA100" s="199">
        <f t="shared" si="10"/>
        <v>0</v>
      </c>
      <c r="CB100" s="199">
        <f t="shared" si="10"/>
        <v>0</v>
      </c>
      <c r="CC100" s="199">
        <f t="shared" si="10"/>
        <v>0</v>
      </c>
      <c r="CD100" s="199">
        <f t="shared" si="10"/>
        <v>0</v>
      </c>
      <c r="CE100" s="199">
        <f t="shared" si="10"/>
        <v>0</v>
      </c>
      <c r="CF100" s="199">
        <f t="shared" si="10"/>
        <v>0</v>
      </c>
      <c r="CG100" s="199">
        <f t="shared" si="10"/>
        <v>0</v>
      </c>
      <c r="CH100" s="199">
        <f t="shared" si="10"/>
        <v>0</v>
      </c>
      <c r="CI100" s="199">
        <f t="shared" si="10"/>
        <v>0</v>
      </c>
      <c r="CJ100" s="199">
        <f t="shared" si="10"/>
        <v>0</v>
      </c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</row>
    <row r="101" spans="1:167" s="127" customFormat="1" x14ac:dyDescent="0.25">
      <c r="A101" s="196"/>
      <c r="B101" s="211"/>
      <c r="BH101" s="174"/>
      <c r="BN101" s="174"/>
      <c r="BR101" s="128"/>
      <c r="BS101" s="129" t="s">
        <v>29</v>
      </c>
      <c r="BT101" s="129"/>
      <c r="BU101" s="202">
        <f>MAX(BU72:BU91)</f>
        <v>110.16</v>
      </c>
      <c r="BV101" s="202">
        <f t="shared" ref="BV101:CJ101" si="11">MAX(BV72:BV91)</f>
        <v>0.77053475111727532</v>
      </c>
      <c r="BW101" s="202">
        <f t="shared" si="11"/>
        <v>0.9748</v>
      </c>
      <c r="BX101" s="202">
        <f t="shared" si="11"/>
        <v>0.90917356123283921</v>
      </c>
      <c r="BY101" s="202">
        <f t="shared" si="11"/>
        <v>1585.14</v>
      </c>
      <c r="BZ101" s="202">
        <f t="shared" si="11"/>
        <v>18.407600000000002</v>
      </c>
      <c r="CA101" s="202">
        <f t="shared" si="11"/>
        <v>1.4947683109118086</v>
      </c>
      <c r="CB101" s="202">
        <f t="shared" si="11"/>
        <v>1.3237000000000001</v>
      </c>
      <c r="CC101" s="202">
        <f t="shared" si="11"/>
        <v>9.6675000000000004</v>
      </c>
      <c r="CD101" s="202">
        <f t="shared" si="11"/>
        <v>9.2301000000000002</v>
      </c>
      <c r="CE101" s="202">
        <f t="shared" si="11"/>
        <v>6.7932000000000006</v>
      </c>
      <c r="CF101" s="202">
        <f t="shared" si="11"/>
        <v>5.9813000000000001</v>
      </c>
      <c r="CG101" s="202">
        <f t="shared" si="11"/>
        <v>1</v>
      </c>
      <c r="CH101" s="202">
        <f t="shared" si="11"/>
        <v>0.72725685985033051</v>
      </c>
      <c r="CI101" s="202">
        <f t="shared" si="11"/>
        <v>6.9710000000000001</v>
      </c>
      <c r="CJ101" s="202">
        <f t="shared" si="11"/>
        <v>6.9943</v>
      </c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</row>
    <row r="102" spans="1:167" s="127" customFormat="1" x14ac:dyDescent="0.25">
      <c r="A102" s="196"/>
      <c r="B102" s="211"/>
      <c r="BH102" s="174"/>
      <c r="BN102" s="174"/>
      <c r="BR102" s="128"/>
      <c r="BS102" s="129" t="s">
        <v>30</v>
      </c>
      <c r="BT102" s="129"/>
      <c r="BU102" s="202">
        <f>MIN(BU72:BU91)</f>
        <v>107.99000000000001</v>
      </c>
      <c r="BV102" s="202">
        <f t="shared" ref="BV102:CJ102" si="12">MIN(BV72:BV91)</f>
        <v>0.75987841945288748</v>
      </c>
      <c r="BW102" s="202">
        <f t="shared" si="12"/>
        <v>0.96260000000000001</v>
      </c>
      <c r="BX102" s="202">
        <f t="shared" si="12"/>
        <v>0.89301661010894795</v>
      </c>
      <c r="BY102" s="202">
        <f t="shared" si="12"/>
        <v>1544.4</v>
      </c>
      <c r="BZ102" s="202">
        <f t="shared" si="12"/>
        <v>17.508500000000002</v>
      </c>
      <c r="CA102" s="202">
        <f t="shared" si="12"/>
        <v>1.4380212827149841</v>
      </c>
      <c r="CB102" s="202">
        <f t="shared" si="12"/>
        <v>1.2964</v>
      </c>
      <c r="CC102" s="202">
        <f t="shared" si="12"/>
        <v>9.4004000000000012</v>
      </c>
      <c r="CD102" s="202">
        <f t="shared" si="12"/>
        <v>8.7999000000000009</v>
      </c>
      <c r="CE102" s="202">
        <f t="shared" si="12"/>
        <v>6.6737000000000002</v>
      </c>
      <c r="CF102" s="202">
        <f t="shared" si="12"/>
        <v>5.8526000000000007</v>
      </c>
      <c r="CG102" s="202">
        <f t="shared" si="12"/>
        <v>1</v>
      </c>
      <c r="CH102" s="202">
        <f t="shared" si="12"/>
        <v>0.72203730044694103</v>
      </c>
      <c r="CI102" s="202">
        <f t="shared" si="12"/>
        <v>6.8587000000000007</v>
      </c>
      <c r="CJ102" s="202">
        <f t="shared" si="12"/>
        <v>6.8637000000000006</v>
      </c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</row>
    <row r="103" spans="1:167" s="127" customFormat="1" x14ac:dyDescent="0.25">
      <c r="A103" s="196"/>
      <c r="B103" s="211"/>
      <c r="BH103" s="174"/>
      <c r="BN103" s="174"/>
      <c r="BR103" s="128"/>
      <c r="BS103" s="128"/>
      <c r="BT103" s="128"/>
      <c r="BU103" s="128"/>
      <c r="BV103" s="128"/>
      <c r="BW103" s="128"/>
      <c r="BX103" s="129"/>
      <c r="BY103" s="128"/>
      <c r="BZ103" s="128"/>
      <c r="CA103" s="128"/>
      <c r="CB103" s="128"/>
      <c r="CC103" s="128"/>
      <c r="CD103" s="128"/>
      <c r="CE103" s="128"/>
      <c r="CF103" s="130"/>
      <c r="CG103" s="129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</row>
    <row r="104" spans="1:167" s="127" customFormat="1" x14ac:dyDescent="0.25">
      <c r="A104" s="196"/>
      <c r="B104" s="211"/>
      <c r="BH104" s="174"/>
      <c r="BN104" s="174"/>
      <c r="BR104" s="128"/>
      <c r="BS104" s="128"/>
      <c r="BT104" s="128"/>
      <c r="BU104" s="202">
        <f>BU101-BU102</f>
        <v>2.1699999999999875</v>
      </c>
      <c r="BV104" s="202">
        <f t="shared" ref="BV104:CJ104" si="13">BV101-BV102</f>
        <v>1.0656331664387841E-2</v>
      </c>
      <c r="BW104" s="202">
        <f t="shared" si="13"/>
        <v>1.2199999999999989E-2</v>
      </c>
      <c r="BX104" s="202">
        <f t="shared" si="13"/>
        <v>1.6156951123891261E-2</v>
      </c>
      <c r="BY104" s="202">
        <f t="shared" si="13"/>
        <v>40.740000000000009</v>
      </c>
      <c r="BZ104" s="202">
        <f t="shared" si="13"/>
        <v>0.89910000000000068</v>
      </c>
      <c r="CA104" s="202">
        <f t="shared" si="13"/>
        <v>5.6747028196824534E-2</v>
      </c>
      <c r="CB104" s="202">
        <f t="shared" si="13"/>
        <v>2.7300000000000102E-2</v>
      </c>
      <c r="CC104" s="202">
        <f t="shared" si="13"/>
        <v>0.26709999999999923</v>
      </c>
      <c r="CD104" s="202">
        <f t="shared" si="13"/>
        <v>0.43019999999999925</v>
      </c>
      <c r="CE104" s="202">
        <f t="shared" si="13"/>
        <v>0.11950000000000038</v>
      </c>
      <c r="CF104" s="202">
        <f t="shared" si="13"/>
        <v>0.12869999999999937</v>
      </c>
      <c r="CG104" s="202">
        <f t="shared" si="13"/>
        <v>0</v>
      </c>
      <c r="CH104" s="202">
        <f t="shared" si="13"/>
        <v>5.2195594033894732E-3</v>
      </c>
      <c r="CI104" s="202">
        <f t="shared" si="13"/>
        <v>0.1122999999999994</v>
      </c>
      <c r="CJ104" s="202">
        <f t="shared" si="13"/>
        <v>0.13059999999999938</v>
      </c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</row>
    <row r="105" spans="1:167" s="127" customFormat="1" x14ac:dyDescent="0.25">
      <c r="A105" s="196"/>
      <c r="B105" s="211"/>
      <c r="BH105" s="174"/>
      <c r="BN105" s="174"/>
      <c r="BR105" s="128"/>
      <c r="BS105" s="128"/>
      <c r="BT105" s="128"/>
      <c r="BU105" s="128"/>
      <c r="BV105" s="128"/>
      <c r="BW105" s="128"/>
      <c r="BX105" s="129"/>
      <c r="BY105" s="128"/>
      <c r="BZ105" s="128"/>
      <c r="CA105" s="128"/>
      <c r="CB105" s="128"/>
      <c r="CC105" s="128"/>
      <c r="CD105" s="128"/>
      <c r="CE105" s="128"/>
      <c r="CF105" s="130"/>
      <c r="CG105" s="129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</row>
    <row r="106" spans="1:167" s="127" customFormat="1" x14ac:dyDescent="0.25">
      <c r="A106" s="196"/>
      <c r="B106" s="211"/>
      <c r="BH106" s="174"/>
      <c r="BN106" s="174"/>
      <c r="BR106" s="128"/>
      <c r="BS106" s="128"/>
      <c r="BT106" s="128"/>
      <c r="BU106" s="128"/>
      <c r="BV106" s="128"/>
      <c r="BW106" s="128"/>
      <c r="BX106" s="129"/>
      <c r="BY106" s="128"/>
      <c r="BZ106" s="128"/>
      <c r="CA106" s="128"/>
      <c r="CB106" s="128"/>
      <c r="CC106" s="128"/>
      <c r="CD106" s="128"/>
      <c r="CE106" s="128"/>
      <c r="CF106" s="130"/>
      <c r="CG106" s="129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</row>
    <row r="107" spans="1:167" s="127" customFormat="1" x14ac:dyDescent="0.25">
      <c r="A107" s="196"/>
      <c r="B107" s="211"/>
      <c r="BH107" s="174"/>
      <c r="BN107" s="174"/>
      <c r="BR107" s="128"/>
      <c r="BS107" s="128"/>
      <c r="BT107" s="128"/>
      <c r="BU107" s="128"/>
      <c r="BV107" s="128"/>
      <c r="BW107" s="128"/>
      <c r="BX107" s="129"/>
      <c r="BY107" s="128"/>
      <c r="BZ107" s="128"/>
      <c r="CA107" s="128"/>
      <c r="CB107" s="128"/>
      <c r="CC107" s="128"/>
      <c r="CD107" s="128"/>
      <c r="CE107" s="128"/>
      <c r="CF107" s="130"/>
      <c r="CG107" s="129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</row>
    <row r="108" spans="1:167" s="127" customFormat="1" x14ac:dyDescent="0.25">
      <c r="A108" s="196"/>
      <c r="B108" s="211"/>
      <c r="BH108" s="174"/>
      <c r="BN108" s="174"/>
      <c r="BR108" s="128"/>
      <c r="BS108" s="128"/>
      <c r="BT108" s="128"/>
      <c r="BU108" s="128"/>
      <c r="BV108" s="128"/>
      <c r="BW108" s="128"/>
      <c r="BX108" s="129"/>
      <c r="BY108" s="128"/>
      <c r="BZ108" s="128"/>
      <c r="CA108" s="128"/>
      <c r="CB108" s="128"/>
      <c r="CC108" s="128"/>
      <c r="CD108" s="128"/>
      <c r="CE108" s="128"/>
      <c r="CF108" s="130"/>
      <c r="CG108" s="129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</row>
    <row r="109" spans="1:167" s="127" customFormat="1" x14ac:dyDescent="0.25">
      <c r="A109" s="196"/>
      <c r="B109" s="211"/>
      <c r="BH109" s="174"/>
      <c r="BN109" s="174"/>
      <c r="BR109" s="128"/>
      <c r="BS109" s="128"/>
      <c r="BT109" s="128"/>
      <c r="BU109" s="128"/>
      <c r="BV109" s="128"/>
      <c r="BW109" s="128"/>
      <c r="BX109" s="129"/>
      <c r="BY109" s="128"/>
      <c r="BZ109" s="128"/>
      <c r="CA109" s="128"/>
      <c r="CB109" s="128"/>
      <c r="CC109" s="128"/>
      <c r="CD109" s="128"/>
      <c r="CE109" s="128"/>
      <c r="CF109" s="130"/>
      <c r="CG109" s="129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</row>
    <row r="110" spans="1:167" s="127" customFormat="1" x14ac:dyDescent="0.25">
      <c r="A110" s="196"/>
      <c r="B110" s="211"/>
      <c r="BH110" s="174"/>
      <c r="BN110" s="174"/>
      <c r="BR110" s="197"/>
      <c r="BS110" s="128"/>
      <c r="BT110" s="128"/>
      <c r="BU110" s="128"/>
      <c r="BV110" s="128"/>
      <c r="BW110" s="128"/>
      <c r="BX110" s="129"/>
      <c r="BY110" s="128"/>
      <c r="BZ110" s="128"/>
      <c r="CA110" s="128"/>
      <c r="CB110" s="128"/>
      <c r="CC110" s="128"/>
      <c r="CD110" s="128"/>
      <c r="CE110" s="128"/>
      <c r="CF110" s="130"/>
      <c r="CG110" s="129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</row>
    <row r="111" spans="1:167" s="127" customFormat="1" x14ac:dyDescent="0.25">
      <c r="A111" s="196"/>
      <c r="B111" s="211"/>
      <c r="BH111" s="174"/>
      <c r="BN111" s="174"/>
      <c r="BR111" s="197"/>
      <c r="BS111" s="128"/>
      <c r="BT111" s="128"/>
      <c r="BU111" s="128"/>
      <c r="BV111" s="128"/>
      <c r="BW111" s="128"/>
      <c r="BX111" s="129"/>
      <c r="BY111" s="128"/>
      <c r="BZ111" s="128"/>
      <c r="CA111" s="128"/>
      <c r="CB111" s="128"/>
      <c r="CC111" s="128"/>
      <c r="CD111" s="128"/>
      <c r="CE111" s="128"/>
      <c r="CF111" s="130"/>
      <c r="CG111" s="129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</row>
    <row r="112" spans="1:167" s="127" customFormat="1" x14ac:dyDescent="0.25">
      <c r="A112" s="196"/>
      <c r="B112" s="211"/>
      <c r="BH112" s="174"/>
      <c r="BN112" s="174"/>
      <c r="BR112" s="197"/>
      <c r="BS112" s="128"/>
      <c r="BT112" s="128"/>
      <c r="BU112" s="128"/>
      <c r="BV112" s="128"/>
      <c r="BW112" s="128"/>
      <c r="BX112" s="129"/>
      <c r="BY112" s="128"/>
      <c r="BZ112" s="128"/>
      <c r="CA112" s="128"/>
      <c r="CB112" s="128"/>
      <c r="CC112" s="128"/>
      <c r="CD112" s="128"/>
      <c r="CE112" s="128"/>
      <c r="CF112" s="130"/>
      <c r="CG112" s="129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</row>
    <row r="113" spans="1:167" s="127" customFormat="1" x14ac:dyDescent="0.25">
      <c r="A113" s="196"/>
      <c r="B113" s="211"/>
      <c r="BH113" s="174"/>
      <c r="BN113" s="174"/>
      <c r="BR113" s="197"/>
      <c r="BS113" s="173"/>
      <c r="BT113" s="128"/>
      <c r="BU113" s="128"/>
      <c r="BV113" s="128"/>
      <c r="BW113" s="128"/>
      <c r="BX113" s="129"/>
      <c r="BY113" s="128"/>
      <c r="BZ113" s="128"/>
      <c r="CA113" s="128"/>
      <c r="CB113" s="128"/>
      <c r="CC113" s="128"/>
      <c r="CD113" s="128"/>
      <c r="CE113" s="128"/>
      <c r="CF113" s="130"/>
      <c r="CG113" s="129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</row>
    <row r="114" spans="1:167" s="127" customFormat="1" x14ac:dyDescent="0.25">
      <c r="A114" s="196"/>
      <c r="B114" s="211"/>
      <c r="BH114" s="174"/>
      <c r="BN114" s="174"/>
      <c r="BR114" s="197"/>
      <c r="BS114" s="173"/>
      <c r="BT114" s="128"/>
      <c r="BU114" s="128"/>
      <c r="BV114" s="128"/>
      <c r="BW114" s="128"/>
      <c r="BX114" s="129"/>
      <c r="BY114" s="128"/>
      <c r="BZ114" s="128"/>
      <c r="CA114" s="128"/>
      <c r="CB114" s="128"/>
      <c r="CC114" s="128"/>
      <c r="CD114" s="128"/>
      <c r="CE114" s="128"/>
      <c r="CF114" s="130"/>
      <c r="CG114" s="129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</row>
    <row r="115" spans="1:167" s="127" customFormat="1" x14ac:dyDescent="0.25">
      <c r="A115" s="196"/>
      <c r="B115" s="211"/>
      <c r="BH115" s="174"/>
      <c r="BN115" s="174"/>
      <c r="BR115" s="197"/>
      <c r="BS115" s="173"/>
      <c r="BT115" s="128"/>
      <c r="BU115" s="128"/>
      <c r="BV115" s="128"/>
      <c r="BW115" s="128"/>
      <c r="BX115" s="129"/>
      <c r="BY115" s="128"/>
      <c r="BZ115" s="128"/>
      <c r="CA115" s="128"/>
      <c r="CB115" s="128"/>
      <c r="CC115" s="128"/>
      <c r="CD115" s="128"/>
      <c r="CE115" s="128"/>
      <c r="CF115" s="130"/>
      <c r="CG115" s="129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</row>
    <row r="116" spans="1:167" s="127" customFormat="1" x14ac:dyDescent="0.25">
      <c r="A116" s="196"/>
      <c r="B116" s="211"/>
      <c r="BH116" s="174"/>
      <c r="BN116" s="174"/>
      <c r="BR116" s="197"/>
      <c r="BS116" s="173"/>
      <c r="BT116" s="128"/>
      <c r="BU116" s="128"/>
      <c r="BV116" s="128"/>
      <c r="BW116" s="128"/>
      <c r="BX116" s="129"/>
      <c r="BY116" s="128"/>
      <c r="BZ116" s="128"/>
      <c r="CA116" s="128"/>
      <c r="CB116" s="128"/>
      <c r="CC116" s="128"/>
      <c r="CD116" s="128"/>
      <c r="CE116" s="128"/>
      <c r="CF116" s="130"/>
      <c r="CG116" s="129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</row>
    <row r="117" spans="1:167" s="127" customFormat="1" x14ac:dyDescent="0.25">
      <c r="A117" s="196"/>
      <c r="B117" s="211"/>
      <c r="BH117" s="174"/>
      <c r="BN117" s="174"/>
      <c r="BR117" s="197"/>
      <c r="BS117" s="173"/>
      <c r="BT117" s="128"/>
      <c r="BU117" s="128"/>
      <c r="BV117" s="128"/>
      <c r="BW117" s="128"/>
      <c r="BX117" s="129"/>
      <c r="BY117" s="128"/>
      <c r="BZ117" s="128"/>
      <c r="CA117" s="128"/>
      <c r="CB117" s="128"/>
      <c r="CC117" s="128"/>
      <c r="CD117" s="128"/>
      <c r="CE117" s="128"/>
      <c r="CF117" s="130"/>
      <c r="CG117" s="129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</row>
    <row r="118" spans="1:167" s="127" customFormat="1" x14ac:dyDescent="0.25">
      <c r="A118" s="196"/>
      <c r="B118" s="211"/>
      <c r="BH118" s="174"/>
      <c r="BN118" s="174"/>
      <c r="BR118" s="197"/>
      <c r="BS118" s="173"/>
      <c r="BT118" s="128"/>
      <c r="BU118" s="128"/>
      <c r="BV118" s="128"/>
      <c r="BW118" s="128"/>
      <c r="BX118" s="129"/>
      <c r="BY118" s="128"/>
      <c r="BZ118" s="128"/>
      <c r="CA118" s="128"/>
      <c r="CB118" s="128"/>
      <c r="CC118" s="128"/>
      <c r="CD118" s="128"/>
      <c r="CE118" s="128"/>
      <c r="CF118" s="130"/>
      <c r="CG118" s="129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</row>
    <row r="119" spans="1:167" s="127" customFormat="1" x14ac:dyDescent="0.25">
      <c r="A119" s="196"/>
      <c r="B119" s="211"/>
      <c r="BH119" s="174"/>
      <c r="BN119" s="174"/>
      <c r="BR119" s="197"/>
      <c r="BS119" s="173"/>
      <c r="BT119" s="128"/>
      <c r="BU119" s="128"/>
      <c r="BV119" s="128"/>
      <c r="BW119" s="128"/>
      <c r="BX119" s="129"/>
      <c r="BY119" s="128"/>
      <c r="BZ119" s="128"/>
      <c r="CA119" s="128"/>
      <c r="CB119" s="128"/>
      <c r="CC119" s="128"/>
      <c r="CD119" s="128"/>
      <c r="CE119" s="128"/>
      <c r="CF119" s="130"/>
      <c r="CG119" s="129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</row>
    <row r="120" spans="1:167" s="127" customFormat="1" x14ac:dyDescent="0.25">
      <c r="A120" s="196"/>
      <c r="B120" s="211"/>
      <c r="BH120" s="174"/>
      <c r="BN120" s="174"/>
      <c r="BR120" s="197"/>
      <c r="BS120" s="173"/>
      <c r="BT120" s="128"/>
      <c r="BU120" s="128"/>
      <c r="BV120" s="128"/>
      <c r="BW120" s="128"/>
      <c r="BX120" s="129"/>
      <c r="BY120" s="128"/>
      <c r="BZ120" s="128"/>
      <c r="CA120" s="128"/>
      <c r="CB120" s="128"/>
      <c r="CC120" s="128"/>
      <c r="CD120" s="128"/>
      <c r="CE120" s="128"/>
      <c r="CF120" s="130"/>
      <c r="CG120" s="129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</row>
    <row r="121" spans="1:167" s="127" customFormat="1" x14ac:dyDescent="0.25">
      <c r="A121" s="196"/>
      <c r="B121" s="211"/>
      <c r="BH121" s="174"/>
      <c r="BN121" s="174"/>
      <c r="BR121" s="197"/>
      <c r="BS121" s="173"/>
      <c r="BT121" s="128"/>
      <c r="BU121" s="128"/>
      <c r="BV121" s="128"/>
      <c r="BW121" s="128"/>
      <c r="BX121" s="129"/>
      <c r="BY121" s="128"/>
      <c r="BZ121" s="128"/>
      <c r="CA121" s="128"/>
      <c r="CB121" s="128"/>
      <c r="CC121" s="128"/>
      <c r="CD121" s="128"/>
      <c r="CE121" s="128"/>
      <c r="CF121" s="130"/>
      <c r="CG121" s="129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</row>
    <row r="122" spans="1:167" s="127" customFormat="1" x14ac:dyDescent="0.25">
      <c r="A122" s="196"/>
      <c r="B122" s="211"/>
      <c r="BH122" s="174"/>
      <c r="BN122" s="174"/>
      <c r="BR122" s="197"/>
      <c r="BS122" s="173"/>
      <c r="BT122" s="128"/>
      <c r="BU122" s="128"/>
      <c r="BV122" s="128"/>
      <c r="BW122" s="128"/>
      <c r="BX122" s="129"/>
      <c r="BY122" s="128"/>
      <c r="BZ122" s="128"/>
      <c r="CA122" s="128"/>
      <c r="CB122" s="128"/>
      <c r="CC122" s="128"/>
      <c r="CD122" s="128"/>
      <c r="CE122" s="128"/>
      <c r="CF122" s="130"/>
      <c r="CG122" s="129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</row>
    <row r="123" spans="1:167" s="127" customFormat="1" x14ac:dyDescent="0.25">
      <c r="A123" s="196"/>
      <c r="B123" s="211"/>
      <c r="BH123" s="174"/>
      <c r="BN123" s="174"/>
      <c r="BR123" s="197"/>
      <c r="BS123" s="173"/>
      <c r="BT123" s="128"/>
      <c r="BU123" s="128"/>
      <c r="BV123" s="128"/>
      <c r="BW123" s="128"/>
      <c r="BX123" s="129"/>
      <c r="BY123" s="128"/>
      <c r="BZ123" s="128"/>
      <c r="CA123" s="128"/>
      <c r="CB123" s="128"/>
      <c r="CC123" s="128"/>
      <c r="CD123" s="128"/>
      <c r="CE123" s="128"/>
      <c r="CF123" s="130"/>
      <c r="CG123" s="129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</row>
    <row r="124" spans="1:167" s="127" customFormat="1" x14ac:dyDescent="0.25">
      <c r="A124" s="196"/>
      <c r="B124" s="211"/>
      <c r="BH124" s="174"/>
      <c r="BN124" s="174"/>
      <c r="BR124" s="197"/>
      <c r="BS124" s="173"/>
      <c r="BT124" s="128"/>
      <c r="BU124" s="128"/>
      <c r="BV124" s="128"/>
      <c r="BW124" s="128"/>
      <c r="BX124" s="129"/>
      <c r="BY124" s="128"/>
      <c r="BZ124" s="128"/>
      <c r="CA124" s="128"/>
      <c r="CB124" s="128"/>
      <c r="CC124" s="128"/>
      <c r="CD124" s="128"/>
      <c r="CE124" s="128"/>
      <c r="CF124" s="130"/>
      <c r="CG124" s="129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</row>
    <row r="125" spans="1:167" s="127" customFormat="1" x14ac:dyDescent="0.25">
      <c r="A125" s="196"/>
      <c r="B125" s="211"/>
      <c r="BH125" s="174"/>
      <c r="BN125" s="174"/>
      <c r="BR125" s="197"/>
      <c r="BS125" s="173"/>
      <c r="BT125" s="128"/>
      <c r="BU125" s="128"/>
      <c r="BV125" s="128"/>
      <c r="BW125" s="128"/>
      <c r="BX125" s="129"/>
      <c r="BY125" s="128"/>
      <c r="BZ125" s="128"/>
      <c r="CA125" s="128"/>
      <c r="CB125" s="128"/>
      <c r="CC125" s="128"/>
      <c r="CD125" s="128"/>
      <c r="CE125" s="128"/>
      <c r="CF125" s="130"/>
      <c r="CG125" s="129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</row>
    <row r="126" spans="1:167" s="127" customFormat="1" x14ac:dyDescent="0.25">
      <c r="A126" s="196"/>
      <c r="B126" s="211"/>
      <c r="BH126" s="174"/>
      <c r="BN126" s="174"/>
      <c r="BR126" s="197"/>
      <c r="BS126" s="173"/>
      <c r="BT126" s="128"/>
      <c r="BU126" s="128"/>
      <c r="BV126" s="128"/>
      <c r="BW126" s="128"/>
      <c r="BX126" s="129"/>
      <c r="BY126" s="128"/>
      <c r="BZ126" s="128"/>
      <c r="CA126" s="128"/>
      <c r="CB126" s="128"/>
      <c r="CC126" s="128"/>
      <c r="CD126" s="128"/>
      <c r="CE126" s="128"/>
      <c r="CF126" s="130"/>
      <c r="CG126" s="129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</row>
    <row r="127" spans="1:167" s="127" customFormat="1" x14ac:dyDescent="0.25">
      <c r="A127" s="196"/>
      <c r="B127" s="211"/>
      <c r="BH127" s="174"/>
      <c r="BN127" s="174"/>
      <c r="BR127" s="197"/>
      <c r="BS127" s="173"/>
      <c r="BT127" s="128"/>
      <c r="BU127" s="128"/>
      <c r="BV127" s="128"/>
      <c r="BW127" s="128"/>
      <c r="BX127" s="129"/>
      <c r="BY127" s="128"/>
      <c r="BZ127" s="128"/>
      <c r="CA127" s="128"/>
      <c r="CB127" s="128"/>
      <c r="CC127" s="128"/>
      <c r="CD127" s="128"/>
      <c r="CE127" s="128"/>
      <c r="CF127" s="130"/>
      <c r="CG127" s="129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</row>
    <row r="128" spans="1:167" s="127" customFormat="1" x14ac:dyDescent="0.25">
      <c r="A128" s="196"/>
      <c r="B128" s="211"/>
      <c r="BH128" s="174"/>
      <c r="BN128" s="174"/>
      <c r="BR128" s="197"/>
      <c r="BS128" s="173"/>
      <c r="BT128" s="128"/>
      <c r="BU128" s="128"/>
      <c r="BV128" s="128"/>
      <c r="BW128" s="128"/>
      <c r="BX128" s="129"/>
      <c r="BY128" s="128"/>
      <c r="BZ128" s="128"/>
      <c r="CA128" s="128"/>
      <c r="CB128" s="128"/>
      <c r="CC128" s="128"/>
      <c r="CD128" s="128"/>
      <c r="CE128" s="128"/>
      <c r="CF128" s="130"/>
      <c r="CG128" s="129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</row>
    <row r="129" spans="1:167" s="127" customFormat="1" x14ac:dyDescent="0.25">
      <c r="A129" s="196"/>
      <c r="B129" s="211"/>
      <c r="BH129" s="174"/>
      <c r="BN129" s="174"/>
      <c r="BR129" s="128"/>
      <c r="BS129" s="173"/>
      <c r="BT129" s="128"/>
      <c r="BU129" s="128"/>
      <c r="BV129" s="128"/>
      <c r="BW129" s="128"/>
      <c r="BX129" s="129"/>
      <c r="BY129" s="128"/>
      <c r="BZ129" s="128"/>
      <c r="CA129" s="128"/>
      <c r="CB129" s="128"/>
      <c r="CC129" s="128"/>
      <c r="CD129" s="128"/>
      <c r="CE129" s="128"/>
      <c r="CF129" s="130"/>
      <c r="CG129" s="129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</row>
    <row r="130" spans="1:167" s="127" customFormat="1" x14ac:dyDescent="0.25">
      <c r="A130" s="196"/>
      <c r="B130" s="211"/>
      <c r="BH130" s="174"/>
      <c r="BN130" s="174"/>
      <c r="BR130" s="128"/>
      <c r="BS130" s="173"/>
      <c r="BT130" s="128"/>
      <c r="BU130" s="128"/>
      <c r="BV130" s="128"/>
      <c r="BW130" s="128"/>
      <c r="BX130" s="129"/>
      <c r="BY130" s="128"/>
      <c r="BZ130" s="128"/>
      <c r="CA130" s="128"/>
      <c r="CB130" s="128"/>
      <c r="CC130" s="128"/>
      <c r="CD130" s="128"/>
      <c r="CE130" s="128"/>
      <c r="CF130" s="130"/>
      <c r="CG130" s="129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</row>
    <row r="131" spans="1:167" s="127" customFormat="1" x14ac:dyDescent="0.25">
      <c r="A131" s="196"/>
      <c r="B131" s="211"/>
      <c r="BH131" s="174"/>
      <c r="BN131" s="174"/>
      <c r="BR131" s="128"/>
      <c r="BS131" s="173"/>
      <c r="BT131" s="128"/>
      <c r="BU131" s="128"/>
      <c r="BV131" s="128"/>
      <c r="BW131" s="128"/>
      <c r="BX131" s="129"/>
      <c r="BY131" s="128"/>
      <c r="BZ131" s="128"/>
      <c r="CA131" s="128"/>
      <c r="CB131" s="128"/>
      <c r="CC131" s="128"/>
      <c r="CD131" s="128"/>
      <c r="CE131" s="128"/>
      <c r="CF131" s="130"/>
      <c r="CG131" s="129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</row>
    <row r="132" spans="1:167" s="127" customFormat="1" x14ac:dyDescent="0.25">
      <c r="A132" s="196"/>
      <c r="B132" s="211"/>
      <c r="BH132" s="174"/>
      <c r="BN132" s="174"/>
      <c r="BR132" s="128"/>
      <c r="BS132" s="128"/>
      <c r="BT132" s="128"/>
      <c r="BU132" s="128"/>
      <c r="BV132" s="128"/>
      <c r="BW132" s="128"/>
      <c r="BX132" s="129"/>
      <c r="BY132" s="128"/>
      <c r="BZ132" s="128"/>
      <c r="CA132" s="128"/>
      <c r="CB132" s="128"/>
      <c r="CC132" s="128"/>
      <c r="CD132" s="128"/>
      <c r="CE132" s="128"/>
      <c r="CF132" s="130"/>
      <c r="CG132" s="129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</row>
    <row r="133" spans="1:167" s="127" customFormat="1" x14ac:dyDescent="0.25">
      <c r="A133" s="196"/>
      <c r="B133" s="211"/>
      <c r="BH133" s="174"/>
      <c r="BN133" s="174"/>
      <c r="BR133" s="128"/>
      <c r="BS133" s="128"/>
      <c r="BT133" s="128"/>
      <c r="BU133" s="128"/>
      <c r="BV133" s="128"/>
      <c r="BW133" s="128"/>
      <c r="BX133" s="129"/>
      <c r="BY133" s="128"/>
      <c r="BZ133" s="128"/>
      <c r="CA133" s="128"/>
      <c r="CB133" s="128"/>
      <c r="CC133" s="128"/>
      <c r="CD133" s="128"/>
      <c r="CE133" s="128"/>
      <c r="CF133" s="130"/>
      <c r="CG133" s="129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</row>
    <row r="134" spans="1:167" s="127" customFormat="1" x14ac:dyDescent="0.25">
      <c r="A134" s="196"/>
      <c r="B134" s="211"/>
      <c r="BH134" s="174"/>
      <c r="BN134" s="174"/>
      <c r="BR134" s="128"/>
      <c r="BS134" s="172"/>
      <c r="BT134" s="172"/>
      <c r="BU134" s="172"/>
      <c r="BV134" s="172"/>
      <c r="BW134" s="172"/>
      <c r="BX134" s="172"/>
      <c r="BY134" s="172"/>
      <c r="BZ134" s="173"/>
      <c r="CA134" s="173"/>
      <c r="CB134" s="173"/>
      <c r="CC134" s="173"/>
      <c r="CD134" s="173"/>
      <c r="CE134" s="173"/>
      <c r="CF134" s="175"/>
      <c r="CG134" s="176"/>
      <c r="CH134" s="134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</row>
    <row r="135" spans="1:167" s="127" customFormat="1" x14ac:dyDescent="0.25">
      <c r="A135" s="196"/>
      <c r="B135" s="211"/>
      <c r="BH135" s="174"/>
      <c r="BN135" s="174"/>
      <c r="BR135" s="128"/>
      <c r="BS135" s="172"/>
      <c r="BT135" s="172"/>
      <c r="BU135" s="172"/>
      <c r="BV135" s="172"/>
      <c r="BW135" s="172"/>
      <c r="BX135" s="172"/>
      <c r="BY135" s="172"/>
      <c r="BZ135" s="173"/>
      <c r="CA135" s="173"/>
      <c r="CB135" s="173"/>
      <c r="CC135" s="173"/>
      <c r="CD135" s="173"/>
      <c r="CE135" s="173"/>
      <c r="CF135" s="175"/>
      <c r="CG135" s="176"/>
      <c r="CH135" s="134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</row>
    <row r="136" spans="1:167" s="127" customFormat="1" x14ac:dyDescent="0.25">
      <c r="A136" s="196"/>
      <c r="B136" s="211"/>
      <c r="BH136" s="174"/>
      <c r="BN136" s="174"/>
      <c r="BR136" s="128"/>
      <c r="BS136" s="172"/>
      <c r="BT136" s="172"/>
      <c r="BU136" s="134"/>
      <c r="BV136" s="134"/>
      <c r="BW136" s="134"/>
      <c r="BX136" s="134"/>
      <c r="BY136" s="129"/>
      <c r="BZ136" s="128"/>
      <c r="CA136" s="128"/>
      <c r="CB136" s="128"/>
      <c r="CC136" s="128"/>
      <c r="CD136" s="128"/>
      <c r="CE136" s="128"/>
      <c r="CF136" s="130"/>
      <c r="CG136" s="129"/>
      <c r="CH136" s="134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</row>
    <row r="137" spans="1:167" s="127" customFormat="1" x14ac:dyDescent="0.25">
      <c r="A137" s="196"/>
      <c r="B137" s="211"/>
      <c r="BH137" s="174"/>
      <c r="BN137" s="174"/>
      <c r="BR137" s="128"/>
      <c r="BS137" s="197"/>
      <c r="BT137" s="173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277"/>
      <c r="CG137" s="277"/>
      <c r="CH137" s="184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</row>
    <row r="138" spans="1:167" s="127" customFormat="1" x14ac:dyDescent="0.25">
      <c r="A138" s="196"/>
      <c r="B138" s="211"/>
      <c r="BH138" s="174"/>
      <c r="BN138" s="174"/>
      <c r="BR138" s="128"/>
      <c r="BS138" s="197"/>
      <c r="BT138" s="173"/>
      <c r="BU138" s="277"/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277"/>
      <c r="CG138" s="277"/>
      <c r="CH138" s="184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</row>
    <row r="139" spans="1:167" s="127" customFormat="1" x14ac:dyDescent="0.25">
      <c r="A139" s="196"/>
      <c r="B139" s="211"/>
      <c r="BH139" s="174"/>
      <c r="BN139" s="174"/>
      <c r="BR139" s="128"/>
      <c r="BS139" s="197"/>
      <c r="BT139" s="173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184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</row>
    <row r="140" spans="1:167" s="127" customFormat="1" x14ac:dyDescent="0.25">
      <c r="A140" s="196"/>
      <c r="B140" s="211"/>
      <c r="BH140" s="174"/>
      <c r="BN140" s="174"/>
      <c r="BR140" s="128"/>
      <c r="BS140" s="197"/>
      <c r="BT140" s="173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184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</row>
    <row r="141" spans="1:167" s="127" customFormat="1" x14ac:dyDescent="0.25">
      <c r="A141" s="196"/>
      <c r="B141" s="211"/>
      <c r="BH141" s="174"/>
      <c r="BN141" s="174"/>
      <c r="BR141" s="128"/>
      <c r="BS141" s="197"/>
      <c r="BT141" s="173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184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</row>
    <row r="142" spans="1:167" s="127" customFormat="1" x14ac:dyDescent="0.25">
      <c r="A142" s="196"/>
      <c r="B142" s="211"/>
      <c r="BH142" s="174"/>
      <c r="BN142" s="174"/>
      <c r="BR142" s="128"/>
      <c r="BS142" s="197"/>
      <c r="BT142" s="173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184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</row>
    <row r="143" spans="1:167" s="127" customFormat="1" x14ac:dyDescent="0.25">
      <c r="A143" s="196"/>
      <c r="B143" s="211"/>
      <c r="BH143" s="174"/>
      <c r="BN143" s="174"/>
      <c r="BR143" s="128"/>
      <c r="BS143" s="197"/>
      <c r="BT143" s="173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184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</row>
    <row r="144" spans="1:167" s="127" customFormat="1" x14ac:dyDescent="0.25">
      <c r="A144" s="196"/>
      <c r="B144" s="211"/>
      <c r="BH144" s="174"/>
      <c r="BN144" s="174"/>
      <c r="BR144" s="128"/>
      <c r="BS144" s="197"/>
      <c r="BT144" s="173"/>
      <c r="BU144" s="277"/>
      <c r="BV144" s="277"/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184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</row>
    <row r="145" spans="1:167" s="127" customFormat="1" x14ac:dyDescent="0.25">
      <c r="A145" s="196"/>
      <c r="B145" s="211"/>
      <c r="BH145" s="174"/>
      <c r="BN145" s="174"/>
      <c r="BR145" s="128"/>
      <c r="BS145" s="197"/>
      <c r="BT145" s="173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184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</row>
    <row r="146" spans="1:167" s="127" customFormat="1" x14ac:dyDescent="0.25">
      <c r="A146" s="196"/>
      <c r="B146" s="211"/>
      <c r="BH146" s="174"/>
      <c r="BN146" s="174"/>
      <c r="BR146" s="128"/>
      <c r="BS146" s="197"/>
      <c r="BT146" s="173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184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</row>
    <row r="147" spans="1:167" s="127" customFormat="1" x14ac:dyDescent="0.25">
      <c r="A147" s="196"/>
      <c r="B147" s="211"/>
      <c r="BH147" s="174"/>
      <c r="BN147" s="174"/>
      <c r="BR147" s="128"/>
      <c r="BS147" s="197"/>
      <c r="BT147" s="173"/>
      <c r="BU147" s="277"/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184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</row>
    <row r="148" spans="1:167" s="127" customFormat="1" x14ac:dyDescent="0.25">
      <c r="A148" s="196"/>
      <c r="B148" s="211"/>
      <c r="BH148" s="174"/>
      <c r="BN148" s="174"/>
      <c r="BR148" s="128"/>
      <c r="BS148" s="197"/>
      <c r="BT148" s="173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184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</row>
    <row r="149" spans="1:167" s="127" customFormat="1" x14ac:dyDescent="0.25">
      <c r="A149" s="196"/>
      <c r="B149" s="211"/>
      <c r="BH149" s="174"/>
      <c r="BN149" s="174"/>
      <c r="BR149" s="128"/>
      <c r="BS149" s="197"/>
      <c r="BT149" s="173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184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</row>
    <row r="150" spans="1:167" s="127" customFormat="1" x14ac:dyDescent="0.25">
      <c r="A150" s="196"/>
      <c r="B150" s="211"/>
      <c r="BH150" s="174"/>
      <c r="BN150" s="174"/>
      <c r="BR150" s="128"/>
      <c r="BS150" s="197"/>
      <c r="BT150" s="173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184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</row>
    <row r="151" spans="1:167" s="127" customFormat="1" x14ac:dyDescent="0.25">
      <c r="A151" s="196"/>
      <c r="B151" s="211"/>
      <c r="BH151" s="174"/>
      <c r="BN151" s="174"/>
      <c r="BR151" s="128"/>
      <c r="BS151" s="197"/>
      <c r="BT151" s="173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184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</row>
    <row r="152" spans="1:167" s="127" customFormat="1" x14ac:dyDescent="0.25">
      <c r="A152" s="196"/>
      <c r="B152" s="211"/>
      <c r="BH152" s="174"/>
      <c r="BN152" s="174"/>
      <c r="BR152" s="128"/>
      <c r="BS152" s="197"/>
      <c r="BT152" s="173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184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</row>
    <row r="153" spans="1:167" s="127" customFormat="1" x14ac:dyDescent="0.25">
      <c r="A153" s="196"/>
      <c r="B153" s="211"/>
      <c r="BH153" s="174"/>
      <c r="BN153" s="174"/>
      <c r="BR153" s="128"/>
      <c r="BS153" s="197"/>
      <c r="BT153" s="173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184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</row>
    <row r="154" spans="1:167" s="127" customFormat="1" x14ac:dyDescent="0.25">
      <c r="A154" s="196"/>
      <c r="B154" s="211"/>
      <c r="BH154" s="174"/>
      <c r="BN154" s="174"/>
      <c r="BR154" s="128"/>
      <c r="BS154" s="197"/>
      <c r="BT154" s="173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184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</row>
    <row r="155" spans="1:167" s="127" customFormat="1" x14ac:dyDescent="0.25">
      <c r="A155" s="196"/>
      <c r="B155" s="211"/>
      <c r="BH155" s="174"/>
      <c r="BN155" s="174"/>
      <c r="BR155" s="128"/>
      <c r="BS155" s="197"/>
      <c r="BT155" s="173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184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</row>
    <row r="156" spans="1:167" s="127" customFormat="1" x14ac:dyDescent="0.25">
      <c r="A156" s="196"/>
      <c r="B156" s="211"/>
      <c r="BH156" s="174"/>
      <c r="BN156" s="174"/>
      <c r="BR156" s="128"/>
      <c r="BS156" s="128"/>
      <c r="BT156" s="128"/>
      <c r="BU156" s="128"/>
      <c r="BV156" s="128"/>
      <c r="BW156" s="128"/>
      <c r="BX156" s="129"/>
      <c r="BY156" s="128"/>
      <c r="BZ156" s="128"/>
      <c r="CA156" s="128"/>
      <c r="CB156" s="128"/>
      <c r="CC156" s="128"/>
      <c r="CD156" s="128"/>
      <c r="CE156" s="128"/>
      <c r="CF156" s="130"/>
      <c r="CG156" s="129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</row>
    <row r="157" spans="1:167" s="127" customFormat="1" x14ac:dyDescent="0.25">
      <c r="A157" s="196"/>
      <c r="B157" s="211"/>
      <c r="BH157" s="174"/>
      <c r="BN157" s="174"/>
      <c r="BR157" s="128"/>
      <c r="BS157" s="128"/>
      <c r="BT157" s="128"/>
      <c r="BU157" s="128"/>
      <c r="BV157" s="128"/>
      <c r="BW157" s="128"/>
      <c r="BX157" s="129"/>
      <c r="BY157" s="128"/>
      <c r="BZ157" s="128"/>
      <c r="CA157" s="128"/>
      <c r="CB157" s="128"/>
      <c r="CC157" s="128"/>
      <c r="CD157" s="128"/>
      <c r="CE157" s="128"/>
      <c r="CF157" s="130"/>
      <c r="CG157" s="129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</row>
    <row r="158" spans="1:167" s="127" customFormat="1" x14ac:dyDescent="0.25">
      <c r="A158" s="196"/>
      <c r="B158" s="211"/>
      <c r="BH158" s="174"/>
      <c r="BN158" s="174"/>
      <c r="BR158" s="128"/>
      <c r="BS158" s="128"/>
      <c r="BT158" s="128"/>
      <c r="BU158" s="128"/>
      <c r="BV158" s="128"/>
      <c r="BW158" s="128"/>
      <c r="BX158" s="129"/>
      <c r="BY158" s="128"/>
      <c r="BZ158" s="128"/>
      <c r="CA158" s="128"/>
      <c r="CB158" s="128"/>
      <c r="CC158" s="128"/>
      <c r="CD158" s="128"/>
      <c r="CE158" s="128"/>
      <c r="CF158" s="130"/>
      <c r="CG158" s="129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</row>
    <row r="159" spans="1:167" s="127" customFormat="1" x14ac:dyDescent="0.25">
      <c r="A159" s="196"/>
      <c r="B159" s="211"/>
      <c r="BH159" s="174"/>
      <c r="BN159" s="174"/>
      <c r="BR159" s="128"/>
      <c r="BS159" s="128"/>
      <c r="BT159" s="128"/>
      <c r="BU159" s="128"/>
      <c r="BV159" s="128"/>
      <c r="BW159" s="128"/>
      <c r="BX159" s="129"/>
      <c r="BY159" s="128"/>
      <c r="BZ159" s="128"/>
      <c r="CA159" s="128"/>
      <c r="CB159" s="128"/>
      <c r="CC159" s="128"/>
      <c r="CD159" s="128"/>
      <c r="CE159" s="128"/>
      <c r="CF159" s="130"/>
      <c r="CG159" s="129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</row>
    <row r="160" spans="1:167" s="127" customFormat="1" x14ac:dyDescent="0.25">
      <c r="A160" s="196"/>
      <c r="B160" s="211"/>
      <c r="BH160" s="174"/>
      <c r="BN160" s="174"/>
      <c r="BR160" s="128"/>
      <c r="BS160" s="128"/>
      <c r="BT160" s="128"/>
      <c r="BU160" s="128"/>
      <c r="BV160" s="128"/>
      <c r="BW160" s="128"/>
      <c r="BX160" s="129"/>
      <c r="BY160" s="128"/>
      <c r="BZ160" s="128"/>
      <c r="CA160" s="128"/>
      <c r="CB160" s="128"/>
      <c r="CC160" s="128"/>
      <c r="CD160" s="128"/>
      <c r="CE160" s="128"/>
      <c r="CF160" s="130"/>
      <c r="CG160" s="129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</row>
    <row r="161" spans="1:167" s="127" customFormat="1" x14ac:dyDescent="0.25">
      <c r="A161" s="196"/>
      <c r="B161" s="211"/>
      <c r="BH161" s="174"/>
      <c r="BN161" s="174"/>
      <c r="BR161" s="128"/>
      <c r="BS161" s="128"/>
      <c r="BT161" s="128"/>
      <c r="BU161" s="128"/>
      <c r="BV161" s="128"/>
      <c r="BW161" s="128"/>
      <c r="BX161" s="129"/>
      <c r="BY161" s="128"/>
      <c r="BZ161" s="128"/>
      <c r="CA161" s="128"/>
      <c r="CB161" s="128"/>
      <c r="CC161" s="128"/>
      <c r="CD161" s="128"/>
      <c r="CE161" s="128"/>
      <c r="CF161" s="130"/>
      <c r="CG161" s="129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</row>
    <row r="162" spans="1:167" s="127" customFormat="1" x14ac:dyDescent="0.25">
      <c r="A162" s="196"/>
      <c r="B162" s="211"/>
      <c r="BH162" s="174"/>
      <c r="BN162" s="174"/>
      <c r="BR162" s="128"/>
      <c r="BS162" s="128"/>
      <c r="BT162" s="128"/>
      <c r="BU162" s="128"/>
      <c r="BV162" s="128"/>
      <c r="BW162" s="128"/>
      <c r="BX162" s="129"/>
      <c r="BY162" s="128"/>
      <c r="BZ162" s="128"/>
      <c r="CA162" s="128"/>
      <c r="CB162" s="128"/>
      <c r="CC162" s="128"/>
      <c r="CD162" s="128"/>
      <c r="CE162" s="128"/>
      <c r="CF162" s="130"/>
      <c r="CG162" s="129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</row>
    <row r="163" spans="1:167" s="127" customFormat="1" x14ac:dyDescent="0.25">
      <c r="A163" s="196"/>
      <c r="B163" s="211"/>
      <c r="BH163" s="174"/>
      <c r="BN163" s="174"/>
      <c r="BR163" s="128"/>
      <c r="BS163" s="128"/>
      <c r="BT163" s="128"/>
      <c r="BU163" s="128"/>
      <c r="BV163" s="128"/>
      <c r="BW163" s="128"/>
      <c r="BX163" s="129"/>
      <c r="BY163" s="128"/>
      <c r="BZ163" s="128"/>
      <c r="CA163" s="128"/>
      <c r="CB163" s="128"/>
      <c r="CC163" s="128"/>
      <c r="CD163" s="128"/>
      <c r="CE163" s="128"/>
      <c r="CF163" s="130"/>
      <c r="CG163" s="129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</row>
    <row r="164" spans="1:167" s="127" customFormat="1" x14ac:dyDescent="0.25">
      <c r="A164" s="196"/>
      <c r="B164" s="211"/>
      <c r="BH164" s="174"/>
      <c r="BN164" s="174"/>
      <c r="BR164" s="128"/>
      <c r="BS164" s="128"/>
      <c r="BT164" s="128"/>
      <c r="BU164" s="128"/>
      <c r="BV164" s="128"/>
      <c r="BW164" s="128"/>
      <c r="BX164" s="129"/>
      <c r="BY164" s="128"/>
      <c r="BZ164" s="128"/>
      <c r="CA164" s="128"/>
      <c r="CB164" s="128"/>
      <c r="CC164" s="128"/>
      <c r="CD164" s="128"/>
      <c r="CE164" s="128"/>
      <c r="CF164" s="130"/>
      <c r="CG164" s="129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</row>
    <row r="165" spans="1:167" s="127" customFormat="1" x14ac:dyDescent="0.25">
      <c r="A165" s="196"/>
      <c r="B165" s="211"/>
      <c r="BH165" s="174"/>
      <c r="BN165" s="174"/>
      <c r="BR165" s="128"/>
      <c r="BS165" s="128"/>
      <c r="BT165" s="128"/>
      <c r="BU165" s="128"/>
      <c r="BV165" s="128"/>
      <c r="BW165" s="128"/>
      <c r="BX165" s="129"/>
      <c r="BY165" s="128"/>
      <c r="BZ165" s="128"/>
      <c r="CA165" s="128"/>
      <c r="CB165" s="128"/>
      <c r="CC165" s="128"/>
      <c r="CD165" s="128"/>
      <c r="CE165" s="128"/>
      <c r="CF165" s="130"/>
      <c r="CG165" s="129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</row>
    <row r="166" spans="1:167" s="127" customFormat="1" x14ac:dyDescent="0.25">
      <c r="A166" s="196"/>
      <c r="B166" s="211"/>
      <c r="BH166" s="174"/>
      <c r="BN166" s="174"/>
      <c r="BR166" s="128"/>
      <c r="BS166" s="128"/>
      <c r="BT166" s="128"/>
      <c r="BU166" s="128"/>
      <c r="BV166" s="128"/>
      <c r="BW166" s="128"/>
      <c r="BX166" s="129"/>
      <c r="BY166" s="128"/>
      <c r="BZ166" s="128"/>
      <c r="CA166" s="128"/>
      <c r="CB166" s="128"/>
      <c r="CC166" s="128"/>
      <c r="CD166" s="128"/>
      <c r="CE166" s="128"/>
      <c r="CF166" s="130"/>
      <c r="CG166" s="129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</row>
    <row r="167" spans="1:167" s="127" customFormat="1" x14ac:dyDescent="0.25">
      <c r="A167" s="196"/>
      <c r="B167" s="211"/>
      <c r="BH167" s="174"/>
      <c r="BN167" s="174"/>
      <c r="BR167" s="128"/>
      <c r="BS167" s="128"/>
      <c r="BT167" s="128"/>
      <c r="BU167" s="128"/>
      <c r="BV167" s="128"/>
      <c r="BW167" s="128"/>
      <c r="BX167" s="129"/>
      <c r="BY167" s="128"/>
      <c r="BZ167" s="128"/>
      <c r="CA167" s="128"/>
      <c r="CB167" s="128"/>
      <c r="CC167" s="128"/>
      <c r="CD167" s="128"/>
      <c r="CE167" s="128"/>
      <c r="CF167" s="130"/>
      <c r="CG167" s="129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</row>
    <row r="168" spans="1:167" s="127" customFormat="1" x14ac:dyDescent="0.25">
      <c r="A168" s="196"/>
      <c r="B168" s="211"/>
      <c r="BH168" s="174"/>
      <c r="BN168" s="174"/>
      <c r="BR168" s="128"/>
      <c r="BS168" s="128"/>
      <c r="BT168" s="128"/>
      <c r="BU168" s="128"/>
      <c r="BV168" s="128"/>
      <c r="BW168" s="128"/>
      <c r="BX168" s="129"/>
      <c r="BY168" s="128"/>
      <c r="BZ168" s="128"/>
      <c r="CA168" s="128"/>
      <c r="CB168" s="128"/>
      <c r="CC168" s="128"/>
      <c r="CD168" s="128"/>
      <c r="CE168" s="128"/>
      <c r="CF168" s="130"/>
      <c r="CG168" s="129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</row>
    <row r="169" spans="1:167" s="127" customFormat="1" x14ac:dyDescent="0.25">
      <c r="A169" s="196"/>
      <c r="B169" s="211"/>
      <c r="BH169" s="174"/>
      <c r="BN169" s="174"/>
      <c r="BR169" s="128"/>
      <c r="BS169" s="128"/>
      <c r="BT169" s="128"/>
      <c r="BU169" s="128"/>
      <c r="BV169" s="128"/>
      <c r="BW169" s="128"/>
      <c r="BX169" s="129"/>
      <c r="BY169" s="128"/>
      <c r="BZ169" s="128"/>
      <c r="CA169" s="128"/>
      <c r="CB169" s="128"/>
      <c r="CC169" s="128"/>
      <c r="CD169" s="128"/>
      <c r="CE169" s="128"/>
      <c r="CF169" s="130"/>
      <c r="CG169" s="129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</row>
    <row r="170" spans="1:167" s="127" customFormat="1" x14ac:dyDescent="0.25">
      <c r="A170" s="196"/>
      <c r="B170" s="211"/>
      <c r="BH170" s="174"/>
      <c r="BN170" s="174"/>
      <c r="BR170" s="128"/>
      <c r="BS170" s="128"/>
      <c r="BT170" s="128"/>
      <c r="BU170" s="128"/>
      <c r="BV170" s="128"/>
      <c r="BW170" s="128"/>
      <c r="BX170" s="129"/>
      <c r="BY170" s="128"/>
      <c r="BZ170" s="128"/>
      <c r="CA170" s="128"/>
      <c r="CB170" s="128"/>
      <c r="CC170" s="128"/>
      <c r="CD170" s="128"/>
      <c r="CE170" s="128"/>
      <c r="CF170" s="130"/>
      <c r="CG170" s="129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</row>
    <row r="171" spans="1:167" s="127" customFormat="1" x14ac:dyDescent="0.25">
      <c r="A171" s="196"/>
      <c r="B171" s="211"/>
      <c r="BH171" s="174"/>
      <c r="BN171" s="174"/>
      <c r="BR171" s="128"/>
      <c r="BS171" s="128"/>
      <c r="BT171" s="128"/>
      <c r="BU171" s="128"/>
      <c r="BV171" s="128"/>
      <c r="BW171" s="128"/>
      <c r="BX171" s="129"/>
      <c r="BY171" s="128"/>
      <c r="BZ171" s="128"/>
      <c r="CA171" s="128"/>
      <c r="CB171" s="128"/>
      <c r="CC171" s="128"/>
      <c r="CD171" s="128"/>
      <c r="CE171" s="128"/>
      <c r="CF171" s="130"/>
      <c r="CG171" s="129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</row>
    <row r="172" spans="1:167" s="127" customFormat="1" x14ac:dyDescent="0.25">
      <c r="A172" s="196"/>
      <c r="B172" s="211"/>
      <c r="BH172" s="174"/>
      <c r="BN172" s="174"/>
      <c r="BR172" s="128"/>
      <c r="BS172" s="128"/>
      <c r="BT172" s="128"/>
      <c r="BU172" s="128"/>
      <c r="BV172" s="128"/>
      <c r="BW172" s="128"/>
      <c r="BX172" s="129"/>
      <c r="BY172" s="128"/>
      <c r="BZ172" s="128"/>
      <c r="CA172" s="128"/>
      <c r="CB172" s="128"/>
      <c r="CC172" s="128"/>
      <c r="CD172" s="128"/>
      <c r="CE172" s="128"/>
      <c r="CF172" s="130"/>
      <c r="CG172" s="129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</row>
    <row r="173" spans="1:167" s="127" customFormat="1" x14ac:dyDescent="0.25">
      <c r="A173" s="196"/>
      <c r="B173" s="211"/>
      <c r="BH173" s="174"/>
      <c r="BN173" s="174"/>
      <c r="BR173" s="128"/>
      <c r="BS173" s="128"/>
      <c r="BT173" s="128"/>
      <c r="BU173" s="128"/>
      <c r="BV173" s="128"/>
      <c r="BW173" s="128"/>
      <c r="BX173" s="129"/>
      <c r="BY173" s="128"/>
      <c r="BZ173" s="128"/>
      <c r="CA173" s="128"/>
      <c r="CB173" s="128"/>
      <c r="CC173" s="128"/>
      <c r="CD173" s="128"/>
      <c r="CE173" s="128"/>
      <c r="CF173" s="130"/>
      <c r="CG173" s="129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</row>
    <row r="174" spans="1:167" s="127" customFormat="1" x14ac:dyDescent="0.25">
      <c r="A174" s="196"/>
      <c r="B174" s="211"/>
      <c r="BH174" s="174"/>
      <c r="BN174" s="174"/>
      <c r="BR174" s="128"/>
      <c r="BS174" s="128"/>
      <c r="BT174" s="128"/>
      <c r="BU174" s="128"/>
      <c r="BV174" s="128"/>
      <c r="BW174" s="128"/>
      <c r="BX174" s="129"/>
      <c r="BY174" s="128"/>
      <c r="BZ174" s="128"/>
      <c r="CA174" s="128"/>
      <c r="CB174" s="128"/>
      <c r="CC174" s="128"/>
      <c r="CD174" s="128"/>
      <c r="CE174" s="128"/>
      <c r="CF174" s="130"/>
      <c r="CG174" s="129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</row>
    <row r="175" spans="1:167" s="127" customFormat="1" x14ac:dyDescent="0.25">
      <c r="A175" s="196"/>
      <c r="B175" s="211"/>
      <c r="BH175" s="174"/>
      <c r="BN175" s="174"/>
      <c r="BR175" s="128"/>
      <c r="BS175" s="128"/>
      <c r="BT175" s="128"/>
      <c r="BU175" s="128"/>
      <c r="BV175" s="128"/>
      <c r="BW175" s="128"/>
      <c r="BX175" s="129"/>
      <c r="BY175" s="128"/>
      <c r="BZ175" s="128"/>
      <c r="CA175" s="128"/>
      <c r="CB175" s="128"/>
      <c r="CC175" s="128"/>
      <c r="CD175" s="128"/>
      <c r="CE175" s="128"/>
      <c r="CF175" s="130"/>
      <c r="CG175" s="129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</row>
    <row r="176" spans="1:167" s="127" customFormat="1" x14ac:dyDescent="0.25">
      <c r="A176" s="196"/>
      <c r="B176" s="211"/>
      <c r="BH176" s="174"/>
      <c r="BN176" s="174"/>
      <c r="BR176" s="128"/>
      <c r="BS176" s="128"/>
      <c r="BT176" s="128"/>
      <c r="BU176" s="128"/>
      <c r="BV176" s="128"/>
      <c r="BW176" s="128"/>
      <c r="BX176" s="129"/>
      <c r="BY176" s="128"/>
      <c r="BZ176" s="128"/>
      <c r="CA176" s="128"/>
      <c r="CB176" s="128"/>
      <c r="CC176" s="128"/>
      <c r="CD176" s="128"/>
      <c r="CE176" s="128"/>
      <c r="CF176" s="130"/>
      <c r="CG176" s="129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</row>
    <row r="177" spans="1:167" s="271" customFormat="1" x14ac:dyDescent="0.25">
      <c r="A177" s="279"/>
      <c r="B177" s="280"/>
      <c r="BH177" s="281"/>
      <c r="BN177" s="281"/>
      <c r="BR177" s="267"/>
      <c r="BS177" s="267"/>
      <c r="BT177" s="267"/>
      <c r="BU177" s="267"/>
      <c r="BV177" s="267"/>
      <c r="BW177" s="267"/>
      <c r="BX177" s="269"/>
      <c r="BY177" s="267"/>
      <c r="BZ177" s="267"/>
      <c r="CA177" s="267"/>
      <c r="CB177" s="267"/>
      <c r="CC177" s="267"/>
      <c r="CD177" s="267"/>
      <c r="CE177" s="267"/>
      <c r="CF177" s="270"/>
      <c r="CG177" s="269"/>
      <c r="CH177" s="267"/>
      <c r="CI177" s="267"/>
      <c r="CJ177" s="267"/>
      <c r="CK177" s="267"/>
      <c r="CL177" s="267"/>
      <c r="CM177" s="267"/>
      <c r="CN177" s="267"/>
      <c r="CO177" s="267"/>
      <c r="CP177" s="267"/>
      <c r="CQ177" s="267"/>
      <c r="CR177" s="267"/>
      <c r="CS177" s="267"/>
      <c r="CT177" s="267"/>
      <c r="CU177" s="267"/>
      <c r="CV177" s="267"/>
      <c r="CW177" s="267"/>
      <c r="CX177" s="267"/>
      <c r="CY177" s="267"/>
      <c r="CZ177" s="267"/>
      <c r="DA177" s="267"/>
      <c r="DB177" s="267"/>
      <c r="DC177" s="267"/>
      <c r="DD177" s="267"/>
      <c r="DE177" s="267"/>
      <c r="DF177" s="267"/>
      <c r="DG177" s="267"/>
      <c r="DH177" s="267"/>
      <c r="DI177" s="267"/>
      <c r="DJ177" s="267"/>
      <c r="DK177" s="267"/>
      <c r="DL177" s="267"/>
      <c r="DM177" s="267"/>
      <c r="DN177" s="267"/>
      <c r="DO177" s="267"/>
      <c r="DP177" s="267"/>
      <c r="DQ177" s="267"/>
      <c r="DR177" s="267"/>
      <c r="DS177" s="267"/>
      <c r="DT177" s="267"/>
      <c r="DU177" s="267"/>
      <c r="DV177" s="267"/>
      <c r="DW177" s="267"/>
      <c r="DX177" s="267"/>
      <c r="DY177" s="267"/>
      <c r="DZ177" s="267"/>
      <c r="EA177" s="267"/>
      <c r="EB177" s="267"/>
      <c r="EC177" s="267"/>
      <c r="ED177" s="267"/>
      <c r="EE177" s="267"/>
      <c r="EF177" s="267"/>
      <c r="EG177" s="267"/>
      <c r="EH177" s="267"/>
      <c r="EI177" s="267"/>
      <c r="EJ177" s="267"/>
      <c r="EK177" s="267"/>
      <c r="EL177" s="267"/>
      <c r="EM177" s="267"/>
      <c r="EN177" s="267"/>
      <c r="EO177" s="267"/>
      <c r="EP177" s="267"/>
      <c r="EQ177" s="267"/>
      <c r="ER177" s="267"/>
      <c r="ES177" s="267"/>
      <c r="ET177" s="267"/>
      <c r="EU177" s="267"/>
      <c r="EV177" s="267"/>
      <c r="EW177" s="267"/>
      <c r="EX177" s="267"/>
      <c r="EY177" s="267"/>
      <c r="EZ177" s="267"/>
      <c r="FA177" s="267"/>
      <c r="FB177" s="267"/>
      <c r="FC177" s="267"/>
      <c r="FD177" s="267"/>
      <c r="FE177" s="267"/>
      <c r="FF177" s="267"/>
      <c r="FG177" s="267"/>
      <c r="FH177" s="267"/>
      <c r="FI177" s="267"/>
      <c r="FJ177" s="267"/>
      <c r="FK177" s="267"/>
    </row>
    <row r="178" spans="1:167" s="271" customFormat="1" x14ac:dyDescent="0.25">
      <c r="A178" s="279"/>
      <c r="B178" s="280"/>
      <c r="BH178" s="281"/>
      <c r="BN178" s="281"/>
      <c r="BR178" s="267"/>
      <c r="BS178" s="267"/>
      <c r="BT178" s="267"/>
      <c r="BU178" s="267"/>
      <c r="BV178" s="267"/>
      <c r="BW178" s="267"/>
      <c r="BX178" s="269"/>
      <c r="BY178" s="267"/>
      <c r="BZ178" s="267"/>
      <c r="CA178" s="267"/>
      <c r="CB178" s="267"/>
      <c r="CC178" s="267"/>
      <c r="CD178" s="267"/>
      <c r="CE178" s="267"/>
      <c r="CF178" s="270"/>
      <c r="CG178" s="269"/>
      <c r="CH178" s="267"/>
      <c r="CI178" s="267"/>
      <c r="CJ178" s="267"/>
      <c r="CK178" s="267"/>
      <c r="CL178" s="267"/>
      <c r="CM178" s="267"/>
      <c r="CN178" s="267"/>
      <c r="CO178" s="267"/>
      <c r="CP178" s="267"/>
      <c r="CQ178" s="267"/>
      <c r="CR178" s="267"/>
      <c r="CS178" s="267"/>
      <c r="CT178" s="267"/>
      <c r="CU178" s="267"/>
      <c r="CV178" s="267"/>
      <c r="CW178" s="267"/>
      <c r="CX178" s="267"/>
      <c r="CY178" s="267"/>
      <c r="CZ178" s="267"/>
      <c r="DA178" s="267"/>
      <c r="DB178" s="267"/>
      <c r="DC178" s="267"/>
      <c r="DD178" s="267"/>
      <c r="DE178" s="267"/>
      <c r="DF178" s="267"/>
      <c r="DG178" s="267"/>
      <c r="DH178" s="267"/>
      <c r="DI178" s="267"/>
      <c r="DJ178" s="267"/>
      <c r="DK178" s="267"/>
      <c r="DL178" s="267"/>
      <c r="DM178" s="267"/>
      <c r="DN178" s="267"/>
      <c r="DO178" s="267"/>
      <c r="DP178" s="267"/>
      <c r="DQ178" s="267"/>
      <c r="DR178" s="267"/>
      <c r="DS178" s="267"/>
      <c r="DT178" s="267"/>
      <c r="DU178" s="267"/>
      <c r="DV178" s="267"/>
      <c r="DW178" s="267"/>
      <c r="DX178" s="267"/>
      <c r="DY178" s="267"/>
      <c r="DZ178" s="267"/>
      <c r="EA178" s="267"/>
      <c r="EB178" s="267"/>
      <c r="EC178" s="267"/>
      <c r="ED178" s="267"/>
      <c r="EE178" s="267"/>
      <c r="EF178" s="267"/>
      <c r="EG178" s="267"/>
      <c r="EH178" s="267"/>
      <c r="EI178" s="267"/>
      <c r="EJ178" s="267"/>
      <c r="EK178" s="267"/>
      <c r="EL178" s="267"/>
      <c r="EM178" s="267"/>
      <c r="EN178" s="267"/>
      <c r="EO178" s="267"/>
      <c r="EP178" s="267"/>
      <c r="EQ178" s="267"/>
      <c r="ER178" s="267"/>
      <c r="ES178" s="267"/>
      <c r="ET178" s="267"/>
      <c r="EU178" s="267"/>
      <c r="EV178" s="267"/>
      <c r="EW178" s="267"/>
      <c r="EX178" s="267"/>
      <c r="EY178" s="267"/>
      <c r="EZ178" s="267"/>
      <c r="FA178" s="267"/>
      <c r="FB178" s="267"/>
      <c r="FC178" s="267"/>
      <c r="FD178" s="267"/>
      <c r="FE178" s="267"/>
      <c r="FF178" s="267"/>
      <c r="FG178" s="267"/>
      <c r="FH178" s="267"/>
      <c r="FI178" s="267"/>
      <c r="FJ178" s="267"/>
      <c r="FK178" s="267"/>
    </row>
    <row r="179" spans="1:167" s="271" customFormat="1" x14ac:dyDescent="0.25">
      <c r="A179" s="279"/>
      <c r="B179" s="280"/>
      <c r="BH179" s="281"/>
      <c r="BN179" s="281"/>
      <c r="BR179" s="267"/>
      <c r="BS179" s="267"/>
      <c r="BT179" s="267"/>
      <c r="BU179" s="267"/>
      <c r="BV179" s="267"/>
      <c r="BW179" s="267"/>
      <c r="BX179" s="269"/>
      <c r="BY179" s="267"/>
      <c r="BZ179" s="267"/>
      <c r="CA179" s="267"/>
      <c r="CB179" s="267"/>
      <c r="CC179" s="267"/>
      <c r="CD179" s="267"/>
      <c r="CE179" s="267"/>
      <c r="CF179" s="270"/>
      <c r="CG179" s="269"/>
      <c r="CH179" s="267"/>
      <c r="CI179" s="267"/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7"/>
      <c r="CU179" s="267"/>
      <c r="CV179" s="267"/>
      <c r="CW179" s="267"/>
      <c r="CX179" s="267"/>
      <c r="CY179" s="267"/>
      <c r="CZ179" s="267"/>
      <c r="DA179" s="267"/>
      <c r="DB179" s="267"/>
      <c r="DC179" s="267"/>
      <c r="DD179" s="267"/>
      <c r="DE179" s="267"/>
      <c r="DF179" s="267"/>
      <c r="DG179" s="267"/>
      <c r="DH179" s="267"/>
      <c r="DI179" s="267"/>
      <c r="DJ179" s="267"/>
      <c r="DK179" s="267"/>
      <c r="DL179" s="267"/>
      <c r="DM179" s="267"/>
      <c r="DN179" s="267"/>
      <c r="DO179" s="267"/>
      <c r="DP179" s="267"/>
      <c r="DQ179" s="267"/>
      <c r="DR179" s="267"/>
      <c r="DS179" s="267"/>
      <c r="DT179" s="267"/>
      <c r="DU179" s="267"/>
      <c r="DV179" s="267"/>
      <c r="DW179" s="267"/>
      <c r="DX179" s="267"/>
      <c r="DY179" s="267"/>
      <c r="DZ179" s="267"/>
      <c r="EA179" s="267"/>
      <c r="EB179" s="267"/>
      <c r="EC179" s="267"/>
      <c r="ED179" s="267"/>
      <c r="EE179" s="267"/>
      <c r="EF179" s="267"/>
      <c r="EG179" s="267"/>
      <c r="EH179" s="267"/>
      <c r="EI179" s="267"/>
      <c r="EJ179" s="267"/>
      <c r="EK179" s="267"/>
      <c r="EL179" s="267"/>
      <c r="EM179" s="267"/>
      <c r="EN179" s="267"/>
      <c r="EO179" s="267"/>
      <c r="EP179" s="267"/>
      <c r="EQ179" s="267"/>
      <c r="ER179" s="267"/>
      <c r="ES179" s="267"/>
      <c r="ET179" s="267"/>
      <c r="EU179" s="267"/>
      <c r="EV179" s="267"/>
      <c r="EW179" s="267"/>
      <c r="EX179" s="267"/>
      <c r="EY179" s="267"/>
      <c r="EZ179" s="267"/>
      <c r="FA179" s="267"/>
      <c r="FB179" s="267"/>
      <c r="FC179" s="267"/>
      <c r="FD179" s="267"/>
      <c r="FE179" s="267"/>
      <c r="FF179" s="267"/>
      <c r="FG179" s="267"/>
      <c r="FH179" s="267"/>
      <c r="FI179" s="267"/>
      <c r="FJ179" s="267"/>
      <c r="FK179" s="267"/>
    </row>
    <row r="180" spans="1:167" s="271" customFormat="1" x14ac:dyDescent="0.25">
      <c r="A180" s="279"/>
      <c r="B180" s="280"/>
      <c r="BH180" s="281"/>
      <c r="BN180" s="281"/>
      <c r="BR180" s="267"/>
      <c r="BS180" s="267"/>
      <c r="BT180" s="267"/>
      <c r="BU180" s="267"/>
      <c r="BV180" s="267"/>
      <c r="BW180" s="267"/>
      <c r="BX180" s="269"/>
      <c r="BY180" s="267"/>
      <c r="BZ180" s="267"/>
      <c r="CA180" s="267"/>
      <c r="CB180" s="267"/>
      <c r="CC180" s="267"/>
      <c r="CD180" s="267"/>
      <c r="CE180" s="267"/>
      <c r="CF180" s="270"/>
      <c r="CG180" s="269"/>
      <c r="CH180" s="267"/>
      <c r="CI180" s="267"/>
      <c r="CJ180" s="267"/>
      <c r="CK180" s="267"/>
      <c r="CL180" s="267"/>
      <c r="CM180" s="267"/>
      <c r="CN180" s="267"/>
      <c r="CO180" s="267"/>
      <c r="CP180" s="267"/>
      <c r="CQ180" s="267"/>
      <c r="CR180" s="267"/>
      <c r="CS180" s="267"/>
      <c r="CT180" s="267"/>
      <c r="CU180" s="267"/>
      <c r="CV180" s="267"/>
      <c r="CW180" s="267"/>
      <c r="CX180" s="267"/>
      <c r="CY180" s="267"/>
      <c r="CZ180" s="267"/>
      <c r="DA180" s="267"/>
      <c r="DB180" s="267"/>
      <c r="DC180" s="267"/>
      <c r="DD180" s="267"/>
      <c r="DE180" s="267"/>
      <c r="DF180" s="267"/>
      <c r="DG180" s="267"/>
      <c r="DH180" s="267"/>
      <c r="DI180" s="267"/>
      <c r="DJ180" s="267"/>
      <c r="DK180" s="267"/>
      <c r="DL180" s="267"/>
      <c r="DM180" s="267"/>
      <c r="DN180" s="267"/>
      <c r="DO180" s="267"/>
      <c r="DP180" s="267"/>
      <c r="DQ180" s="267"/>
      <c r="DR180" s="267"/>
      <c r="DS180" s="267"/>
      <c r="DT180" s="267"/>
      <c r="DU180" s="267"/>
      <c r="DV180" s="267"/>
      <c r="DW180" s="267"/>
      <c r="DX180" s="267"/>
      <c r="DY180" s="267"/>
      <c r="DZ180" s="267"/>
      <c r="EA180" s="267"/>
      <c r="EB180" s="267"/>
      <c r="EC180" s="267"/>
      <c r="ED180" s="267"/>
      <c r="EE180" s="267"/>
      <c r="EF180" s="267"/>
      <c r="EG180" s="267"/>
      <c r="EH180" s="267"/>
      <c r="EI180" s="267"/>
      <c r="EJ180" s="267"/>
      <c r="EK180" s="267"/>
      <c r="EL180" s="267"/>
      <c r="EM180" s="267"/>
      <c r="EN180" s="267"/>
      <c r="EO180" s="267"/>
      <c r="EP180" s="267"/>
      <c r="EQ180" s="267"/>
      <c r="ER180" s="267"/>
      <c r="ES180" s="267"/>
      <c r="ET180" s="267"/>
      <c r="EU180" s="267"/>
      <c r="EV180" s="267"/>
      <c r="EW180" s="267"/>
      <c r="EX180" s="267"/>
      <c r="EY180" s="267"/>
      <c r="EZ180" s="267"/>
      <c r="FA180" s="267"/>
      <c r="FB180" s="267"/>
      <c r="FC180" s="267"/>
      <c r="FD180" s="267"/>
      <c r="FE180" s="267"/>
      <c r="FF180" s="267"/>
      <c r="FG180" s="267"/>
      <c r="FH180" s="267"/>
      <c r="FI180" s="267"/>
      <c r="FJ180" s="267"/>
      <c r="FK180" s="267"/>
    </row>
    <row r="181" spans="1:167" s="271" customFormat="1" x14ac:dyDescent="0.25">
      <c r="A181" s="279"/>
      <c r="B181" s="280"/>
      <c r="BH181" s="281"/>
      <c r="BN181" s="281"/>
      <c r="BR181" s="267"/>
      <c r="BS181" s="267"/>
      <c r="BT181" s="267"/>
      <c r="BU181" s="267"/>
      <c r="BV181" s="267"/>
      <c r="BW181" s="267"/>
      <c r="BX181" s="269"/>
      <c r="BY181" s="267"/>
      <c r="BZ181" s="267"/>
      <c r="CA181" s="267"/>
      <c r="CB181" s="267"/>
      <c r="CC181" s="267"/>
      <c r="CD181" s="267"/>
      <c r="CE181" s="267"/>
      <c r="CF181" s="270"/>
      <c r="CG181" s="269"/>
      <c r="CH181" s="267"/>
      <c r="CI181" s="267"/>
      <c r="CJ181" s="267"/>
      <c r="CK181" s="267"/>
      <c r="CL181" s="267"/>
      <c r="CM181" s="267"/>
      <c r="CN181" s="267"/>
      <c r="CO181" s="267"/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7"/>
      <c r="DE181" s="267"/>
      <c r="DF181" s="267"/>
      <c r="DG181" s="267"/>
      <c r="DH181" s="267"/>
      <c r="DI181" s="267"/>
      <c r="DJ181" s="267"/>
      <c r="DK181" s="267"/>
      <c r="DL181" s="267"/>
      <c r="DM181" s="267"/>
      <c r="DN181" s="267"/>
      <c r="DO181" s="267"/>
      <c r="DP181" s="267"/>
      <c r="DQ181" s="267"/>
      <c r="DR181" s="267"/>
      <c r="DS181" s="267"/>
      <c r="DT181" s="267"/>
      <c r="DU181" s="267"/>
      <c r="DV181" s="267"/>
      <c r="DW181" s="267"/>
      <c r="DX181" s="267"/>
      <c r="DY181" s="267"/>
      <c r="DZ181" s="267"/>
      <c r="EA181" s="267"/>
      <c r="EB181" s="267"/>
      <c r="EC181" s="267"/>
      <c r="ED181" s="267"/>
      <c r="EE181" s="267"/>
      <c r="EF181" s="267"/>
      <c r="EG181" s="267"/>
      <c r="EH181" s="267"/>
      <c r="EI181" s="267"/>
      <c r="EJ181" s="267"/>
      <c r="EK181" s="267"/>
      <c r="EL181" s="267"/>
      <c r="EM181" s="267"/>
      <c r="EN181" s="267"/>
      <c r="EO181" s="267"/>
      <c r="EP181" s="267"/>
      <c r="EQ181" s="267"/>
      <c r="ER181" s="267"/>
      <c r="ES181" s="267"/>
      <c r="ET181" s="267"/>
      <c r="EU181" s="267"/>
      <c r="EV181" s="267"/>
      <c r="EW181" s="267"/>
      <c r="EX181" s="267"/>
      <c r="EY181" s="267"/>
      <c r="EZ181" s="267"/>
      <c r="FA181" s="267"/>
      <c r="FB181" s="267"/>
      <c r="FC181" s="267"/>
      <c r="FD181" s="267"/>
      <c r="FE181" s="267"/>
      <c r="FF181" s="267"/>
      <c r="FG181" s="267"/>
      <c r="FH181" s="267"/>
      <c r="FI181" s="267"/>
      <c r="FJ181" s="267"/>
      <c r="FK181" s="267"/>
    </row>
    <row r="182" spans="1:167" s="271" customFormat="1" x14ac:dyDescent="0.25">
      <c r="A182" s="279"/>
      <c r="B182" s="280"/>
      <c r="BH182" s="281"/>
      <c r="BN182" s="281"/>
      <c r="BR182" s="267"/>
      <c r="BS182" s="267"/>
      <c r="BT182" s="267"/>
      <c r="BU182" s="267"/>
      <c r="BV182" s="267"/>
      <c r="BW182" s="267"/>
      <c r="BX182" s="269"/>
      <c r="BY182" s="267"/>
      <c r="BZ182" s="267"/>
      <c r="CA182" s="267"/>
      <c r="CB182" s="267"/>
      <c r="CC182" s="267"/>
      <c r="CD182" s="267"/>
      <c r="CE182" s="267"/>
      <c r="CF182" s="270"/>
      <c r="CG182" s="269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7"/>
      <c r="CW182" s="267"/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67"/>
      <c r="DK182" s="267"/>
      <c r="DL182" s="267"/>
      <c r="DM182" s="267"/>
      <c r="DN182" s="267"/>
      <c r="DO182" s="267"/>
      <c r="DP182" s="267"/>
      <c r="DQ182" s="267"/>
      <c r="DR182" s="267"/>
      <c r="DS182" s="267"/>
      <c r="DT182" s="267"/>
      <c r="DU182" s="267"/>
      <c r="DV182" s="267"/>
      <c r="DW182" s="267"/>
      <c r="DX182" s="267"/>
      <c r="DY182" s="267"/>
      <c r="DZ182" s="267"/>
      <c r="EA182" s="267"/>
      <c r="EB182" s="267"/>
      <c r="EC182" s="267"/>
      <c r="ED182" s="267"/>
      <c r="EE182" s="267"/>
      <c r="EF182" s="267"/>
      <c r="EG182" s="267"/>
      <c r="EH182" s="267"/>
      <c r="EI182" s="267"/>
      <c r="EJ182" s="267"/>
      <c r="EK182" s="267"/>
      <c r="EL182" s="267"/>
      <c r="EM182" s="267"/>
      <c r="EN182" s="267"/>
      <c r="EO182" s="267"/>
      <c r="EP182" s="267"/>
      <c r="EQ182" s="267"/>
      <c r="ER182" s="267"/>
      <c r="ES182" s="267"/>
      <c r="ET182" s="267"/>
      <c r="EU182" s="267"/>
      <c r="EV182" s="267"/>
      <c r="EW182" s="267"/>
      <c r="EX182" s="267"/>
      <c r="EY182" s="267"/>
      <c r="EZ182" s="267"/>
      <c r="FA182" s="267"/>
      <c r="FB182" s="267"/>
      <c r="FC182" s="267"/>
      <c r="FD182" s="267"/>
      <c r="FE182" s="267"/>
      <c r="FF182" s="267"/>
      <c r="FG182" s="267"/>
      <c r="FH182" s="267"/>
      <c r="FI182" s="267"/>
      <c r="FJ182" s="267"/>
      <c r="FK182" s="267"/>
    </row>
    <row r="183" spans="1:167" s="271" customFormat="1" x14ac:dyDescent="0.25">
      <c r="A183" s="279"/>
      <c r="B183" s="280"/>
      <c r="BH183" s="281"/>
      <c r="BN183" s="281"/>
      <c r="BR183" s="267"/>
      <c r="BS183" s="267"/>
      <c r="BT183" s="267"/>
      <c r="BU183" s="267"/>
      <c r="BV183" s="267"/>
      <c r="BW183" s="267"/>
      <c r="BX183" s="269"/>
      <c r="BY183" s="267"/>
      <c r="BZ183" s="267"/>
      <c r="CA183" s="267"/>
      <c r="CB183" s="267"/>
      <c r="CC183" s="267"/>
      <c r="CD183" s="267"/>
      <c r="CE183" s="267"/>
      <c r="CF183" s="270"/>
      <c r="CG183" s="269"/>
      <c r="CH183" s="267"/>
      <c r="CI183" s="267"/>
      <c r="CJ183" s="267"/>
      <c r="CK183" s="267"/>
      <c r="CL183" s="267"/>
      <c r="CM183" s="267"/>
      <c r="CN183" s="267"/>
      <c r="CO183" s="267"/>
      <c r="CP183" s="267"/>
      <c r="CQ183" s="267"/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7"/>
      <c r="DE183" s="267"/>
      <c r="DF183" s="267"/>
      <c r="DG183" s="267"/>
      <c r="DH183" s="267"/>
      <c r="DI183" s="267"/>
      <c r="DJ183" s="267"/>
      <c r="DK183" s="267"/>
      <c r="DL183" s="267"/>
      <c r="DM183" s="267"/>
      <c r="DN183" s="267"/>
      <c r="DO183" s="267"/>
      <c r="DP183" s="267"/>
      <c r="DQ183" s="267"/>
      <c r="DR183" s="267"/>
      <c r="DS183" s="267"/>
      <c r="DT183" s="267"/>
      <c r="DU183" s="267"/>
      <c r="DV183" s="267"/>
      <c r="DW183" s="267"/>
      <c r="DX183" s="267"/>
      <c r="DY183" s="267"/>
      <c r="DZ183" s="267"/>
      <c r="EA183" s="267"/>
      <c r="EB183" s="267"/>
      <c r="EC183" s="267"/>
      <c r="ED183" s="267"/>
      <c r="EE183" s="267"/>
      <c r="EF183" s="267"/>
      <c r="EG183" s="267"/>
      <c r="EH183" s="267"/>
      <c r="EI183" s="267"/>
      <c r="EJ183" s="267"/>
      <c r="EK183" s="267"/>
      <c r="EL183" s="267"/>
      <c r="EM183" s="267"/>
      <c r="EN183" s="267"/>
      <c r="EO183" s="267"/>
      <c r="EP183" s="267"/>
      <c r="EQ183" s="267"/>
      <c r="ER183" s="267"/>
      <c r="ES183" s="267"/>
      <c r="ET183" s="267"/>
      <c r="EU183" s="267"/>
      <c r="EV183" s="267"/>
      <c r="EW183" s="267"/>
      <c r="EX183" s="267"/>
      <c r="EY183" s="267"/>
      <c r="EZ183" s="267"/>
      <c r="FA183" s="267"/>
      <c r="FB183" s="267"/>
      <c r="FC183" s="267"/>
      <c r="FD183" s="267"/>
      <c r="FE183" s="267"/>
      <c r="FF183" s="267"/>
      <c r="FG183" s="267"/>
      <c r="FH183" s="267"/>
      <c r="FI183" s="267"/>
      <c r="FJ183" s="267"/>
      <c r="FK183" s="267"/>
    </row>
    <row r="184" spans="1:167" s="271" customFormat="1" x14ac:dyDescent="0.25">
      <c r="A184" s="279"/>
      <c r="B184" s="280"/>
      <c r="BH184" s="281"/>
      <c r="BN184" s="281"/>
      <c r="BR184" s="267"/>
      <c r="BS184" s="267"/>
      <c r="BT184" s="267"/>
      <c r="BU184" s="267"/>
      <c r="BV184" s="267"/>
      <c r="BW184" s="267"/>
      <c r="BX184" s="269"/>
      <c r="BY184" s="267"/>
      <c r="BZ184" s="267"/>
      <c r="CA184" s="267"/>
      <c r="CB184" s="267"/>
      <c r="CC184" s="267"/>
      <c r="CD184" s="267"/>
      <c r="CE184" s="267"/>
      <c r="CF184" s="270"/>
      <c r="CG184" s="269"/>
      <c r="CH184" s="267"/>
      <c r="CI184" s="267"/>
      <c r="CJ184" s="267"/>
      <c r="CK184" s="267"/>
      <c r="CL184" s="267"/>
      <c r="CM184" s="267"/>
      <c r="CN184" s="267"/>
      <c r="CO184" s="267"/>
      <c r="CP184" s="267"/>
      <c r="CQ184" s="267"/>
      <c r="CR184" s="267"/>
      <c r="CS184" s="267"/>
      <c r="CT184" s="267"/>
      <c r="CU184" s="267"/>
      <c r="CV184" s="267"/>
      <c r="CW184" s="267"/>
      <c r="CX184" s="267"/>
      <c r="CY184" s="267"/>
      <c r="CZ184" s="267"/>
      <c r="DA184" s="267"/>
      <c r="DB184" s="267"/>
      <c r="DC184" s="267"/>
      <c r="DD184" s="267"/>
      <c r="DE184" s="267"/>
      <c r="DF184" s="267"/>
      <c r="DG184" s="267"/>
      <c r="DH184" s="267"/>
      <c r="DI184" s="267"/>
      <c r="DJ184" s="267"/>
      <c r="DK184" s="267"/>
      <c r="DL184" s="267"/>
      <c r="DM184" s="267"/>
      <c r="DN184" s="267"/>
      <c r="DO184" s="267"/>
      <c r="DP184" s="267"/>
      <c r="DQ184" s="267"/>
      <c r="DR184" s="267"/>
      <c r="DS184" s="267"/>
      <c r="DT184" s="267"/>
      <c r="DU184" s="267"/>
      <c r="DV184" s="267"/>
      <c r="DW184" s="267"/>
      <c r="DX184" s="267"/>
      <c r="DY184" s="267"/>
      <c r="DZ184" s="267"/>
      <c r="EA184" s="267"/>
      <c r="EB184" s="267"/>
      <c r="EC184" s="267"/>
      <c r="ED184" s="267"/>
      <c r="EE184" s="267"/>
      <c r="EF184" s="267"/>
      <c r="EG184" s="267"/>
      <c r="EH184" s="267"/>
      <c r="EI184" s="267"/>
      <c r="EJ184" s="267"/>
      <c r="EK184" s="267"/>
      <c r="EL184" s="267"/>
      <c r="EM184" s="267"/>
      <c r="EN184" s="267"/>
      <c r="EO184" s="267"/>
      <c r="EP184" s="267"/>
      <c r="EQ184" s="267"/>
      <c r="ER184" s="267"/>
      <c r="ES184" s="267"/>
      <c r="ET184" s="267"/>
      <c r="EU184" s="267"/>
      <c r="EV184" s="267"/>
      <c r="EW184" s="267"/>
      <c r="EX184" s="267"/>
      <c r="EY184" s="267"/>
      <c r="EZ184" s="267"/>
      <c r="FA184" s="267"/>
      <c r="FB184" s="267"/>
      <c r="FC184" s="267"/>
      <c r="FD184" s="267"/>
      <c r="FE184" s="267"/>
      <c r="FF184" s="267"/>
      <c r="FG184" s="267"/>
      <c r="FH184" s="267"/>
      <c r="FI184" s="267"/>
      <c r="FJ184" s="267"/>
      <c r="FK184" s="267"/>
    </row>
    <row r="185" spans="1:167" s="271" customFormat="1" x14ac:dyDescent="0.25">
      <c r="A185" s="279"/>
      <c r="B185" s="280"/>
      <c r="BH185" s="281"/>
      <c r="BN185" s="281"/>
      <c r="BR185" s="267"/>
      <c r="BS185" s="267"/>
      <c r="BT185" s="267"/>
      <c r="BU185" s="267"/>
      <c r="BV185" s="267"/>
      <c r="BW185" s="267"/>
      <c r="BX185" s="269"/>
      <c r="BY185" s="267"/>
      <c r="BZ185" s="267"/>
      <c r="CA185" s="267"/>
      <c r="CB185" s="267"/>
      <c r="CC185" s="267"/>
      <c r="CD185" s="267"/>
      <c r="CE185" s="267"/>
      <c r="CF185" s="270"/>
      <c r="CG185" s="269"/>
      <c r="CH185" s="267"/>
      <c r="CI185" s="267"/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7"/>
      <c r="DG185" s="267"/>
      <c r="DH185" s="267"/>
      <c r="DI185" s="267"/>
      <c r="DJ185" s="267"/>
      <c r="DK185" s="267"/>
      <c r="DL185" s="267"/>
      <c r="DM185" s="267"/>
      <c r="DN185" s="267"/>
      <c r="DO185" s="267"/>
      <c r="DP185" s="267"/>
      <c r="DQ185" s="267"/>
      <c r="DR185" s="267"/>
      <c r="DS185" s="267"/>
      <c r="DT185" s="267"/>
      <c r="DU185" s="267"/>
      <c r="DV185" s="267"/>
      <c r="DW185" s="267"/>
      <c r="DX185" s="267"/>
      <c r="DY185" s="267"/>
      <c r="DZ185" s="267"/>
      <c r="EA185" s="267"/>
      <c r="EB185" s="267"/>
      <c r="EC185" s="267"/>
      <c r="ED185" s="267"/>
      <c r="EE185" s="267"/>
      <c r="EF185" s="267"/>
      <c r="EG185" s="267"/>
      <c r="EH185" s="267"/>
      <c r="EI185" s="267"/>
      <c r="EJ185" s="267"/>
      <c r="EK185" s="267"/>
      <c r="EL185" s="267"/>
      <c r="EM185" s="267"/>
      <c r="EN185" s="267"/>
      <c r="EO185" s="267"/>
      <c r="EP185" s="267"/>
      <c r="EQ185" s="267"/>
      <c r="ER185" s="267"/>
      <c r="ES185" s="267"/>
      <c r="ET185" s="267"/>
      <c r="EU185" s="267"/>
      <c r="EV185" s="267"/>
      <c r="EW185" s="267"/>
      <c r="EX185" s="267"/>
      <c r="EY185" s="267"/>
      <c r="EZ185" s="267"/>
      <c r="FA185" s="267"/>
      <c r="FB185" s="267"/>
      <c r="FC185" s="267"/>
      <c r="FD185" s="267"/>
      <c r="FE185" s="267"/>
      <c r="FF185" s="267"/>
      <c r="FG185" s="267"/>
      <c r="FH185" s="267"/>
      <c r="FI185" s="267"/>
      <c r="FJ185" s="267"/>
      <c r="FK185" s="267"/>
    </row>
    <row r="186" spans="1:167" s="271" customFormat="1" x14ac:dyDescent="0.25">
      <c r="A186" s="279"/>
      <c r="B186" s="280"/>
      <c r="BH186" s="281"/>
      <c r="BN186" s="281"/>
      <c r="BR186" s="267"/>
      <c r="BS186" s="267"/>
      <c r="BT186" s="267"/>
      <c r="BU186" s="267"/>
      <c r="BV186" s="267"/>
      <c r="BW186" s="267"/>
      <c r="BX186" s="269"/>
      <c r="BY186" s="267"/>
      <c r="BZ186" s="267"/>
      <c r="CA186" s="267"/>
      <c r="CB186" s="267"/>
      <c r="CC186" s="267"/>
      <c r="CD186" s="267"/>
      <c r="CE186" s="267"/>
      <c r="CF186" s="270"/>
      <c r="CG186" s="269"/>
      <c r="CH186" s="267"/>
      <c r="CI186" s="267"/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7"/>
      <c r="DE186" s="267"/>
      <c r="DF186" s="267"/>
      <c r="DG186" s="267"/>
      <c r="DH186" s="267"/>
      <c r="DI186" s="267"/>
      <c r="DJ186" s="267"/>
      <c r="DK186" s="267"/>
      <c r="DL186" s="267"/>
      <c r="DM186" s="267"/>
      <c r="DN186" s="267"/>
      <c r="DO186" s="267"/>
      <c r="DP186" s="267"/>
      <c r="DQ186" s="267"/>
      <c r="DR186" s="267"/>
      <c r="DS186" s="267"/>
      <c r="DT186" s="267"/>
      <c r="DU186" s="267"/>
      <c r="DV186" s="267"/>
      <c r="DW186" s="267"/>
      <c r="DX186" s="267"/>
      <c r="DY186" s="267"/>
      <c r="DZ186" s="267"/>
      <c r="EA186" s="267"/>
      <c r="EB186" s="267"/>
      <c r="EC186" s="267"/>
      <c r="ED186" s="267"/>
      <c r="EE186" s="267"/>
      <c r="EF186" s="267"/>
      <c r="EG186" s="267"/>
      <c r="EH186" s="267"/>
      <c r="EI186" s="267"/>
      <c r="EJ186" s="267"/>
      <c r="EK186" s="267"/>
      <c r="EL186" s="267"/>
      <c r="EM186" s="267"/>
      <c r="EN186" s="267"/>
      <c r="EO186" s="267"/>
      <c r="EP186" s="267"/>
      <c r="EQ186" s="267"/>
      <c r="ER186" s="267"/>
      <c r="ES186" s="267"/>
      <c r="ET186" s="267"/>
      <c r="EU186" s="267"/>
      <c r="EV186" s="267"/>
      <c r="EW186" s="267"/>
      <c r="EX186" s="267"/>
      <c r="EY186" s="267"/>
      <c r="EZ186" s="267"/>
      <c r="FA186" s="267"/>
      <c r="FB186" s="267"/>
      <c r="FC186" s="267"/>
      <c r="FD186" s="267"/>
      <c r="FE186" s="267"/>
      <c r="FF186" s="267"/>
      <c r="FG186" s="267"/>
      <c r="FH186" s="267"/>
      <c r="FI186" s="267"/>
      <c r="FJ186" s="267"/>
      <c r="FK186" s="267"/>
    </row>
    <row r="187" spans="1:167" s="271" customFormat="1" x14ac:dyDescent="0.25">
      <c r="A187" s="279"/>
      <c r="B187" s="280"/>
      <c r="BH187" s="281"/>
      <c r="BN187" s="281"/>
      <c r="BR187" s="267"/>
      <c r="BS187" s="267"/>
      <c r="BT187" s="267"/>
      <c r="BU187" s="267"/>
      <c r="BV187" s="267"/>
      <c r="BW187" s="267"/>
      <c r="BX187" s="269"/>
      <c r="BY187" s="267"/>
      <c r="BZ187" s="267"/>
      <c r="CA187" s="267"/>
      <c r="CB187" s="267"/>
      <c r="CC187" s="267"/>
      <c r="CD187" s="267"/>
      <c r="CE187" s="267"/>
      <c r="CF187" s="270"/>
      <c r="CG187" s="269"/>
      <c r="CH187" s="267"/>
      <c r="CI187" s="267"/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7"/>
      <c r="CU187" s="267"/>
      <c r="CV187" s="267"/>
      <c r="CW187" s="267"/>
      <c r="CX187" s="267"/>
      <c r="CY187" s="267"/>
      <c r="CZ187" s="267"/>
      <c r="DA187" s="267"/>
      <c r="DB187" s="267"/>
      <c r="DC187" s="267"/>
      <c r="DD187" s="267"/>
      <c r="DE187" s="267"/>
      <c r="DF187" s="267"/>
      <c r="DG187" s="267"/>
      <c r="DH187" s="267"/>
      <c r="DI187" s="267"/>
      <c r="DJ187" s="267"/>
      <c r="DK187" s="267"/>
      <c r="DL187" s="267"/>
      <c r="DM187" s="267"/>
      <c r="DN187" s="267"/>
      <c r="DO187" s="267"/>
      <c r="DP187" s="267"/>
      <c r="DQ187" s="267"/>
      <c r="DR187" s="267"/>
      <c r="DS187" s="267"/>
      <c r="DT187" s="267"/>
      <c r="DU187" s="267"/>
      <c r="DV187" s="267"/>
      <c r="DW187" s="267"/>
      <c r="DX187" s="267"/>
      <c r="DY187" s="267"/>
      <c r="DZ187" s="267"/>
      <c r="EA187" s="267"/>
      <c r="EB187" s="267"/>
      <c r="EC187" s="267"/>
      <c r="ED187" s="267"/>
      <c r="EE187" s="267"/>
      <c r="EF187" s="267"/>
      <c r="EG187" s="267"/>
      <c r="EH187" s="267"/>
      <c r="EI187" s="267"/>
      <c r="EJ187" s="267"/>
      <c r="EK187" s="267"/>
      <c r="EL187" s="267"/>
      <c r="EM187" s="267"/>
      <c r="EN187" s="267"/>
      <c r="EO187" s="267"/>
      <c r="EP187" s="267"/>
      <c r="EQ187" s="267"/>
      <c r="ER187" s="267"/>
      <c r="ES187" s="267"/>
      <c r="ET187" s="267"/>
      <c r="EU187" s="267"/>
      <c r="EV187" s="267"/>
      <c r="EW187" s="267"/>
      <c r="EX187" s="267"/>
      <c r="EY187" s="267"/>
      <c r="EZ187" s="267"/>
      <c r="FA187" s="267"/>
      <c r="FB187" s="267"/>
      <c r="FC187" s="267"/>
      <c r="FD187" s="267"/>
      <c r="FE187" s="267"/>
      <c r="FF187" s="267"/>
      <c r="FG187" s="267"/>
      <c r="FH187" s="267"/>
      <c r="FI187" s="267"/>
      <c r="FJ187" s="267"/>
      <c r="FK187" s="267"/>
    </row>
    <row r="188" spans="1:167" s="271" customFormat="1" x14ac:dyDescent="0.25">
      <c r="A188" s="279"/>
      <c r="B188" s="280"/>
      <c r="BH188" s="281"/>
      <c r="BN188" s="281"/>
      <c r="BR188" s="267"/>
      <c r="BS188" s="267"/>
      <c r="BT188" s="267"/>
      <c r="BU188" s="267"/>
      <c r="BV188" s="267"/>
      <c r="BW188" s="267"/>
      <c r="BX188" s="269"/>
      <c r="BY188" s="267"/>
      <c r="BZ188" s="267"/>
      <c r="CA188" s="267"/>
      <c r="CB188" s="267"/>
      <c r="CC188" s="267"/>
      <c r="CD188" s="267"/>
      <c r="CE188" s="267"/>
      <c r="CF188" s="270"/>
      <c r="CG188" s="269"/>
      <c r="CH188" s="267"/>
      <c r="CI188" s="267"/>
      <c r="CJ188" s="267"/>
      <c r="CK188" s="267"/>
      <c r="CL188" s="267"/>
      <c r="CM188" s="267"/>
      <c r="CN188" s="267"/>
      <c r="CO188" s="267"/>
      <c r="CP188" s="267"/>
      <c r="CQ188" s="267"/>
      <c r="CR188" s="267"/>
      <c r="CS188" s="267"/>
      <c r="CT188" s="267"/>
      <c r="CU188" s="267"/>
      <c r="CV188" s="267"/>
      <c r="CW188" s="267"/>
      <c r="CX188" s="267"/>
      <c r="CY188" s="267"/>
      <c r="CZ188" s="267"/>
      <c r="DA188" s="267"/>
      <c r="DB188" s="267"/>
      <c r="DC188" s="267"/>
      <c r="DD188" s="267"/>
      <c r="DE188" s="267"/>
      <c r="DF188" s="267"/>
      <c r="DG188" s="267"/>
      <c r="DH188" s="267"/>
      <c r="DI188" s="267"/>
      <c r="DJ188" s="267"/>
      <c r="DK188" s="267"/>
      <c r="DL188" s="267"/>
      <c r="DM188" s="267"/>
      <c r="DN188" s="267"/>
      <c r="DO188" s="267"/>
      <c r="DP188" s="267"/>
      <c r="DQ188" s="267"/>
      <c r="DR188" s="267"/>
      <c r="DS188" s="267"/>
      <c r="DT188" s="267"/>
      <c r="DU188" s="267"/>
      <c r="DV188" s="267"/>
      <c r="DW188" s="267"/>
      <c r="DX188" s="267"/>
      <c r="DY188" s="267"/>
      <c r="DZ188" s="267"/>
      <c r="EA188" s="267"/>
      <c r="EB188" s="267"/>
      <c r="EC188" s="267"/>
      <c r="ED188" s="267"/>
      <c r="EE188" s="267"/>
      <c r="EF188" s="267"/>
      <c r="EG188" s="267"/>
      <c r="EH188" s="267"/>
      <c r="EI188" s="267"/>
      <c r="EJ188" s="267"/>
      <c r="EK188" s="267"/>
      <c r="EL188" s="267"/>
      <c r="EM188" s="267"/>
      <c r="EN188" s="267"/>
      <c r="EO188" s="267"/>
      <c r="EP188" s="267"/>
      <c r="EQ188" s="267"/>
      <c r="ER188" s="267"/>
      <c r="ES188" s="267"/>
      <c r="ET188" s="267"/>
      <c r="EU188" s="267"/>
      <c r="EV188" s="267"/>
      <c r="EW188" s="267"/>
      <c r="EX188" s="267"/>
      <c r="EY188" s="267"/>
      <c r="EZ188" s="267"/>
      <c r="FA188" s="267"/>
      <c r="FB188" s="267"/>
      <c r="FC188" s="267"/>
      <c r="FD188" s="267"/>
      <c r="FE188" s="267"/>
      <c r="FF188" s="267"/>
      <c r="FG188" s="267"/>
      <c r="FH188" s="267"/>
      <c r="FI188" s="267"/>
      <c r="FJ188" s="267"/>
      <c r="FK188" s="267"/>
    </row>
    <row r="189" spans="1:167" s="271" customFormat="1" x14ac:dyDescent="0.25">
      <c r="A189" s="279"/>
      <c r="B189" s="280"/>
      <c r="BH189" s="281"/>
      <c r="BN189" s="281"/>
      <c r="BR189" s="267"/>
      <c r="BS189" s="267"/>
      <c r="BT189" s="267"/>
      <c r="BU189" s="267"/>
      <c r="BV189" s="267"/>
      <c r="BW189" s="267"/>
      <c r="BX189" s="269"/>
      <c r="BY189" s="267"/>
      <c r="BZ189" s="267"/>
      <c r="CA189" s="267"/>
      <c r="CB189" s="267"/>
      <c r="CC189" s="267"/>
      <c r="CD189" s="267"/>
      <c r="CE189" s="267"/>
      <c r="CF189" s="270"/>
      <c r="CG189" s="269"/>
      <c r="CH189" s="267"/>
      <c r="CI189" s="267"/>
      <c r="CJ189" s="267"/>
      <c r="CK189" s="267"/>
      <c r="CL189" s="267"/>
      <c r="CM189" s="267"/>
      <c r="CN189" s="267"/>
      <c r="CO189" s="267"/>
      <c r="CP189" s="267"/>
      <c r="CQ189" s="267"/>
      <c r="CR189" s="267"/>
      <c r="CS189" s="267"/>
      <c r="CT189" s="267"/>
      <c r="CU189" s="267"/>
      <c r="CV189" s="267"/>
      <c r="CW189" s="267"/>
      <c r="CX189" s="267"/>
      <c r="CY189" s="267"/>
      <c r="CZ189" s="267"/>
      <c r="DA189" s="267"/>
      <c r="DB189" s="267"/>
      <c r="DC189" s="267"/>
      <c r="DD189" s="267"/>
      <c r="DE189" s="267"/>
      <c r="DF189" s="267"/>
      <c r="DG189" s="267"/>
      <c r="DH189" s="267"/>
      <c r="DI189" s="267"/>
      <c r="DJ189" s="267"/>
      <c r="DK189" s="267"/>
      <c r="DL189" s="267"/>
      <c r="DM189" s="267"/>
      <c r="DN189" s="267"/>
      <c r="DO189" s="267"/>
      <c r="DP189" s="267"/>
      <c r="DQ189" s="267"/>
      <c r="DR189" s="267"/>
      <c r="DS189" s="267"/>
      <c r="DT189" s="267"/>
      <c r="DU189" s="267"/>
      <c r="DV189" s="267"/>
      <c r="DW189" s="267"/>
      <c r="DX189" s="267"/>
      <c r="DY189" s="267"/>
      <c r="DZ189" s="267"/>
      <c r="EA189" s="267"/>
      <c r="EB189" s="267"/>
      <c r="EC189" s="267"/>
      <c r="ED189" s="267"/>
      <c r="EE189" s="267"/>
      <c r="EF189" s="267"/>
      <c r="EG189" s="267"/>
      <c r="EH189" s="267"/>
      <c r="EI189" s="267"/>
      <c r="EJ189" s="267"/>
      <c r="EK189" s="267"/>
      <c r="EL189" s="267"/>
      <c r="EM189" s="267"/>
      <c r="EN189" s="267"/>
      <c r="EO189" s="267"/>
      <c r="EP189" s="267"/>
      <c r="EQ189" s="267"/>
      <c r="ER189" s="267"/>
      <c r="ES189" s="267"/>
      <c r="ET189" s="267"/>
      <c r="EU189" s="267"/>
      <c r="EV189" s="267"/>
      <c r="EW189" s="267"/>
      <c r="EX189" s="267"/>
      <c r="EY189" s="267"/>
      <c r="EZ189" s="267"/>
      <c r="FA189" s="267"/>
      <c r="FB189" s="267"/>
      <c r="FC189" s="267"/>
      <c r="FD189" s="267"/>
      <c r="FE189" s="267"/>
      <c r="FF189" s="267"/>
      <c r="FG189" s="267"/>
      <c r="FH189" s="267"/>
      <c r="FI189" s="267"/>
      <c r="FJ189" s="267"/>
      <c r="FK189" s="267"/>
    </row>
    <row r="190" spans="1:167" s="271" customFormat="1" x14ac:dyDescent="0.25">
      <c r="A190" s="279"/>
      <c r="B190" s="280"/>
      <c r="BH190" s="281"/>
      <c r="BN190" s="281"/>
      <c r="BR190" s="267"/>
      <c r="BS190" s="267"/>
      <c r="BT190" s="267"/>
      <c r="BU190" s="267"/>
      <c r="BV190" s="267"/>
      <c r="BW190" s="267"/>
      <c r="BX190" s="269"/>
      <c r="BY190" s="267"/>
      <c r="BZ190" s="267"/>
      <c r="CA190" s="267"/>
      <c r="CB190" s="267"/>
      <c r="CC190" s="267"/>
      <c r="CD190" s="267"/>
      <c r="CE190" s="267"/>
      <c r="CF190" s="270"/>
      <c r="CG190" s="269"/>
      <c r="CH190" s="267"/>
      <c r="CI190" s="267"/>
      <c r="CJ190" s="267"/>
      <c r="CK190" s="267"/>
      <c r="CL190" s="267"/>
      <c r="CM190" s="267"/>
      <c r="CN190" s="267"/>
      <c r="CO190" s="267"/>
      <c r="CP190" s="267"/>
      <c r="CQ190" s="267"/>
      <c r="CR190" s="267"/>
      <c r="CS190" s="267"/>
      <c r="CT190" s="267"/>
      <c r="CU190" s="267"/>
      <c r="CV190" s="267"/>
      <c r="CW190" s="267"/>
      <c r="CX190" s="267"/>
      <c r="CY190" s="267"/>
      <c r="CZ190" s="267"/>
      <c r="DA190" s="267"/>
      <c r="DB190" s="267"/>
      <c r="DC190" s="267"/>
      <c r="DD190" s="267"/>
      <c r="DE190" s="267"/>
      <c r="DF190" s="267"/>
      <c r="DG190" s="267"/>
      <c r="DH190" s="267"/>
      <c r="DI190" s="267"/>
      <c r="DJ190" s="267"/>
      <c r="DK190" s="267"/>
      <c r="DL190" s="267"/>
      <c r="DM190" s="267"/>
      <c r="DN190" s="267"/>
      <c r="DO190" s="267"/>
      <c r="DP190" s="267"/>
      <c r="DQ190" s="267"/>
      <c r="DR190" s="267"/>
      <c r="DS190" s="267"/>
      <c r="DT190" s="267"/>
      <c r="DU190" s="267"/>
      <c r="DV190" s="267"/>
      <c r="DW190" s="267"/>
      <c r="DX190" s="267"/>
      <c r="DY190" s="267"/>
      <c r="DZ190" s="267"/>
      <c r="EA190" s="267"/>
      <c r="EB190" s="267"/>
      <c r="EC190" s="267"/>
      <c r="ED190" s="267"/>
      <c r="EE190" s="267"/>
      <c r="EF190" s="267"/>
      <c r="EG190" s="267"/>
      <c r="EH190" s="267"/>
      <c r="EI190" s="267"/>
      <c r="EJ190" s="267"/>
      <c r="EK190" s="267"/>
      <c r="EL190" s="267"/>
      <c r="EM190" s="267"/>
      <c r="EN190" s="267"/>
      <c r="EO190" s="267"/>
      <c r="EP190" s="267"/>
      <c r="EQ190" s="267"/>
      <c r="ER190" s="267"/>
      <c r="ES190" s="267"/>
      <c r="ET190" s="267"/>
      <c r="EU190" s="267"/>
      <c r="EV190" s="267"/>
      <c r="EW190" s="267"/>
      <c r="EX190" s="267"/>
      <c r="EY190" s="267"/>
      <c r="EZ190" s="267"/>
      <c r="FA190" s="267"/>
      <c r="FB190" s="267"/>
      <c r="FC190" s="267"/>
      <c r="FD190" s="267"/>
      <c r="FE190" s="267"/>
      <c r="FF190" s="267"/>
      <c r="FG190" s="267"/>
      <c r="FH190" s="267"/>
      <c r="FI190" s="267"/>
      <c r="FJ190" s="267"/>
      <c r="FK190" s="267"/>
    </row>
    <row r="191" spans="1:167" s="271" customFormat="1" x14ac:dyDescent="0.25">
      <c r="A191" s="279"/>
      <c r="B191" s="280"/>
      <c r="BH191" s="281"/>
      <c r="BN191" s="281"/>
      <c r="BR191" s="267"/>
      <c r="BS191" s="267"/>
      <c r="BT191" s="267"/>
      <c r="BU191" s="267"/>
      <c r="BV191" s="267"/>
      <c r="BW191" s="267"/>
      <c r="BX191" s="269"/>
      <c r="BY191" s="267"/>
      <c r="BZ191" s="267"/>
      <c r="CA191" s="267"/>
      <c r="CB191" s="267"/>
      <c r="CC191" s="267"/>
      <c r="CD191" s="267"/>
      <c r="CE191" s="267"/>
      <c r="CF191" s="270"/>
      <c r="CG191" s="269"/>
      <c r="CH191" s="267"/>
      <c r="CI191" s="267"/>
      <c r="CJ191" s="267"/>
      <c r="CK191" s="267"/>
      <c r="CL191" s="267"/>
      <c r="CM191" s="267"/>
      <c r="CN191" s="267"/>
      <c r="CO191" s="267"/>
      <c r="CP191" s="267"/>
      <c r="CQ191" s="267"/>
      <c r="CR191" s="267"/>
      <c r="CS191" s="267"/>
      <c r="CT191" s="267"/>
      <c r="CU191" s="267"/>
      <c r="CV191" s="267"/>
      <c r="CW191" s="267"/>
      <c r="CX191" s="267"/>
      <c r="CY191" s="267"/>
      <c r="CZ191" s="267"/>
      <c r="DA191" s="267"/>
      <c r="DB191" s="267"/>
      <c r="DC191" s="267"/>
      <c r="DD191" s="267"/>
      <c r="DE191" s="267"/>
      <c r="DF191" s="267"/>
      <c r="DG191" s="267"/>
      <c r="DH191" s="267"/>
      <c r="DI191" s="267"/>
      <c r="DJ191" s="267"/>
      <c r="DK191" s="267"/>
      <c r="DL191" s="267"/>
      <c r="DM191" s="267"/>
      <c r="DN191" s="267"/>
      <c r="DO191" s="267"/>
      <c r="DP191" s="267"/>
      <c r="DQ191" s="267"/>
      <c r="DR191" s="267"/>
      <c r="DS191" s="267"/>
      <c r="DT191" s="267"/>
      <c r="DU191" s="267"/>
      <c r="DV191" s="267"/>
      <c r="DW191" s="267"/>
      <c r="DX191" s="267"/>
      <c r="DY191" s="267"/>
      <c r="DZ191" s="267"/>
      <c r="EA191" s="267"/>
      <c r="EB191" s="267"/>
      <c r="EC191" s="267"/>
      <c r="ED191" s="267"/>
      <c r="EE191" s="267"/>
      <c r="EF191" s="267"/>
      <c r="EG191" s="267"/>
      <c r="EH191" s="267"/>
      <c r="EI191" s="267"/>
      <c r="EJ191" s="267"/>
      <c r="EK191" s="267"/>
      <c r="EL191" s="267"/>
      <c r="EM191" s="267"/>
      <c r="EN191" s="267"/>
      <c r="EO191" s="267"/>
      <c r="EP191" s="267"/>
      <c r="EQ191" s="267"/>
      <c r="ER191" s="267"/>
      <c r="ES191" s="267"/>
      <c r="ET191" s="267"/>
      <c r="EU191" s="267"/>
      <c r="EV191" s="267"/>
      <c r="EW191" s="267"/>
      <c r="EX191" s="267"/>
      <c r="EY191" s="267"/>
      <c r="EZ191" s="267"/>
      <c r="FA191" s="267"/>
      <c r="FB191" s="267"/>
      <c r="FC191" s="267"/>
      <c r="FD191" s="267"/>
      <c r="FE191" s="267"/>
      <c r="FF191" s="267"/>
      <c r="FG191" s="267"/>
      <c r="FH191" s="267"/>
      <c r="FI191" s="267"/>
      <c r="FJ191" s="267"/>
      <c r="FK191" s="267"/>
    </row>
    <row r="192" spans="1:167" s="271" customFormat="1" x14ac:dyDescent="0.25">
      <c r="A192" s="279"/>
      <c r="B192" s="280"/>
      <c r="BH192" s="281"/>
      <c r="BN192" s="281"/>
      <c r="BR192" s="267"/>
      <c r="BS192" s="267"/>
      <c r="BT192" s="267"/>
      <c r="BU192" s="267"/>
      <c r="BV192" s="267"/>
      <c r="BW192" s="267"/>
      <c r="BX192" s="269"/>
      <c r="BY192" s="267"/>
      <c r="BZ192" s="267"/>
      <c r="CA192" s="267"/>
      <c r="CB192" s="267"/>
      <c r="CC192" s="267"/>
      <c r="CD192" s="267"/>
      <c r="CE192" s="267"/>
      <c r="CF192" s="270"/>
      <c r="CG192" s="269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67"/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  <c r="EB192" s="267"/>
      <c r="EC192" s="267"/>
      <c r="ED192" s="267"/>
      <c r="EE192" s="267"/>
      <c r="EF192" s="267"/>
      <c r="EG192" s="267"/>
      <c r="EH192" s="267"/>
      <c r="EI192" s="267"/>
      <c r="EJ192" s="267"/>
      <c r="EK192" s="267"/>
      <c r="EL192" s="267"/>
      <c r="EM192" s="267"/>
      <c r="EN192" s="267"/>
      <c r="EO192" s="267"/>
      <c r="EP192" s="267"/>
      <c r="EQ192" s="267"/>
      <c r="ER192" s="267"/>
      <c r="ES192" s="267"/>
      <c r="ET192" s="267"/>
      <c r="EU192" s="267"/>
      <c r="EV192" s="267"/>
      <c r="EW192" s="267"/>
      <c r="EX192" s="267"/>
      <c r="EY192" s="267"/>
      <c r="EZ192" s="267"/>
      <c r="FA192" s="267"/>
      <c r="FB192" s="267"/>
      <c r="FC192" s="267"/>
      <c r="FD192" s="267"/>
      <c r="FE192" s="267"/>
      <c r="FF192" s="267"/>
      <c r="FG192" s="267"/>
      <c r="FH192" s="267"/>
      <c r="FI192" s="267"/>
      <c r="FJ192" s="267"/>
      <c r="FK192" s="267"/>
    </row>
    <row r="193" spans="1:167" s="271" customFormat="1" x14ac:dyDescent="0.25">
      <c r="A193" s="279"/>
      <c r="B193" s="280"/>
      <c r="BH193" s="281"/>
      <c r="BN193" s="281"/>
      <c r="BR193" s="267"/>
      <c r="BS193" s="267"/>
      <c r="BT193" s="267"/>
      <c r="BU193" s="267"/>
      <c r="BV193" s="267"/>
      <c r="BW193" s="267"/>
      <c r="BX193" s="269"/>
      <c r="BY193" s="267"/>
      <c r="BZ193" s="267"/>
      <c r="CA193" s="267"/>
      <c r="CB193" s="267"/>
      <c r="CC193" s="267"/>
      <c r="CD193" s="267"/>
      <c r="CE193" s="267"/>
      <c r="CF193" s="270"/>
      <c r="CG193" s="269"/>
      <c r="CH193" s="267"/>
      <c r="CI193" s="267"/>
      <c r="CJ193" s="267"/>
      <c r="CK193" s="267"/>
      <c r="CL193" s="267"/>
      <c r="CM193" s="267"/>
      <c r="CN193" s="267"/>
      <c r="CO193" s="267"/>
      <c r="CP193" s="267"/>
      <c r="CQ193" s="267"/>
      <c r="CR193" s="267"/>
      <c r="CS193" s="267"/>
      <c r="CT193" s="267"/>
      <c r="CU193" s="267"/>
      <c r="CV193" s="267"/>
      <c r="CW193" s="267"/>
      <c r="CX193" s="267"/>
      <c r="CY193" s="267"/>
      <c r="CZ193" s="267"/>
      <c r="DA193" s="267"/>
      <c r="DB193" s="267"/>
      <c r="DC193" s="267"/>
      <c r="DD193" s="267"/>
      <c r="DE193" s="267"/>
      <c r="DF193" s="267"/>
      <c r="DG193" s="267"/>
      <c r="DH193" s="267"/>
      <c r="DI193" s="267"/>
      <c r="DJ193" s="267"/>
      <c r="DK193" s="267"/>
      <c r="DL193" s="267"/>
      <c r="DM193" s="267"/>
      <c r="DN193" s="267"/>
      <c r="DO193" s="267"/>
      <c r="DP193" s="267"/>
      <c r="DQ193" s="267"/>
      <c r="DR193" s="267"/>
      <c r="DS193" s="267"/>
      <c r="DT193" s="267"/>
      <c r="DU193" s="267"/>
      <c r="DV193" s="267"/>
      <c r="DW193" s="267"/>
      <c r="DX193" s="267"/>
      <c r="DY193" s="267"/>
      <c r="DZ193" s="267"/>
      <c r="EA193" s="267"/>
      <c r="EB193" s="267"/>
      <c r="EC193" s="267"/>
      <c r="ED193" s="267"/>
      <c r="EE193" s="267"/>
      <c r="EF193" s="267"/>
      <c r="EG193" s="267"/>
      <c r="EH193" s="267"/>
      <c r="EI193" s="267"/>
      <c r="EJ193" s="267"/>
      <c r="EK193" s="267"/>
      <c r="EL193" s="267"/>
      <c r="EM193" s="267"/>
      <c r="EN193" s="267"/>
      <c r="EO193" s="267"/>
      <c r="EP193" s="267"/>
      <c r="EQ193" s="267"/>
      <c r="ER193" s="267"/>
      <c r="ES193" s="267"/>
      <c r="ET193" s="267"/>
      <c r="EU193" s="267"/>
      <c r="EV193" s="267"/>
      <c r="EW193" s="267"/>
      <c r="EX193" s="267"/>
      <c r="EY193" s="267"/>
      <c r="EZ193" s="267"/>
      <c r="FA193" s="267"/>
      <c r="FB193" s="267"/>
      <c r="FC193" s="267"/>
      <c r="FD193" s="267"/>
      <c r="FE193" s="267"/>
      <c r="FF193" s="267"/>
      <c r="FG193" s="267"/>
      <c r="FH193" s="267"/>
      <c r="FI193" s="267"/>
      <c r="FJ193" s="267"/>
      <c r="FK193" s="267"/>
    </row>
    <row r="194" spans="1:167" s="271" customFormat="1" x14ac:dyDescent="0.25">
      <c r="A194" s="279"/>
      <c r="B194" s="280"/>
      <c r="BH194" s="281"/>
      <c r="BN194" s="281"/>
      <c r="BR194" s="267"/>
      <c r="BS194" s="267"/>
      <c r="BT194" s="267"/>
      <c r="BU194" s="267"/>
      <c r="BV194" s="267"/>
      <c r="BW194" s="267"/>
      <c r="BX194" s="269"/>
      <c r="BY194" s="267"/>
      <c r="BZ194" s="267"/>
      <c r="CA194" s="267"/>
      <c r="CB194" s="267"/>
      <c r="CC194" s="267"/>
      <c r="CD194" s="267"/>
      <c r="CE194" s="267"/>
      <c r="CF194" s="270"/>
      <c r="CG194" s="269"/>
      <c r="CH194" s="267"/>
      <c r="CI194" s="267"/>
      <c r="CJ194" s="267"/>
      <c r="CK194" s="267"/>
      <c r="CL194" s="267"/>
      <c r="CM194" s="267"/>
      <c r="CN194" s="267"/>
      <c r="CO194" s="267"/>
      <c r="CP194" s="267"/>
      <c r="CQ194" s="267"/>
      <c r="CR194" s="267"/>
      <c r="CS194" s="267"/>
      <c r="CT194" s="267"/>
      <c r="CU194" s="267"/>
      <c r="CV194" s="267"/>
      <c r="CW194" s="267"/>
      <c r="CX194" s="267"/>
      <c r="CY194" s="267"/>
      <c r="CZ194" s="267"/>
      <c r="DA194" s="267"/>
      <c r="DB194" s="267"/>
      <c r="DC194" s="267"/>
      <c r="DD194" s="267"/>
      <c r="DE194" s="267"/>
      <c r="DF194" s="267"/>
      <c r="DG194" s="267"/>
      <c r="DH194" s="267"/>
      <c r="DI194" s="267"/>
      <c r="DJ194" s="267"/>
      <c r="DK194" s="267"/>
      <c r="DL194" s="267"/>
      <c r="DM194" s="267"/>
      <c r="DN194" s="267"/>
      <c r="DO194" s="267"/>
      <c r="DP194" s="267"/>
      <c r="DQ194" s="267"/>
      <c r="DR194" s="267"/>
      <c r="DS194" s="267"/>
      <c r="DT194" s="267"/>
      <c r="DU194" s="267"/>
      <c r="DV194" s="267"/>
      <c r="DW194" s="267"/>
      <c r="DX194" s="267"/>
      <c r="DY194" s="267"/>
      <c r="DZ194" s="267"/>
      <c r="EA194" s="267"/>
      <c r="EB194" s="267"/>
      <c r="EC194" s="267"/>
      <c r="ED194" s="267"/>
      <c r="EE194" s="267"/>
      <c r="EF194" s="267"/>
      <c r="EG194" s="267"/>
      <c r="EH194" s="267"/>
      <c r="EI194" s="267"/>
      <c r="EJ194" s="267"/>
      <c r="EK194" s="267"/>
      <c r="EL194" s="267"/>
      <c r="EM194" s="267"/>
      <c r="EN194" s="267"/>
      <c r="EO194" s="267"/>
      <c r="EP194" s="267"/>
      <c r="EQ194" s="267"/>
      <c r="ER194" s="267"/>
      <c r="ES194" s="267"/>
      <c r="ET194" s="267"/>
      <c r="EU194" s="267"/>
      <c r="EV194" s="267"/>
      <c r="EW194" s="267"/>
      <c r="EX194" s="267"/>
      <c r="EY194" s="267"/>
      <c r="EZ194" s="267"/>
      <c r="FA194" s="267"/>
      <c r="FB194" s="267"/>
      <c r="FC194" s="267"/>
      <c r="FD194" s="267"/>
      <c r="FE194" s="267"/>
      <c r="FF194" s="267"/>
      <c r="FG194" s="267"/>
      <c r="FH194" s="267"/>
      <c r="FI194" s="267"/>
      <c r="FJ194" s="267"/>
      <c r="FK194" s="267"/>
    </row>
    <row r="195" spans="1:167" s="271" customFormat="1" x14ac:dyDescent="0.25">
      <c r="A195" s="279"/>
      <c r="B195" s="280"/>
      <c r="BH195" s="281"/>
      <c r="BN195" s="281"/>
      <c r="BR195" s="267"/>
      <c r="BS195" s="267"/>
      <c r="BT195" s="267"/>
      <c r="BU195" s="267"/>
      <c r="BV195" s="267"/>
      <c r="BW195" s="267"/>
      <c r="BX195" s="269"/>
      <c r="BY195" s="267"/>
      <c r="BZ195" s="267"/>
      <c r="CA195" s="267"/>
      <c r="CB195" s="267"/>
      <c r="CC195" s="267"/>
      <c r="CD195" s="267"/>
      <c r="CE195" s="267"/>
      <c r="CF195" s="270"/>
      <c r="CG195" s="269"/>
      <c r="CH195" s="267"/>
      <c r="CI195" s="267"/>
      <c r="CJ195" s="267"/>
      <c r="CK195" s="267"/>
      <c r="CL195" s="267"/>
      <c r="CM195" s="267"/>
      <c r="CN195" s="267"/>
      <c r="CO195" s="267"/>
      <c r="CP195" s="267"/>
      <c r="CQ195" s="267"/>
      <c r="CR195" s="267"/>
      <c r="CS195" s="267"/>
      <c r="CT195" s="267"/>
      <c r="CU195" s="267"/>
      <c r="CV195" s="267"/>
      <c r="CW195" s="267"/>
      <c r="CX195" s="267"/>
      <c r="CY195" s="267"/>
      <c r="CZ195" s="267"/>
      <c r="DA195" s="267"/>
      <c r="DB195" s="267"/>
      <c r="DC195" s="267"/>
      <c r="DD195" s="267"/>
      <c r="DE195" s="267"/>
      <c r="DF195" s="267"/>
      <c r="DG195" s="267"/>
      <c r="DH195" s="267"/>
      <c r="DI195" s="267"/>
      <c r="DJ195" s="267"/>
      <c r="DK195" s="267"/>
      <c r="DL195" s="267"/>
      <c r="DM195" s="267"/>
      <c r="DN195" s="267"/>
      <c r="DO195" s="267"/>
      <c r="DP195" s="267"/>
      <c r="DQ195" s="267"/>
      <c r="DR195" s="267"/>
      <c r="DS195" s="267"/>
      <c r="DT195" s="267"/>
      <c r="DU195" s="267"/>
      <c r="DV195" s="267"/>
      <c r="DW195" s="267"/>
      <c r="DX195" s="267"/>
      <c r="DY195" s="267"/>
      <c r="DZ195" s="267"/>
      <c r="EA195" s="267"/>
      <c r="EB195" s="267"/>
      <c r="EC195" s="267"/>
      <c r="ED195" s="267"/>
      <c r="EE195" s="267"/>
      <c r="EF195" s="267"/>
      <c r="EG195" s="267"/>
      <c r="EH195" s="267"/>
      <c r="EI195" s="267"/>
      <c r="EJ195" s="267"/>
      <c r="EK195" s="267"/>
      <c r="EL195" s="267"/>
      <c r="EM195" s="267"/>
      <c r="EN195" s="267"/>
      <c r="EO195" s="267"/>
      <c r="EP195" s="267"/>
      <c r="EQ195" s="267"/>
      <c r="ER195" s="267"/>
      <c r="ES195" s="267"/>
      <c r="ET195" s="267"/>
      <c r="EU195" s="267"/>
      <c r="EV195" s="267"/>
      <c r="EW195" s="267"/>
      <c r="EX195" s="267"/>
      <c r="EY195" s="267"/>
      <c r="EZ195" s="267"/>
      <c r="FA195" s="267"/>
      <c r="FB195" s="267"/>
      <c r="FC195" s="267"/>
      <c r="FD195" s="267"/>
      <c r="FE195" s="267"/>
      <c r="FF195" s="267"/>
      <c r="FG195" s="267"/>
      <c r="FH195" s="267"/>
      <c r="FI195" s="267"/>
      <c r="FJ195" s="267"/>
      <c r="FK195" s="267"/>
    </row>
    <row r="196" spans="1:167" s="271" customFormat="1" x14ac:dyDescent="0.25">
      <c r="A196" s="279"/>
      <c r="B196" s="280"/>
      <c r="BH196" s="281"/>
      <c r="BN196" s="281"/>
      <c r="BR196" s="267"/>
      <c r="BS196" s="267"/>
      <c r="BT196" s="267"/>
      <c r="BU196" s="267"/>
      <c r="BV196" s="267"/>
      <c r="BW196" s="267"/>
      <c r="BX196" s="269"/>
      <c r="BY196" s="267"/>
      <c r="BZ196" s="267"/>
      <c r="CA196" s="267"/>
      <c r="CB196" s="267"/>
      <c r="CC196" s="267"/>
      <c r="CD196" s="267"/>
      <c r="CE196" s="267"/>
      <c r="CF196" s="270"/>
      <c r="CG196" s="269"/>
      <c r="CH196" s="267"/>
      <c r="CI196" s="267"/>
      <c r="CJ196" s="267"/>
      <c r="CK196" s="267"/>
      <c r="CL196" s="267"/>
      <c r="CM196" s="267"/>
      <c r="CN196" s="267"/>
      <c r="CO196" s="267"/>
      <c r="CP196" s="267"/>
      <c r="CQ196" s="267"/>
      <c r="CR196" s="267"/>
      <c r="CS196" s="267"/>
      <c r="CT196" s="267"/>
      <c r="CU196" s="267"/>
      <c r="CV196" s="267"/>
      <c r="CW196" s="267"/>
      <c r="CX196" s="267"/>
      <c r="CY196" s="267"/>
      <c r="CZ196" s="267"/>
      <c r="DA196" s="267"/>
      <c r="DB196" s="267"/>
      <c r="DC196" s="267"/>
      <c r="DD196" s="267"/>
      <c r="DE196" s="267"/>
      <c r="DF196" s="267"/>
      <c r="DG196" s="267"/>
      <c r="DH196" s="267"/>
      <c r="DI196" s="267"/>
      <c r="DJ196" s="267"/>
      <c r="DK196" s="267"/>
      <c r="DL196" s="267"/>
      <c r="DM196" s="267"/>
      <c r="DN196" s="267"/>
      <c r="DO196" s="267"/>
      <c r="DP196" s="267"/>
      <c r="DQ196" s="267"/>
      <c r="DR196" s="267"/>
      <c r="DS196" s="267"/>
      <c r="DT196" s="267"/>
      <c r="DU196" s="267"/>
      <c r="DV196" s="267"/>
      <c r="DW196" s="267"/>
      <c r="DX196" s="267"/>
      <c r="DY196" s="267"/>
      <c r="DZ196" s="267"/>
      <c r="EA196" s="267"/>
      <c r="EB196" s="267"/>
      <c r="EC196" s="267"/>
      <c r="ED196" s="267"/>
      <c r="EE196" s="267"/>
      <c r="EF196" s="267"/>
      <c r="EG196" s="267"/>
      <c r="EH196" s="267"/>
      <c r="EI196" s="267"/>
      <c r="EJ196" s="267"/>
      <c r="EK196" s="267"/>
      <c r="EL196" s="267"/>
      <c r="EM196" s="267"/>
      <c r="EN196" s="267"/>
      <c r="EO196" s="267"/>
      <c r="EP196" s="267"/>
      <c r="EQ196" s="267"/>
      <c r="ER196" s="267"/>
      <c r="ES196" s="267"/>
      <c r="ET196" s="267"/>
      <c r="EU196" s="267"/>
      <c r="EV196" s="267"/>
      <c r="EW196" s="267"/>
      <c r="EX196" s="267"/>
      <c r="EY196" s="267"/>
      <c r="EZ196" s="267"/>
      <c r="FA196" s="267"/>
      <c r="FB196" s="267"/>
      <c r="FC196" s="267"/>
      <c r="FD196" s="267"/>
      <c r="FE196" s="267"/>
      <c r="FF196" s="267"/>
      <c r="FG196" s="267"/>
      <c r="FH196" s="267"/>
      <c r="FI196" s="267"/>
      <c r="FJ196" s="267"/>
      <c r="FK196" s="267"/>
    </row>
    <row r="197" spans="1:167" s="271" customFormat="1" x14ac:dyDescent="0.25">
      <c r="A197" s="279"/>
      <c r="B197" s="280"/>
      <c r="BH197" s="281"/>
      <c r="BN197" s="281"/>
      <c r="BR197" s="267"/>
      <c r="BS197" s="267"/>
      <c r="BT197" s="267"/>
      <c r="BU197" s="267"/>
      <c r="BV197" s="267"/>
      <c r="BW197" s="267"/>
      <c r="BX197" s="269"/>
      <c r="BY197" s="267"/>
      <c r="BZ197" s="267"/>
      <c r="CA197" s="267"/>
      <c r="CB197" s="267"/>
      <c r="CC197" s="267"/>
      <c r="CD197" s="267"/>
      <c r="CE197" s="267"/>
      <c r="CF197" s="270"/>
      <c r="CG197" s="269"/>
      <c r="CH197" s="267"/>
      <c r="CI197" s="267"/>
      <c r="CJ197" s="267"/>
      <c r="CK197" s="267"/>
      <c r="CL197" s="267"/>
      <c r="CM197" s="267"/>
      <c r="CN197" s="267"/>
      <c r="CO197" s="267"/>
      <c r="CP197" s="267"/>
      <c r="CQ197" s="267"/>
      <c r="CR197" s="267"/>
      <c r="CS197" s="267"/>
      <c r="CT197" s="267"/>
      <c r="CU197" s="267"/>
      <c r="CV197" s="267"/>
      <c r="CW197" s="267"/>
      <c r="CX197" s="267"/>
      <c r="CY197" s="267"/>
      <c r="CZ197" s="267"/>
      <c r="DA197" s="267"/>
      <c r="DB197" s="267"/>
      <c r="DC197" s="267"/>
      <c r="DD197" s="267"/>
      <c r="DE197" s="267"/>
      <c r="DF197" s="267"/>
      <c r="DG197" s="267"/>
      <c r="DH197" s="267"/>
      <c r="DI197" s="267"/>
      <c r="DJ197" s="267"/>
      <c r="DK197" s="267"/>
      <c r="DL197" s="267"/>
      <c r="DM197" s="267"/>
      <c r="DN197" s="267"/>
      <c r="DO197" s="267"/>
      <c r="DP197" s="267"/>
      <c r="DQ197" s="267"/>
      <c r="DR197" s="267"/>
      <c r="DS197" s="267"/>
      <c r="DT197" s="267"/>
      <c r="DU197" s="267"/>
      <c r="DV197" s="267"/>
      <c r="DW197" s="267"/>
      <c r="DX197" s="267"/>
      <c r="DY197" s="267"/>
      <c r="DZ197" s="267"/>
      <c r="EA197" s="267"/>
      <c r="EB197" s="267"/>
      <c r="EC197" s="267"/>
      <c r="ED197" s="267"/>
      <c r="EE197" s="267"/>
      <c r="EF197" s="267"/>
      <c r="EG197" s="267"/>
      <c r="EH197" s="267"/>
      <c r="EI197" s="267"/>
      <c r="EJ197" s="267"/>
      <c r="EK197" s="267"/>
      <c r="EL197" s="267"/>
      <c r="EM197" s="267"/>
      <c r="EN197" s="267"/>
      <c r="EO197" s="267"/>
      <c r="EP197" s="267"/>
      <c r="EQ197" s="267"/>
      <c r="ER197" s="267"/>
      <c r="ES197" s="267"/>
      <c r="ET197" s="267"/>
      <c r="EU197" s="267"/>
      <c r="EV197" s="267"/>
      <c r="EW197" s="267"/>
      <c r="EX197" s="267"/>
      <c r="EY197" s="267"/>
      <c r="EZ197" s="267"/>
      <c r="FA197" s="267"/>
      <c r="FB197" s="267"/>
      <c r="FC197" s="267"/>
      <c r="FD197" s="267"/>
      <c r="FE197" s="267"/>
      <c r="FF197" s="267"/>
      <c r="FG197" s="267"/>
      <c r="FH197" s="267"/>
      <c r="FI197" s="267"/>
      <c r="FJ197" s="267"/>
      <c r="FK197" s="267"/>
    </row>
    <row r="198" spans="1:167" s="271" customFormat="1" x14ac:dyDescent="0.25">
      <c r="A198" s="279"/>
      <c r="B198" s="280"/>
      <c r="BH198" s="281"/>
      <c r="BN198" s="281"/>
      <c r="BR198" s="267"/>
      <c r="BS198" s="267"/>
      <c r="BT198" s="267"/>
      <c r="BU198" s="267"/>
      <c r="BV198" s="267"/>
      <c r="BW198" s="267"/>
      <c r="BX198" s="269"/>
      <c r="BY198" s="267"/>
      <c r="BZ198" s="267"/>
      <c r="CA198" s="267"/>
      <c r="CB198" s="267"/>
      <c r="CC198" s="267"/>
      <c r="CD198" s="267"/>
      <c r="CE198" s="267"/>
      <c r="CF198" s="270"/>
      <c r="CG198" s="269"/>
      <c r="CH198" s="267"/>
      <c r="CI198" s="267"/>
      <c r="CJ198" s="267"/>
      <c r="CK198" s="267"/>
      <c r="CL198" s="267"/>
      <c r="CM198" s="267"/>
      <c r="CN198" s="267"/>
      <c r="CO198" s="267"/>
      <c r="CP198" s="267"/>
      <c r="CQ198" s="267"/>
      <c r="CR198" s="267"/>
      <c r="CS198" s="267"/>
      <c r="CT198" s="267"/>
      <c r="CU198" s="267"/>
      <c r="CV198" s="267"/>
      <c r="CW198" s="267"/>
      <c r="CX198" s="267"/>
      <c r="CY198" s="267"/>
      <c r="CZ198" s="267"/>
      <c r="DA198" s="267"/>
      <c r="DB198" s="267"/>
      <c r="DC198" s="267"/>
      <c r="DD198" s="267"/>
      <c r="DE198" s="267"/>
      <c r="DF198" s="267"/>
      <c r="DG198" s="267"/>
      <c r="DH198" s="267"/>
      <c r="DI198" s="267"/>
      <c r="DJ198" s="267"/>
      <c r="DK198" s="267"/>
      <c r="DL198" s="267"/>
      <c r="DM198" s="267"/>
      <c r="DN198" s="267"/>
      <c r="DO198" s="267"/>
      <c r="DP198" s="267"/>
      <c r="DQ198" s="267"/>
      <c r="DR198" s="267"/>
      <c r="DS198" s="267"/>
      <c r="DT198" s="267"/>
      <c r="DU198" s="267"/>
      <c r="DV198" s="267"/>
      <c r="DW198" s="267"/>
      <c r="DX198" s="267"/>
      <c r="DY198" s="267"/>
      <c r="DZ198" s="267"/>
      <c r="EA198" s="267"/>
      <c r="EB198" s="267"/>
      <c r="EC198" s="267"/>
      <c r="ED198" s="267"/>
      <c r="EE198" s="267"/>
      <c r="EF198" s="267"/>
      <c r="EG198" s="267"/>
      <c r="EH198" s="267"/>
      <c r="EI198" s="267"/>
      <c r="EJ198" s="267"/>
      <c r="EK198" s="267"/>
      <c r="EL198" s="267"/>
      <c r="EM198" s="267"/>
      <c r="EN198" s="267"/>
      <c r="EO198" s="267"/>
      <c r="EP198" s="267"/>
      <c r="EQ198" s="267"/>
      <c r="ER198" s="267"/>
      <c r="ES198" s="267"/>
      <c r="ET198" s="267"/>
      <c r="EU198" s="267"/>
      <c r="EV198" s="267"/>
      <c r="EW198" s="267"/>
      <c r="EX198" s="267"/>
      <c r="EY198" s="267"/>
      <c r="EZ198" s="267"/>
      <c r="FA198" s="267"/>
      <c r="FB198" s="267"/>
      <c r="FC198" s="267"/>
      <c r="FD198" s="267"/>
      <c r="FE198" s="267"/>
      <c r="FF198" s="267"/>
      <c r="FG198" s="267"/>
      <c r="FH198" s="267"/>
      <c r="FI198" s="267"/>
      <c r="FJ198" s="267"/>
      <c r="FK198" s="267"/>
    </row>
    <row r="199" spans="1:167" s="271" customFormat="1" x14ac:dyDescent="0.25">
      <c r="A199" s="279"/>
      <c r="B199" s="280"/>
      <c r="BH199" s="281"/>
      <c r="BN199" s="281"/>
      <c r="BR199" s="267"/>
      <c r="BS199" s="267"/>
      <c r="BT199" s="267"/>
      <c r="BU199" s="267"/>
      <c r="BV199" s="267"/>
      <c r="BW199" s="267"/>
      <c r="BX199" s="269"/>
      <c r="BY199" s="267"/>
      <c r="BZ199" s="267"/>
      <c r="CA199" s="267"/>
      <c r="CB199" s="267"/>
      <c r="CC199" s="267"/>
      <c r="CD199" s="267"/>
      <c r="CE199" s="267"/>
      <c r="CF199" s="270"/>
      <c r="CG199" s="269"/>
      <c r="CH199" s="267"/>
      <c r="CI199" s="267"/>
      <c r="CJ199" s="267"/>
      <c r="CK199" s="267"/>
      <c r="CL199" s="267"/>
      <c r="CM199" s="267"/>
      <c r="CN199" s="267"/>
      <c r="CO199" s="267"/>
      <c r="CP199" s="267"/>
      <c r="CQ199" s="267"/>
      <c r="CR199" s="267"/>
      <c r="CS199" s="267"/>
      <c r="CT199" s="267"/>
      <c r="CU199" s="267"/>
      <c r="CV199" s="267"/>
      <c r="CW199" s="267"/>
      <c r="CX199" s="267"/>
      <c r="CY199" s="267"/>
      <c r="CZ199" s="267"/>
      <c r="DA199" s="267"/>
      <c r="DB199" s="267"/>
      <c r="DC199" s="267"/>
      <c r="DD199" s="267"/>
      <c r="DE199" s="267"/>
      <c r="DF199" s="267"/>
      <c r="DG199" s="267"/>
      <c r="DH199" s="267"/>
      <c r="DI199" s="267"/>
      <c r="DJ199" s="267"/>
      <c r="DK199" s="267"/>
      <c r="DL199" s="267"/>
      <c r="DM199" s="267"/>
      <c r="DN199" s="267"/>
      <c r="DO199" s="267"/>
      <c r="DP199" s="267"/>
      <c r="DQ199" s="267"/>
      <c r="DR199" s="267"/>
      <c r="DS199" s="267"/>
      <c r="DT199" s="267"/>
      <c r="DU199" s="267"/>
      <c r="DV199" s="267"/>
      <c r="DW199" s="267"/>
      <c r="DX199" s="267"/>
      <c r="DY199" s="267"/>
      <c r="DZ199" s="267"/>
      <c r="EA199" s="267"/>
      <c r="EB199" s="267"/>
      <c r="EC199" s="267"/>
      <c r="ED199" s="267"/>
      <c r="EE199" s="267"/>
      <c r="EF199" s="267"/>
      <c r="EG199" s="267"/>
      <c r="EH199" s="267"/>
      <c r="EI199" s="267"/>
      <c r="EJ199" s="267"/>
      <c r="EK199" s="267"/>
      <c r="EL199" s="267"/>
      <c r="EM199" s="267"/>
      <c r="EN199" s="267"/>
      <c r="EO199" s="267"/>
      <c r="EP199" s="267"/>
      <c r="EQ199" s="267"/>
      <c r="ER199" s="267"/>
      <c r="ES199" s="267"/>
      <c r="ET199" s="267"/>
      <c r="EU199" s="267"/>
      <c r="EV199" s="267"/>
      <c r="EW199" s="267"/>
      <c r="EX199" s="267"/>
      <c r="EY199" s="267"/>
      <c r="EZ199" s="267"/>
      <c r="FA199" s="267"/>
      <c r="FB199" s="267"/>
      <c r="FC199" s="267"/>
      <c r="FD199" s="267"/>
      <c r="FE199" s="267"/>
      <c r="FF199" s="267"/>
      <c r="FG199" s="267"/>
      <c r="FH199" s="267"/>
      <c r="FI199" s="267"/>
      <c r="FJ199" s="267"/>
      <c r="FK199" s="267"/>
    </row>
    <row r="200" spans="1:167" s="271" customFormat="1" x14ac:dyDescent="0.25">
      <c r="A200" s="279"/>
      <c r="B200" s="280"/>
      <c r="BH200" s="281"/>
      <c r="BN200" s="281"/>
      <c r="BR200" s="267"/>
      <c r="BS200" s="267"/>
      <c r="BT200" s="267"/>
      <c r="BU200" s="267"/>
      <c r="BV200" s="267"/>
      <c r="BW200" s="267"/>
      <c r="BX200" s="269"/>
      <c r="BY200" s="267"/>
      <c r="BZ200" s="267"/>
      <c r="CA200" s="267"/>
      <c r="CB200" s="267"/>
      <c r="CC200" s="267"/>
      <c r="CD200" s="267"/>
      <c r="CE200" s="267"/>
      <c r="CF200" s="270"/>
      <c r="CG200" s="269"/>
      <c r="CH200" s="267"/>
      <c r="CI200" s="267"/>
      <c r="CJ200" s="267"/>
      <c r="CK200" s="267"/>
      <c r="CL200" s="267"/>
      <c r="CM200" s="267"/>
      <c r="CN200" s="267"/>
      <c r="CO200" s="267"/>
      <c r="CP200" s="267"/>
      <c r="CQ200" s="267"/>
      <c r="CR200" s="267"/>
      <c r="CS200" s="267"/>
      <c r="CT200" s="267"/>
      <c r="CU200" s="267"/>
      <c r="CV200" s="267"/>
      <c r="CW200" s="267"/>
      <c r="CX200" s="267"/>
      <c r="CY200" s="267"/>
      <c r="CZ200" s="267"/>
      <c r="DA200" s="267"/>
      <c r="DB200" s="267"/>
      <c r="DC200" s="267"/>
      <c r="DD200" s="267"/>
      <c r="DE200" s="267"/>
      <c r="DF200" s="267"/>
      <c r="DG200" s="267"/>
      <c r="DH200" s="267"/>
      <c r="DI200" s="267"/>
      <c r="DJ200" s="267"/>
      <c r="DK200" s="267"/>
      <c r="DL200" s="267"/>
      <c r="DM200" s="267"/>
      <c r="DN200" s="267"/>
      <c r="DO200" s="267"/>
      <c r="DP200" s="267"/>
      <c r="DQ200" s="267"/>
      <c r="DR200" s="267"/>
      <c r="DS200" s="267"/>
      <c r="DT200" s="267"/>
      <c r="DU200" s="267"/>
      <c r="DV200" s="267"/>
      <c r="DW200" s="267"/>
      <c r="DX200" s="267"/>
      <c r="DY200" s="267"/>
      <c r="DZ200" s="267"/>
      <c r="EA200" s="267"/>
      <c r="EB200" s="267"/>
      <c r="EC200" s="267"/>
      <c r="ED200" s="267"/>
      <c r="EE200" s="267"/>
      <c r="EF200" s="267"/>
      <c r="EG200" s="267"/>
      <c r="EH200" s="267"/>
      <c r="EI200" s="267"/>
      <c r="EJ200" s="267"/>
      <c r="EK200" s="267"/>
      <c r="EL200" s="267"/>
      <c r="EM200" s="267"/>
      <c r="EN200" s="267"/>
      <c r="EO200" s="267"/>
      <c r="EP200" s="267"/>
      <c r="EQ200" s="267"/>
      <c r="ER200" s="267"/>
      <c r="ES200" s="267"/>
      <c r="ET200" s="267"/>
      <c r="EU200" s="267"/>
      <c r="EV200" s="267"/>
      <c r="EW200" s="267"/>
      <c r="EX200" s="267"/>
      <c r="EY200" s="267"/>
      <c r="EZ200" s="267"/>
      <c r="FA200" s="267"/>
      <c r="FB200" s="267"/>
      <c r="FC200" s="267"/>
      <c r="FD200" s="267"/>
      <c r="FE200" s="267"/>
      <c r="FF200" s="267"/>
      <c r="FG200" s="267"/>
      <c r="FH200" s="267"/>
      <c r="FI200" s="267"/>
      <c r="FJ200" s="267"/>
      <c r="FK200" s="267"/>
    </row>
    <row r="201" spans="1:167" s="271" customFormat="1" x14ac:dyDescent="0.25">
      <c r="A201" s="279"/>
      <c r="B201" s="280"/>
      <c r="BH201" s="281"/>
      <c r="BN201" s="281"/>
      <c r="BR201" s="267"/>
      <c r="BS201" s="267"/>
      <c r="BT201" s="267"/>
      <c r="BU201" s="267"/>
      <c r="BV201" s="267"/>
      <c r="BW201" s="267"/>
      <c r="BX201" s="269"/>
      <c r="BY201" s="267"/>
      <c r="BZ201" s="267"/>
      <c r="CA201" s="267"/>
      <c r="CB201" s="267"/>
      <c r="CC201" s="267"/>
      <c r="CD201" s="267"/>
      <c r="CE201" s="267"/>
      <c r="CF201" s="270"/>
      <c r="CG201" s="269"/>
      <c r="CH201" s="267"/>
      <c r="CI201" s="267"/>
      <c r="CJ201" s="267"/>
      <c r="CK201" s="267"/>
      <c r="CL201" s="267"/>
      <c r="CM201" s="267"/>
      <c r="CN201" s="267"/>
      <c r="CO201" s="267"/>
      <c r="CP201" s="267"/>
      <c r="CQ201" s="267"/>
      <c r="CR201" s="267"/>
      <c r="CS201" s="267"/>
      <c r="CT201" s="267"/>
      <c r="CU201" s="267"/>
      <c r="CV201" s="267"/>
      <c r="CW201" s="267"/>
      <c r="CX201" s="267"/>
      <c r="CY201" s="267"/>
      <c r="CZ201" s="267"/>
      <c r="DA201" s="267"/>
      <c r="DB201" s="267"/>
      <c r="DC201" s="267"/>
      <c r="DD201" s="267"/>
      <c r="DE201" s="267"/>
      <c r="DF201" s="267"/>
      <c r="DG201" s="267"/>
      <c r="DH201" s="267"/>
      <c r="DI201" s="267"/>
      <c r="DJ201" s="267"/>
      <c r="DK201" s="267"/>
      <c r="DL201" s="267"/>
      <c r="DM201" s="267"/>
      <c r="DN201" s="267"/>
      <c r="DO201" s="267"/>
      <c r="DP201" s="267"/>
      <c r="DQ201" s="267"/>
      <c r="DR201" s="267"/>
      <c r="DS201" s="267"/>
      <c r="DT201" s="267"/>
      <c r="DU201" s="267"/>
      <c r="DV201" s="267"/>
      <c r="DW201" s="267"/>
      <c r="DX201" s="267"/>
      <c r="DY201" s="267"/>
      <c r="DZ201" s="267"/>
      <c r="EA201" s="267"/>
      <c r="EB201" s="267"/>
      <c r="EC201" s="267"/>
      <c r="ED201" s="267"/>
      <c r="EE201" s="267"/>
      <c r="EF201" s="267"/>
      <c r="EG201" s="267"/>
      <c r="EH201" s="267"/>
      <c r="EI201" s="267"/>
      <c r="EJ201" s="267"/>
      <c r="EK201" s="267"/>
      <c r="EL201" s="267"/>
      <c r="EM201" s="267"/>
      <c r="EN201" s="267"/>
      <c r="EO201" s="267"/>
      <c r="EP201" s="267"/>
      <c r="EQ201" s="267"/>
      <c r="ER201" s="267"/>
      <c r="ES201" s="267"/>
      <c r="ET201" s="267"/>
      <c r="EU201" s="267"/>
      <c r="EV201" s="267"/>
      <c r="EW201" s="267"/>
      <c r="EX201" s="267"/>
      <c r="EY201" s="267"/>
      <c r="EZ201" s="267"/>
      <c r="FA201" s="267"/>
      <c r="FB201" s="267"/>
      <c r="FC201" s="267"/>
      <c r="FD201" s="267"/>
      <c r="FE201" s="267"/>
      <c r="FF201" s="267"/>
      <c r="FG201" s="267"/>
      <c r="FH201" s="267"/>
      <c r="FI201" s="267"/>
      <c r="FJ201" s="267"/>
      <c r="FK201" s="267"/>
    </row>
    <row r="202" spans="1:167" s="271" customFormat="1" x14ac:dyDescent="0.25">
      <c r="A202" s="279"/>
      <c r="B202" s="280"/>
      <c r="BH202" s="281"/>
      <c r="BN202" s="281"/>
      <c r="BR202" s="267"/>
      <c r="BS202" s="267"/>
      <c r="BT202" s="267"/>
      <c r="BU202" s="267"/>
      <c r="BV202" s="267"/>
      <c r="BW202" s="267"/>
      <c r="BX202" s="269"/>
      <c r="BY202" s="267"/>
      <c r="BZ202" s="267"/>
      <c r="CA202" s="267"/>
      <c r="CB202" s="267"/>
      <c r="CC202" s="267"/>
      <c r="CD202" s="267"/>
      <c r="CE202" s="267"/>
      <c r="CF202" s="270"/>
      <c r="CG202" s="269"/>
      <c r="CH202" s="267"/>
      <c r="CI202" s="267"/>
      <c r="CJ202" s="267"/>
      <c r="CK202" s="267"/>
      <c r="CL202" s="267"/>
      <c r="CM202" s="267"/>
      <c r="CN202" s="267"/>
      <c r="CO202" s="267"/>
      <c r="CP202" s="267"/>
      <c r="CQ202" s="267"/>
      <c r="CR202" s="267"/>
      <c r="CS202" s="267"/>
      <c r="CT202" s="267"/>
      <c r="CU202" s="267"/>
      <c r="CV202" s="267"/>
      <c r="CW202" s="267"/>
      <c r="CX202" s="267"/>
      <c r="CY202" s="267"/>
      <c r="CZ202" s="267"/>
      <c r="DA202" s="267"/>
      <c r="DB202" s="267"/>
      <c r="DC202" s="267"/>
      <c r="DD202" s="267"/>
      <c r="DE202" s="267"/>
      <c r="DF202" s="267"/>
      <c r="DG202" s="267"/>
      <c r="DH202" s="267"/>
      <c r="DI202" s="267"/>
      <c r="DJ202" s="267"/>
      <c r="DK202" s="267"/>
      <c r="DL202" s="267"/>
      <c r="DM202" s="267"/>
      <c r="DN202" s="267"/>
      <c r="DO202" s="267"/>
      <c r="DP202" s="267"/>
      <c r="DQ202" s="267"/>
      <c r="DR202" s="267"/>
      <c r="DS202" s="267"/>
      <c r="DT202" s="267"/>
      <c r="DU202" s="267"/>
      <c r="DV202" s="267"/>
      <c r="DW202" s="267"/>
      <c r="DX202" s="267"/>
      <c r="DY202" s="267"/>
      <c r="DZ202" s="267"/>
      <c r="EA202" s="267"/>
      <c r="EB202" s="267"/>
      <c r="EC202" s="267"/>
      <c r="ED202" s="267"/>
      <c r="EE202" s="267"/>
      <c r="EF202" s="267"/>
      <c r="EG202" s="267"/>
      <c r="EH202" s="267"/>
      <c r="EI202" s="267"/>
      <c r="EJ202" s="267"/>
      <c r="EK202" s="267"/>
      <c r="EL202" s="267"/>
      <c r="EM202" s="267"/>
      <c r="EN202" s="267"/>
      <c r="EO202" s="267"/>
      <c r="EP202" s="267"/>
      <c r="EQ202" s="267"/>
      <c r="ER202" s="267"/>
      <c r="ES202" s="267"/>
      <c r="ET202" s="267"/>
      <c r="EU202" s="267"/>
      <c r="EV202" s="267"/>
      <c r="EW202" s="267"/>
      <c r="EX202" s="267"/>
      <c r="EY202" s="267"/>
      <c r="EZ202" s="267"/>
      <c r="FA202" s="267"/>
      <c r="FB202" s="267"/>
      <c r="FC202" s="267"/>
      <c r="FD202" s="267"/>
      <c r="FE202" s="267"/>
      <c r="FF202" s="267"/>
      <c r="FG202" s="267"/>
      <c r="FH202" s="267"/>
      <c r="FI202" s="267"/>
      <c r="FJ202" s="267"/>
      <c r="FK202" s="267"/>
    </row>
    <row r="203" spans="1:167" s="271" customFormat="1" x14ac:dyDescent="0.25">
      <c r="A203" s="279"/>
      <c r="B203" s="280"/>
      <c r="BH203" s="281"/>
      <c r="BN203" s="281"/>
      <c r="BR203" s="267"/>
      <c r="BS203" s="267"/>
      <c r="BT203" s="267"/>
      <c r="BU203" s="267"/>
      <c r="BV203" s="267"/>
      <c r="BW203" s="267"/>
      <c r="BX203" s="269"/>
      <c r="BY203" s="267"/>
      <c r="BZ203" s="267"/>
      <c r="CA203" s="267"/>
      <c r="CB203" s="267"/>
      <c r="CC203" s="267"/>
      <c r="CD203" s="267"/>
      <c r="CE203" s="267"/>
      <c r="CF203" s="270"/>
      <c r="CG203" s="269"/>
      <c r="CH203" s="267"/>
      <c r="CI203" s="267"/>
      <c r="CJ203" s="267"/>
      <c r="CK203" s="267"/>
      <c r="CL203" s="267"/>
      <c r="CM203" s="267"/>
      <c r="CN203" s="267"/>
      <c r="CO203" s="267"/>
      <c r="CP203" s="267"/>
      <c r="CQ203" s="267"/>
      <c r="CR203" s="267"/>
      <c r="CS203" s="267"/>
      <c r="CT203" s="267"/>
      <c r="CU203" s="267"/>
      <c r="CV203" s="267"/>
      <c r="CW203" s="267"/>
      <c r="CX203" s="267"/>
      <c r="CY203" s="267"/>
      <c r="CZ203" s="267"/>
      <c r="DA203" s="267"/>
      <c r="DB203" s="267"/>
      <c r="DC203" s="267"/>
      <c r="DD203" s="267"/>
      <c r="DE203" s="267"/>
      <c r="DF203" s="267"/>
      <c r="DG203" s="267"/>
      <c r="DH203" s="267"/>
      <c r="DI203" s="267"/>
      <c r="DJ203" s="267"/>
      <c r="DK203" s="267"/>
      <c r="DL203" s="267"/>
      <c r="DM203" s="267"/>
      <c r="DN203" s="267"/>
      <c r="DO203" s="267"/>
      <c r="DP203" s="267"/>
      <c r="DQ203" s="267"/>
      <c r="DR203" s="267"/>
      <c r="DS203" s="267"/>
      <c r="DT203" s="267"/>
      <c r="DU203" s="267"/>
      <c r="DV203" s="267"/>
      <c r="DW203" s="267"/>
      <c r="DX203" s="267"/>
      <c r="DY203" s="267"/>
      <c r="DZ203" s="267"/>
      <c r="EA203" s="267"/>
      <c r="EB203" s="267"/>
      <c r="EC203" s="267"/>
      <c r="ED203" s="267"/>
      <c r="EE203" s="267"/>
      <c r="EF203" s="267"/>
      <c r="EG203" s="267"/>
      <c r="EH203" s="267"/>
      <c r="EI203" s="267"/>
      <c r="EJ203" s="267"/>
      <c r="EK203" s="267"/>
      <c r="EL203" s="267"/>
      <c r="EM203" s="267"/>
      <c r="EN203" s="267"/>
      <c r="EO203" s="267"/>
      <c r="EP203" s="267"/>
      <c r="EQ203" s="267"/>
      <c r="ER203" s="267"/>
      <c r="ES203" s="267"/>
      <c r="ET203" s="267"/>
      <c r="EU203" s="267"/>
      <c r="EV203" s="267"/>
      <c r="EW203" s="267"/>
      <c r="EX203" s="267"/>
      <c r="EY203" s="267"/>
      <c r="EZ203" s="267"/>
      <c r="FA203" s="267"/>
      <c r="FB203" s="267"/>
      <c r="FC203" s="267"/>
      <c r="FD203" s="267"/>
      <c r="FE203" s="267"/>
      <c r="FF203" s="267"/>
      <c r="FG203" s="267"/>
      <c r="FH203" s="267"/>
      <c r="FI203" s="267"/>
      <c r="FJ203" s="267"/>
      <c r="FK203" s="267"/>
    </row>
    <row r="204" spans="1:167" s="271" customFormat="1" x14ac:dyDescent="0.25">
      <c r="A204" s="279"/>
      <c r="B204" s="280"/>
      <c r="BH204" s="281"/>
      <c r="BN204" s="281"/>
      <c r="BR204" s="267"/>
      <c r="BS204" s="267"/>
      <c r="BT204" s="267"/>
      <c r="BU204" s="267"/>
      <c r="BV204" s="267"/>
      <c r="BW204" s="267"/>
      <c r="BX204" s="269"/>
      <c r="BY204" s="267"/>
      <c r="BZ204" s="267"/>
      <c r="CA204" s="267"/>
      <c r="CB204" s="267"/>
      <c r="CC204" s="267"/>
      <c r="CD204" s="267"/>
      <c r="CE204" s="267"/>
      <c r="CF204" s="270"/>
      <c r="CG204" s="269"/>
      <c r="CH204" s="267"/>
      <c r="CI204" s="267"/>
      <c r="CJ204" s="267"/>
      <c r="CK204" s="267"/>
      <c r="CL204" s="267"/>
      <c r="CM204" s="267"/>
      <c r="CN204" s="267"/>
      <c r="CO204" s="267"/>
      <c r="CP204" s="267"/>
      <c r="CQ204" s="267"/>
      <c r="CR204" s="267"/>
      <c r="CS204" s="267"/>
      <c r="CT204" s="267"/>
      <c r="CU204" s="267"/>
      <c r="CV204" s="267"/>
      <c r="CW204" s="267"/>
      <c r="CX204" s="267"/>
      <c r="CY204" s="267"/>
      <c r="CZ204" s="267"/>
      <c r="DA204" s="267"/>
      <c r="DB204" s="267"/>
      <c r="DC204" s="267"/>
      <c r="DD204" s="267"/>
      <c r="DE204" s="267"/>
      <c r="DF204" s="267"/>
      <c r="DG204" s="267"/>
      <c r="DH204" s="267"/>
      <c r="DI204" s="267"/>
      <c r="DJ204" s="267"/>
      <c r="DK204" s="267"/>
      <c r="DL204" s="267"/>
      <c r="DM204" s="267"/>
      <c r="DN204" s="267"/>
      <c r="DO204" s="267"/>
      <c r="DP204" s="267"/>
      <c r="DQ204" s="267"/>
      <c r="DR204" s="267"/>
      <c r="DS204" s="267"/>
      <c r="DT204" s="267"/>
      <c r="DU204" s="267"/>
      <c r="DV204" s="267"/>
      <c r="DW204" s="267"/>
      <c r="DX204" s="267"/>
      <c r="DY204" s="267"/>
      <c r="DZ204" s="267"/>
      <c r="EA204" s="267"/>
      <c r="EB204" s="267"/>
      <c r="EC204" s="267"/>
      <c r="ED204" s="267"/>
      <c r="EE204" s="267"/>
      <c r="EF204" s="267"/>
      <c r="EG204" s="267"/>
      <c r="EH204" s="267"/>
      <c r="EI204" s="267"/>
      <c r="EJ204" s="267"/>
      <c r="EK204" s="267"/>
      <c r="EL204" s="267"/>
      <c r="EM204" s="267"/>
      <c r="EN204" s="267"/>
      <c r="EO204" s="267"/>
      <c r="EP204" s="267"/>
      <c r="EQ204" s="267"/>
      <c r="ER204" s="267"/>
      <c r="ES204" s="267"/>
      <c r="ET204" s="267"/>
      <c r="EU204" s="267"/>
      <c r="EV204" s="267"/>
      <c r="EW204" s="267"/>
      <c r="EX204" s="267"/>
      <c r="EY204" s="267"/>
      <c r="EZ204" s="267"/>
      <c r="FA204" s="267"/>
      <c r="FB204" s="267"/>
      <c r="FC204" s="267"/>
      <c r="FD204" s="267"/>
      <c r="FE204" s="267"/>
      <c r="FF204" s="267"/>
      <c r="FG204" s="267"/>
      <c r="FH204" s="267"/>
      <c r="FI204" s="267"/>
      <c r="FJ204" s="267"/>
      <c r="FK204" s="267"/>
    </row>
    <row r="205" spans="1:167" s="271" customFormat="1" x14ac:dyDescent="0.25">
      <c r="A205" s="279"/>
      <c r="B205" s="280"/>
      <c r="BH205" s="281"/>
      <c r="BN205" s="281"/>
      <c r="BR205" s="267"/>
      <c r="BS205" s="267"/>
      <c r="BT205" s="267"/>
      <c r="BU205" s="267"/>
      <c r="BV205" s="267"/>
      <c r="BW205" s="267"/>
      <c r="BX205" s="269"/>
      <c r="BY205" s="267"/>
      <c r="BZ205" s="267"/>
      <c r="CA205" s="267"/>
      <c r="CB205" s="267"/>
      <c r="CC205" s="267"/>
      <c r="CD205" s="267"/>
      <c r="CE205" s="267"/>
      <c r="CF205" s="270"/>
      <c r="CG205" s="269"/>
      <c r="CH205" s="267"/>
      <c r="CI205" s="267"/>
      <c r="CJ205" s="267"/>
      <c r="CK205" s="267"/>
      <c r="CL205" s="267"/>
      <c r="CM205" s="267"/>
      <c r="CN205" s="267"/>
      <c r="CO205" s="267"/>
      <c r="CP205" s="267"/>
      <c r="CQ205" s="267"/>
      <c r="CR205" s="267"/>
      <c r="CS205" s="267"/>
      <c r="CT205" s="267"/>
      <c r="CU205" s="267"/>
      <c r="CV205" s="267"/>
      <c r="CW205" s="267"/>
      <c r="CX205" s="267"/>
      <c r="CY205" s="267"/>
      <c r="CZ205" s="267"/>
      <c r="DA205" s="267"/>
      <c r="DB205" s="267"/>
      <c r="DC205" s="267"/>
      <c r="DD205" s="267"/>
      <c r="DE205" s="267"/>
      <c r="DF205" s="267"/>
      <c r="DG205" s="267"/>
      <c r="DH205" s="267"/>
      <c r="DI205" s="267"/>
      <c r="DJ205" s="267"/>
      <c r="DK205" s="267"/>
      <c r="DL205" s="267"/>
      <c r="DM205" s="267"/>
      <c r="DN205" s="267"/>
      <c r="DO205" s="267"/>
      <c r="DP205" s="267"/>
      <c r="DQ205" s="267"/>
      <c r="DR205" s="267"/>
      <c r="DS205" s="267"/>
      <c r="DT205" s="267"/>
      <c r="DU205" s="267"/>
      <c r="DV205" s="267"/>
      <c r="DW205" s="267"/>
      <c r="DX205" s="267"/>
      <c r="DY205" s="267"/>
      <c r="DZ205" s="267"/>
      <c r="EA205" s="267"/>
      <c r="EB205" s="267"/>
      <c r="EC205" s="267"/>
      <c r="ED205" s="267"/>
      <c r="EE205" s="267"/>
      <c r="EF205" s="267"/>
      <c r="EG205" s="267"/>
      <c r="EH205" s="267"/>
      <c r="EI205" s="267"/>
      <c r="EJ205" s="267"/>
      <c r="EK205" s="267"/>
      <c r="EL205" s="267"/>
      <c r="EM205" s="267"/>
      <c r="EN205" s="267"/>
      <c r="EO205" s="267"/>
      <c r="EP205" s="267"/>
      <c r="EQ205" s="267"/>
      <c r="ER205" s="267"/>
      <c r="ES205" s="267"/>
      <c r="ET205" s="267"/>
      <c r="EU205" s="267"/>
      <c r="EV205" s="267"/>
      <c r="EW205" s="267"/>
      <c r="EX205" s="267"/>
      <c r="EY205" s="267"/>
      <c r="EZ205" s="267"/>
      <c r="FA205" s="267"/>
      <c r="FB205" s="267"/>
      <c r="FC205" s="267"/>
      <c r="FD205" s="267"/>
      <c r="FE205" s="267"/>
      <c r="FF205" s="267"/>
      <c r="FG205" s="267"/>
      <c r="FH205" s="267"/>
      <c r="FI205" s="267"/>
      <c r="FJ205" s="267"/>
      <c r="FK205" s="267"/>
    </row>
    <row r="206" spans="1:167" s="271" customFormat="1" x14ac:dyDescent="0.25">
      <c r="A206" s="279"/>
      <c r="B206" s="280"/>
      <c r="BH206" s="281"/>
      <c r="BN206" s="281"/>
      <c r="BR206" s="267"/>
      <c r="BS206" s="267"/>
      <c r="BT206" s="267"/>
      <c r="BU206" s="267"/>
      <c r="BV206" s="267"/>
      <c r="BW206" s="267"/>
      <c r="BX206" s="269"/>
      <c r="BY206" s="267"/>
      <c r="BZ206" s="267"/>
      <c r="CA206" s="267"/>
      <c r="CB206" s="267"/>
      <c r="CC206" s="267"/>
      <c r="CD206" s="267"/>
      <c r="CE206" s="267"/>
      <c r="CF206" s="270"/>
      <c r="CG206" s="269"/>
      <c r="CH206" s="267"/>
      <c r="CI206" s="267"/>
      <c r="CJ206" s="267"/>
      <c r="CK206" s="267"/>
      <c r="CL206" s="267"/>
      <c r="CM206" s="267"/>
      <c r="CN206" s="267"/>
      <c r="CO206" s="267"/>
      <c r="CP206" s="267"/>
      <c r="CQ206" s="267"/>
      <c r="CR206" s="267"/>
      <c r="CS206" s="267"/>
      <c r="CT206" s="267"/>
      <c r="CU206" s="267"/>
      <c r="CV206" s="267"/>
      <c r="CW206" s="267"/>
      <c r="CX206" s="267"/>
      <c r="CY206" s="267"/>
      <c r="CZ206" s="267"/>
      <c r="DA206" s="267"/>
      <c r="DB206" s="267"/>
      <c r="DC206" s="267"/>
      <c r="DD206" s="267"/>
      <c r="DE206" s="267"/>
      <c r="DF206" s="267"/>
      <c r="DG206" s="267"/>
      <c r="DH206" s="267"/>
      <c r="DI206" s="267"/>
      <c r="DJ206" s="267"/>
      <c r="DK206" s="267"/>
      <c r="DL206" s="267"/>
      <c r="DM206" s="267"/>
      <c r="DN206" s="267"/>
      <c r="DO206" s="267"/>
      <c r="DP206" s="267"/>
      <c r="DQ206" s="267"/>
      <c r="DR206" s="267"/>
      <c r="DS206" s="267"/>
      <c r="DT206" s="267"/>
      <c r="DU206" s="267"/>
      <c r="DV206" s="267"/>
      <c r="DW206" s="267"/>
      <c r="DX206" s="267"/>
      <c r="DY206" s="267"/>
      <c r="DZ206" s="267"/>
      <c r="EA206" s="267"/>
      <c r="EB206" s="267"/>
      <c r="EC206" s="267"/>
      <c r="ED206" s="267"/>
      <c r="EE206" s="267"/>
      <c r="EF206" s="267"/>
      <c r="EG206" s="267"/>
      <c r="EH206" s="267"/>
      <c r="EI206" s="267"/>
      <c r="EJ206" s="267"/>
      <c r="EK206" s="267"/>
      <c r="EL206" s="267"/>
      <c r="EM206" s="267"/>
      <c r="EN206" s="267"/>
      <c r="EO206" s="267"/>
      <c r="EP206" s="267"/>
      <c r="EQ206" s="267"/>
      <c r="ER206" s="267"/>
      <c r="ES206" s="267"/>
      <c r="ET206" s="267"/>
      <c r="EU206" s="267"/>
      <c r="EV206" s="267"/>
      <c r="EW206" s="267"/>
      <c r="EX206" s="267"/>
      <c r="EY206" s="267"/>
      <c r="EZ206" s="267"/>
      <c r="FA206" s="267"/>
      <c r="FB206" s="267"/>
      <c r="FC206" s="267"/>
      <c r="FD206" s="267"/>
      <c r="FE206" s="267"/>
      <c r="FF206" s="267"/>
      <c r="FG206" s="267"/>
      <c r="FH206" s="267"/>
      <c r="FI206" s="267"/>
      <c r="FJ206" s="267"/>
      <c r="FK206" s="267"/>
    </row>
    <row r="207" spans="1:167" s="271" customFormat="1" x14ac:dyDescent="0.25">
      <c r="A207" s="279"/>
      <c r="B207" s="280"/>
      <c r="BH207" s="281"/>
      <c r="BN207" s="281"/>
      <c r="BR207" s="267"/>
      <c r="BS207" s="267"/>
      <c r="BT207" s="267"/>
      <c r="BU207" s="267"/>
      <c r="BV207" s="267"/>
      <c r="BW207" s="267"/>
      <c r="BX207" s="269"/>
      <c r="BY207" s="267"/>
      <c r="BZ207" s="267"/>
      <c r="CA207" s="267"/>
      <c r="CB207" s="267"/>
      <c r="CC207" s="267"/>
      <c r="CD207" s="267"/>
      <c r="CE207" s="267"/>
      <c r="CF207" s="270"/>
      <c r="CG207" s="269"/>
      <c r="CH207" s="267"/>
      <c r="CI207" s="267"/>
      <c r="CJ207" s="267"/>
      <c r="CK207" s="267"/>
      <c r="CL207" s="267"/>
      <c r="CM207" s="267"/>
      <c r="CN207" s="267"/>
      <c r="CO207" s="267"/>
      <c r="CP207" s="267"/>
      <c r="CQ207" s="267"/>
      <c r="CR207" s="267"/>
      <c r="CS207" s="267"/>
      <c r="CT207" s="267"/>
      <c r="CU207" s="267"/>
      <c r="CV207" s="267"/>
      <c r="CW207" s="267"/>
      <c r="CX207" s="267"/>
      <c r="CY207" s="267"/>
      <c r="CZ207" s="267"/>
      <c r="DA207" s="267"/>
      <c r="DB207" s="267"/>
      <c r="DC207" s="267"/>
      <c r="DD207" s="267"/>
      <c r="DE207" s="267"/>
      <c r="DF207" s="267"/>
      <c r="DG207" s="267"/>
      <c r="DH207" s="267"/>
      <c r="DI207" s="267"/>
      <c r="DJ207" s="267"/>
      <c r="DK207" s="267"/>
      <c r="DL207" s="267"/>
      <c r="DM207" s="267"/>
      <c r="DN207" s="267"/>
      <c r="DO207" s="267"/>
      <c r="DP207" s="267"/>
      <c r="DQ207" s="267"/>
      <c r="DR207" s="267"/>
      <c r="DS207" s="267"/>
      <c r="DT207" s="267"/>
      <c r="DU207" s="267"/>
      <c r="DV207" s="267"/>
      <c r="DW207" s="267"/>
      <c r="DX207" s="267"/>
      <c r="DY207" s="267"/>
      <c r="DZ207" s="267"/>
      <c r="EA207" s="267"/>
      <c r="EB207" s="267"/>
      <c r="EC207" s="267"/>
      <c r="ED207" s="267"/>
      <c r="EE207" s="267"/>
      <c r="EF207" s="267"/>
      <c r="EG207" s="267"/>
      <c r="EH207" s="267"/>
      <c r="EI207" s="267"/>
      <c r="EJ207" s="267"/>
      <c r="EK207" s="267"/>
      <c r="EL207" s="267"/>
      <c r="EM207" s="267"/>
      <c r="EN207" s="267"/>
      <c r="EO207" s="267"/>
      <c r="EP207" s="267"/>
      <c r="EQ207" s="267"/>
      <c r="ER207" s="267"/>
      <c r="ES207" s="267"/>
      <c r="ET207" s="267"/>
      <c r="EU207" s="267"/>
      <c r="EV207" s="267"/>
      <c r="EW207" s="267"/>
      <c r="EX207" s="267"/>
      <c r="EY207" s="267"/>
      <c r="EZ207" s="267"/>
      <c r="FA207" s="267"/>
      <c r="FB207" s="267"/>
      <c r="FC207" s="267"/>
      <c r="FD207" s="267"/>
      <c r="FE207" s="267"/>
      <c r="FF207" s="267"/>
      <c r="FG207" s="267"/>
      <c r="FH207" s="267"/>
      <c r="FI207" s="267"/>
      <c r="FJ207" s="267"/>
      <c r="FK207" s="267"/>
    </row>
    <row r="208" spans="1:167" s="271" customFormat="1" x14ac:dyDescent="0.25">
      <c r="A208" s="279"/>
      <c r="B208" s="280"/>
      <c r="BH208" s="281"/>
      <c r="BN208" s="281"/>
      <c r="BR208" s="267"/>
      <c r="BS208" s="267"/>
      <c r="BT208" s="267"/>
      <c r="BU208" s="267"/>
      <c r="BV208" s="267"/>
      <c r="BW208" s="267"/>
      <c r="BX208" s="269"/>
      <c r="BY208" s="267"/>
      <c r="BZ208" s="267"/>
      <c r="CA208" s="267"/>
      <c r="CB208" s="267"/>
      <c r="CC208" s="267"/>
      <c r="CD208" s="267"/>
      <c r="CE208" s="267"/>
      <c r="CF208" s="270"/>
      <c r="CG208" s="269"/>
      <c r="CH208" s="267"/>
      <c r="CI208" s="267"/>
      <c r="CJ208" s="267"/>
      <c r="CK208" s="267"/>
      <c r="CL208" s="267"/>
      <c r="CM208" s="267"/>
      <c r="CN208" s="267"/>
      <c r="CO208" s="267"/>
      <c r="CP208" s="267"/>
      <c r="CQ208" s="267"/>
      <c r="CR208" s="267"/>
      <c r="CS208" s="267"/>
      <c r="CT208" s="267"/>
      <c r="CU208" s="267"/>
      <c r="CV208" s="267"/>
      <c r="CW208" s="267"/>
      <c r="CX208" s="267"/>
      <c r="CY208" s="267"/>
      <c r="CZ208" s="267"/>
      <c r="DA208" s="267"/>
      <c r="DB208" s="267"/>
      <c r="DC208" s="267"/>
      <c r="DD208" s="267"/>
      <c r="DE208" s="267"/>
      <c r="DF208" s="267"/>
      <c r="DG208" s="267"/>
      <c r="DH208" s="267"/>
      <c r="DI208" s="267"/>
      <c r="DJ208" s="267"/>
      <c r="DK208" s="267"/>
      <c r="DL208" s="267"/>
      <c r="DM208" s="267"/>
      <c r="DN208" s="267"/>
      <c r="DO208" s="267"/>
      <c r="DP208" s="267"/>
      <c r="DQ208" s="267"/>
      <c r="DR208" s="267"/>
      <c r="DS208" s="267"/>
      <c r="DT208" s="267"/>
      <c r="DU208" s="267"/>
      <c r="DV208" s="267"/>
      <c r="DW208" s="267"/>
      <c r="DX208" s="267"/>
      <c r="DY208" s="267"/>
      <c r="DZ208" s="267"/>
      <c r="EA208" s="267"/>
      <c r="EB208" s="267"/>
      <c r="EC208" s="267"/>
      <c r="ED208" s="267"/>
      <c r="EE208" s="267"/>
      <c r="EF208" s="267"/>
      <c r="EG208" s="267"/>
      <c r="EH208" s="267"/>
      <c r="EI208" s="267"/>
      <c r="EJ208" s="267"/>
      <c r="EK208" s="267"/>
      <c r="EL208" s="267"/>
      <c r="EM208" s="267"/>
      <c r="EN208" s="267"/>
      <c r="EO208" s="267"/>
      <c r="EP208" s="267"/>
      <c r="EQ208" s="267"/>
      <c r="ER208" s="267"/>
      <c r="ES208" s="267"/>
      <c r="ET208" s="267"/>
      <c r="EU208" s="267"/>
      <c r="EV208" s="267"/>
      <c r="EW208" s="267"/>
      <c r="EX208" s="267"/>
      <c r="EY208" s="267"/>
      <c r="EZ208" s="267"/>
      <c r="FA208" s="267"/>
      <c r="FB208" s="267"/>
      <c r="FC208" s="267"/>
      <c r="FD208" s="267"/>
      <c r="FE208" s="267"/>
      <c r="FF208" s="267"/>
      <c r="FG208" s="267"/>
      <c r="FH208" s="267"/>
      <c r="FI208" s="267"/>
      <c r="FJ208" s="267"/>
      <c r="FK208" s="267"/>
    </row>
    <row r="209" spans="1:167" s="271" customFormat="1" x14ac:dyDescent="0.25">
      <c r="A209" s="279"/>
      <c r="B209" s="280"/>
      <c r="BH209" s="281"/>
      <c r="BN209" s="281"/>
      <c r="BR209" s="267"/>
      <c r="BS209" s="267"/>
      <c r="BT209" s="267"/>
      <c r="BU209" s="267"/>
      <c r="BV209" s="267"/>
      <c r="BW209" s="267"/>
      <c r="BX209" s="269"/>
      <c r="BY209" s="267"/>
      <c r="BZ209" s="267"/>
      <c r="CA209" s="267"/>
      <c r="CB209" s="267"/>
      <c r="CC209" s="267"/>
      <c r="CD209" s="267"/>
      <c r="CE209" s="267"/>
      <c r="CF209" s="270"/>
      <c r="CG209" s="269"/>
      <c r="CH209" s="267"/>
      <c r="CI209" s="267"/>
      <c r="CJ209" s="267"/>
      <c r="CK209" s="267"/>
      <c r="CL209" s="267"/>
      <c r="CM209" s="267"/>
      <c r="CN209" s="267"/>
      <c r="CO209" s="267"/>
      <c r="CP209" s="267"/>
      <c r="CQ209" s="267"/>
      <c r="CR209" s="267"/>
      <c r="CS209" s="267"/>
      <c r="CT209" s="267"/>
      <c r="CU209" s="267"/>
      <c r="CV209" s="267"/>
      <c r="CW209" s="267"/>
      <c r="CX209" s="267"/>
      <c r="CY209" s="267"/>
      <c r="CZ209" s="267"/>
      <c r="DA209" s="267"/>
      <c r="DB209" s="267"/>
      <c r="DC209" s="267"/>
      <c r="DD209" s="267"/>
      <c r="DE209" s="267"/>
      <c r="DF209" s="267"/>
      <c r="DG209" s="267"/>
      <c r="DH209" s="267"/>
      <c r="DI209" s="267"/>
      <c r="DJ209" s="267"/>
      <c r="DK209" s="267"/>
      <c r="DL209" s="267"/>
      <c r="DM209" s="267"/>
      <c r="DN209" s="267"/>
      <c r="DO209" s="267"/>
      <c r="DP209" s="267"/>
      <c r="DQ209" s="267"/>
      <c r="DR209" s="267"/>
      <c r="DS209" s="267"/>
      <c r="DT209" s="267"/>
      <c r="DU209" s="267"/>
      <c r="DV209" s="267"/>
      <c r="DW209" s="267"/>
      <c r="DX209" s="267"/>
      <c r="DY209" s="267"/>
      <c r="DZ209" s="267"/>
      <c r="EA209" s="267"/>
      <c r="EB209" s="267"/>
      <c r="EC209" s="267"/>
      <c r="ED209" s="267"/>
      <c r="EE209" s="267"/>
      <c r="EF209" s="267"/>
      <c r="EG209" s="267"/>
      <c r="EH209" s="267"/>
      <c r="EI209" s="267"/>
      <c r="EJ209" s="267"/>
      <c r="EK209" s="267"/>
      <c r="EL209" s="267"/>
      <c r="EM209" s="267"/>
      <c r="EN209" s="267"/>
      <c r="EO209" s="267"/>
      <c r="EP209" s="267"/>
      <c r="EQ209" s="267"/>
      <c r="ER209" s="267"/>
      <c r="ES209" s="267"/>
      <c r="ET209" s="267"/>
      <c r="EU209" s="267"/>
      <c r="EV209" s="267"/>
      <c r="EW209" s="267"/>
      <c r="EX209" s="267"/>
      <c r="EY209" s="267"/>
      <c r="EZ209" s="267"/>
      <c r="FA209" s="267"/>
      <c r="FB209" s="267"/>
      <c r="FC209" s="267"/>
      <c r="FD209" s="267"/>
      <c r="FE209" s="267"/>
      <c r="FF209" s="267"/>
      <c r="FG209" s="267"/>
      <c r="FH209" s="267"/>
      <c r="FI209" s="267"/>
      <c r="FJ209" s="267"/>
      <c r="FK209" s="267"/>
    </row>
    <row r="210" spans="1:167" s="271" customFormat="1" x14ac:dyDescent="0.25">
      <c r="A210" s="279"/>
      <c r="B210" s="280"/>
      <c r="BH210" s="281"/>
      <c r="BN210" s="281"/>
      <c r="BR210" s="267"/>
      <c r="BS210" s="267"/>
      <c r="BT210" s="267"/>
      <c r="BU210" s="267"/>
      <c r="BV210" s="267"/>
      <c r="BW210" s="267"/>
      <c r="BX210" s="269"/>
      <c r="BY210" s="267"/>
      <c r="BZ210" s="267"/>
      <c r="CA210" s="267"/>
      <c r="CB210" s="267"/>
      <c r="CC210" s="267"/>
      <c r="CD210" s="267"/>
      <c r="CE210" s="267"/>
      <c r="CF210" s="270"/>
      <c r="CG210" s="269"/>
      <c r="CH210" s="267"/>
      <c r="CI210" s="267"/>
      <c r="CJ210" s="267"/>
      <c r="CK210" s="267"/>
      <c r="CL210" s="267"/>
      <c r="CM210" s="267"/>
      <c r="CN210" s="267"/>
      <c r="CO210" s="267"/>
      <c r="CP210" s="267"/>
      <c r="CQ210" s="267"/>
      <c r="CR210" s="267"/>
      <c r="CS210" s="267"/>
      <c r="CT210" s="267"/>
      <c r="CU210" s="267"/>
      <c r="CV210" s="267"/>
      <c r="CW210" s="267"/>
      <c r="CX210" s="267"/>
      <c r="CY210" s="267"/>
      <c r="CZ210" s="267"/>
      <c r="DA210" s="267"/>
      <c r="DB210" s="267"/>
      <c r="DC210" s="267"/>
      <c r="DD210" s="267"/>
      <c r="DE210" s="267"/>
      <c r="DF210" s="267"/>
      <c r="DG210" s="267"/>
      <c r="DH210" s="267"/>
      <c r="DI210" s="267"/>
      <c r="DJ210" s="267"/>
      <c r="DK210" s="267"/>
      <c r="DL210" s="267"/>
      <c r="DM210" s="267"/>
      <c r="DN210" s="267"/>
      <c r="DO210" s="267"/>
      <c r="DP210" s="267"/>
      <c r="DQ210" s="267"/>
      <c r="DR210" s="267"/>
      <c r="DS210" s="267"/>
      <c r="DT210" s="267"/>
      <c r="DU210" s="267"/>
      <c r="DV210" s="267"/>
      <c r="DW210" s="267"/>
      <c r="DX210" s="267"/>
      <c r="DY210" s="267"/>
      <c r="DZ210" s="267"/>
      <c r="EA210" s="267"/>
      <c r="EB210" s="267"/>
      <c r="EC210" s="267"/>
      <c r="ED210" s="267"/>
      <c r="EE210" s="267"/>
      <c r="EF210" s="267"/>
      <c r="EG210" s="267"/>
      <c r="EH210" s="267"/>
      <c r="EI210" s="267"/>
      <c r="EJ210" s="267"/>
      <c r="EK210" s="267"/>
      <c r="EL210" s="267"/>
      <c r="EM210" s="267"/>
      <c r="EN210" s="267"/>
      <c r="EO210" s="267"/>
      <c r="EP210" s="267"/>
      <c r="EQ210" s="267"/>
      <c r="ER210" s="267"/>
      <c r="ES210" s="267"/>
      <c r="ET210" s="267"/>
      <c r="EU210" s="267"/>
      <c r="EV210" s="267"/>
      <c r="EW210" s="267"/>
      <c r="EX210" s="267"/>
      <c r="EY210" s="267"/>
      <c r="EZ210" s="267"/>
      <c r="FA210" s="267"/>
      <c r="FB210" s="267"/>
      <c r="FC210" s="267"/>
      <c r="FD210" s="267"/>
      <c r="FE210" s="267"/>
      <c r="FF210" s="267"/>
      <c r="FG210" s="267"/>
      <c r="FH210" s="267"/>
      <c r="FI210" s="267"/>
      <c r="FJ210" s="267"/>
      <c r="FK210" s="267"/>
    </row>
    <row r="211" spans="1:167" s="271" customFormat="1" x14ac:dyDescent="0.25">
      <c r="A211" s="279"/>
      <c r="B211" s="280"/>
      <c r="BH211" s="281"/>
      <c r="BN211" s="281"/>
      <c r="BR211" s="267"/>
      <c r="BS211" s="267"/>
      <c r="BT211" s="267"/>
      <c r="BU211" s="267"/>
      <c r="BV211" s="267"/>
      <c r="BW211" s="267"/>
      <c r="BX211" s="269"/>
      <c r="BY211" s="267"/>
      <c r="BZ211" s="267"/>
      <c r="CA211" s="267"/>
      <c r="CB211" s="267"/>
      <c r="CC211" s="267"/>
      <c r="CD211" s="267"/>
      <c r="CE211" s="267"/>
      <c r="CF211" s="270"/>
      <c r="CG211" s="269"/>
      <c r="CH211" s="267"/>
      <c r="CI211" s="267"/>
      <c r="CJ211" s="267"/>
      <c r="CK211" s="267"/>
      <c r="CL211" s="267"/>
      <c r="CM211" s="267"/>
      <c r="CN211" s="267"/>
      <c r="CO211" s="267"/>
      <c r="CP211" s="267"/>
      <c r="CQ211" s="267"/>
      <c r="CR211" s="267"/>
      <c r="CS211" s="267"/>
      <c r="CT211" s="267"/>
      <c r="CU211" s="267"/>
      <c r="CV211" s="267"/>
      <c r="CW211" s="267"/>
      <c r="CX211" s="267"/>
      <c r="CY211" s="267"/>
      <c r="CZ211" s="267"/>
      <c r="DA211" s="267"/>
      <c r="DB211" s="267"/>
      <c r="DC211" s="267"/>
      <c r="DD211" s="267"/>
      <c r="DE211" s="267"/>
      <c r="DF211" s="267"/>
      <c r="DG211" s="267"/>
      <c r="DH211" s="267"/>
      <c r="DI211" s="267"/>
      <c r="DJ211" s="267"/>
      <c r="DK211" s="267"/>
      <c r="DL211" s="267"/>
      <c r="DM211" s="267"/>
      <c r="DN211" s="267"/>
      <c r="DO211" s="267"/>
      <c r="DP211" s="267"/>
      <c r="DQ211" s="267"/>
      <c r="DR211" s="267"/>
      <c r="DS211" s="267"/>
      <c r="DT211" s="267"/>
      <c r="DU211" s="267"/>
      <c r="DV211" s="267"/>
      <c r="DW211" s="267"/>
      <c r="DX211" s="267"/>
      <c r="DY211" s="267"/>
      <c r="DZ211" s="267"/>
      <c r="EA211" s="267"/>
      <c r="EB211" s="267"/>
      <c r="EC211" s="267"/>
      <c r="ED211" s="267"/>
      <c r="EE211" s="267"/>
      <c r="EF211" s="267"/>
      <c r="EG211" s="267"/>
      <c r="EH211" s="267"/>
      <c r="EI211" s="267"/>
      <c r="EJ211" s="267"/>
      <c r="EK211" s="267"/>
      <c r="EL211" s="267"/>
      <c r="EM211" s="267"/>
      <c r="EN211" s="267"/>
      <c r="EO211" s="267"/>
      <c r="EP211" s="267"/>
      <c r="EQ211" s="267"/>
      <c r="ER211" s="267"/>
      <c r="ES211" s="267"/>
      <c r="ET211" s="267"/>
      <c r="EU211" s="267"/>
      <c r="EV211" s="267"/>
      <c r="EW211" s="267"/>
      <c r="EX211" s="267"/>
      <c r="EY211" s="267"/>
      <c r="EZ211" s="267"/>
      <c r="FA211" s="267"/>
      <c r="FB211" s="267"/>
      <c r="FC211" s="267"/>
      <c r="FD211" s="267"/>
      <c r="FE211" s="267"/>
      <c r="FF211" s="267"/>
      <c r="FG211" s="267"/>
      <c r="FH211" s="267"/>
      <c r="FI211" s="267"/>
      <c r="FJ211" s="267"/>
      <c r="FK211" s="267"/>
    </row>
    <row r="212" spans="1:167" s="271" customFormat="1" x14ac:dyDescent="0.25">
      <c r="A212" s="279"/>
      <c r="B212" s="280"/>
      <c r="BH212" s="281"/>
      <c r="BN212" s="281"/>
      <c r="BR212" s="267"/>
      <c r="BS212" s="267"/>
      <c r="BT212" s="267"/>
      <c r="BU212" s="267"/>
      <c r="BV212" s="267"/>
      <c r="BW212" s="267"/>
      <c r="BX212" s="269"/>
      <c r="BY212" s="267"/>
      <c r="BZ212" s="267"/>
      <c r="CA212" s="267"/>
      <c r="CB212" s="267"/>
      <c r="CC212" s="267"/>
      <c r="CD212" s="267"/>
      <c r="CE212" s="267"/>
      <c r="CF212" s="270"/>
      <c r="CG212" s="269"/>
      <c r="CH212" s="267"/>
      <c r="CI212" s="267"/>
      <c r="CJ212" s="267"/>
      <c r="CK212" s="267"/>
      <c r="CL212" s="267"/>
      <c r="CM212" s="267"/>
      <c r="CN212" s="267"/>
      <c r="CO212" s="267"/>
      <c r="CP212" s="267"/>
      <c r="CQ212" s="267"/>
      <c r="CR212" s="267"/>
      <c r="CS212" s="267"/>
      <c r="CT212" s="267"/>
      <c r="CU212" s="267"/>
      <c r="CV212" s="267"/>
      <c r="CW212" s="267"/>
      <c r="CX212" s="267"/>
      <c r="CY212" s="267"/>
      <c r="CZ212" s="267"/>
      <c r="DA212" s="267"/>
      <c r="DB212" s="267"/>
      <c r="DC212" s="267"/>
      <c r="DD212" s="267"/>
      <c r="DE212" s="267"/>
      <c r="DF212" s="267"/>
      <c r="DG212" s="267"/>
      <c r="DH212" s="267"/>
      <c r="DI212" s="267"/>
      <c r="DJ212" s="267"/>
      <c r="DK212" s="267"/>
      <c r="DL212" s="267"/>
      <c r="DM212" s="267"/>
      <c r="DN212" s="267"/>
      <c r="DO212" s="267"/>
      <c r="DP212" s="267"/>
      <c r="DQ212" s="267"/>
      <c r="DR212" s="267"/>
      <c r="DS212" s="267"/>
      <c r="DT212" s="267"/>
      <c r="DU212" s="267"/>
      <c r="DV212" s="267"/>
      <c r="DW212" s="267"/>
      <c r="DX212" s="267"/>
      <c r="DY212" s="267"/>
      <c r="DZ212" s="267"/>
      <c r="EA212" s="267"/>
      <c r="EB212" s="267"/>
      <c r="EC212" s="267"/>
      <c r="ED212" s="267"/>
      <c r="EE212" s="267"/>
      <c r="EF212" s="267"/>
      <c r="EG212" s="267"/>
      <c r="EH212" s="267"/>
      <c r="EI212" s="267"/>
      <c r="EJ212" s="267"/>
      <c r="EK212" s="267"/>
      <c r="EL212" s="267"/>
      <c r="EM212" s="267"/>
      <c r="EN212" s="267"/>
      <c r="EO212" s="267"/>
      <c r="EP212" s="267"/>
      <c r="EQ212" s="267"/>
      <c r="ER212" s="267"/>
      <c r="ES212" s="267"/>
      <c r="ET212" s="267"/>
      <c r="EU212" s="267"/>
      <c r="EV212" s="267"/>
      <c r="EW212" s="267"/>
      <c r="EX212" s="267"/>
      <c r="EY212" s="267"/>
      <c r="EZ212" s="267"/>
      <c r="FA212" s="267"/>
      <c r="FB212" s="267"/>
      <c r="FC212" s="267"/>
      <c r="FD212" s="267"/>
      <c r="FE212" s="267"/>
      <c r="FF212" s="267"/>
      <c r="FG212" s="267"/>
      <c r="FH212" s="267"/>
      <c r="FI212" s="267"/>
      <c r="FJ212" s="267"/>
      <c r="FK212" s="267"/>
    </row>
    <row r="213" spans="1:167" s="271" customFormat="1" x14ac:dyDescent="0.25">
      <c r="A213" s="279"/>
      <c r="B213" s="280"/>
      <c r="BH213" s="281"/>
      <c r="BN213" s="281"/>
      <c r="BR213" s="267"/>
      <c r="BS213" s="267"/>
      <c r="BT213" s="267"/>
      <c r="BU213" s="267"/>
      <c r="BV213" s="267"/>
      <c r="BW213" s="267"/>
      <c r="BX213" s="269"/>
      <c r="BY213" s="267"/>
      <c r="BZ213" s="267"/>
      <c r="CA213" s="267"/>
      <c r="CB213" s="267"/>
      <c r="CC213" s="267"/>
      <c r="CD213" s="267"/>
      <c r="CE213" s="267"/>
      <c r="CF213" s="270"/>
      <c r="CG213" s="269"/>
      <c r="CH213" s="267"/>
      <c r="CI213" s="267"/>
      <c r="CJ213" s="267"/>
      <c r="CK213" s="267"/>
      <c r="CL213" s="267"/>
      <c r="CM213" s="267"/>
      <c r="CN213" s="267"/>
      <c r="CO213" s="267"/>
      <c r="CP213" s="267"/>
      <c r="CQ213" s="267"/>
      <c r="CR213" s="267"/>
      <c r="CS213" s="267"/>
      <c r="CT213" s="267"/>
      <c r="CU213" s="267"/>
      <c r="CV213" s="267"/>
      <c r="CW213" s="267"/>
      <c r="CX213" s="267"/>
      <c r="CY213" s="267"/>
      <c r="CZ213" s="267"/>
      <c r="DA213" s="267"/>
      <c r="DB213" s="267"/>
      <c r="DC213" s="267"/>
      <c r="DD213" s="267"/>
      <c r="DE213" s="267"/>
      <c r="DF213" s="267"/>
      <c r="DG213" s="267"/>
      <c r="DH213" s="267"/>
      <c r="DI213" s="267"/>
      <c r="DJ213" s="267"/>
      <c r="DK213" s="267"/>
      <c r="DL213" s="267"/>
      <c r="DM213" s="267"/>
      <c r="DN213" s="267"/>
      <c r="DO213" s="267"/>
      <c r="DP213" s="267"/>
      <c r="DQ213" s="267"/>
      <c r="DR213" s="267"/>
      <c r="DS213" s="267"/>
      <c r="DT213" s="267"/>
      <c r="DU213" s="267"/>
      <c r="DV213" s="267"/>
      <c r="DW213" s="267"/>
      <c r="DX213" s="267"/>
      <c r="DY213" s="267"/>
      <c r="DZ213" s="267"/>
      <c r="EA213" s="267"/>
      <c r="EB213" s="267"/>
      <c r="EC213" s="267"/>
      <c r="ED213" s="267"/>
      <c r="EE213" s="267"/>
      <c r="EF213" s="267"/>
      <c r="EG213" s="267"/>
      <c r="EH213" s="267"/>
      <c r="EI213" s="267"/>
      <c r="EJ213" s="267"/>
      <c r="EK213" s="267"/>
      <c r="EL213" s="267"/>
      <c r="EM213" s="267"/>
      <c r="EN213" s="267"/>
      <c r="EO213" s="267"/>
      <c r="EP213" s="267"/>
      <c r="EQ213" s="267"/>
      <c r="ER213" s="267"/>
      <c r="ES213" s="267"/>
      <c r="ET213" s="267"/>
      <c r="EU213" s="267"/>
      <c r="EV213" s="267"/>
      <c r="EW213" s="267"/>
      <c r="EX213" s="267"/>
      <c r="EY213" s="267"/>
      <c r="EZ213" s="267"/>
      <c r="FA213" s="267"/>
      <c r="FB213" s="267"/>
      <c r="FC213" s="267"/>
      <c r="FD213" s="267"/>
      <c r="FE213" s="267"/>
      <c r="FF213" s="267"/>
      <c r="FG213" s="267"/>
      <c r="FH213" s="267"/>
      <c r="FI213" s="267"/>
      <c r="FJ213" s="267"/>
      <c r="FK213" s="267"/>
    </row>
    <row r="214" spans="1:167" s="271" customFormat="1" x14ac:dyDescent="0.25">
      <c r="A214" s="279"/>
      <c r="B214" s="280"/>
      <c r="BH214" s="281"/>
      <c r="BN214" s="281"/>
      <c r="BR214" s="267"/>
      <c r="BS214" s="267"/>
      <c r="BT214" s="267"/>
      <c r="BU214" s="267"/>
      <c r="BV214" s="267"/>
      <c r="BW214" s="267"/>
      <c r="BX214" s="269"/>
      <c r="BY214" s="267"/>
      <c r="BZ214" s="267"/>
      <c r="CA214" s="267"/>
      <c r="CB214" s="267"/>
      <c r="CC214" s="267"/>
      <c r="CD214" s="267"/>
      <c r="CE214" s="267"/>
      <c r="CF214" s="270"/>
      <c r="CG214" s="269"/>
      <c r="CH214" s="267"/>
      <c r="CI214" s="267"/>
      <c r="CJ214" s="267"/>
      <c r="CK214" s="267"/>
      <c r="CL214" s="267"/>
      <c r="CM214" s="267"/>
      <c r="CN214" s="267"/>
      <c r="CO214" s="267"/>
      <c r="CP214" s="267"/>
      <c r="CQ214" s="267"/>
      <c r="CR214" s="267"/>
      <c r="CS214" s="267"/>
      <c r="CT214" s="267"/>
      <c r="CU214" s="267"/>
      <c r="CV214" s="267"/>
      <c r="CW214" s="267"/>
      <c r="CX214" s="267"/>
      <c r="CY214" s="267"/>
      <c r="CZ214" s="267"/>
      <c r="DA214" s="267"/>
      <c r="DB214" s="267"/>
      <c r="DC214" s="267"/>
      <c r="DD214" s="267"/>
      <c r="DE214" s="267"/>
      <c r="DF214" s="267"/>
      <c r="DG214" s="267"/>
      <c r="DH214" s="267"/>
      <c r="DI214" s="267"/>
      <c r="DJ214" s="267"/>
      <c r="DK214" s="267"/>
      <c r="DL214" s="267"/>
      <c r="DM214" s="267"/>
      <c r="DN214" s="267"/>
      <c r="DO214" s="267"/>
      <c r="DP214" s="267"/>
      <c r="DQ214" s="267"/>
      <c r="DR214" s="267"/>
      <c r="DS214" s="267"/>
      <c r="DT214" s="267"/>
      <c r="DU214" s="267"/>
      <c r="DV214" s="267"/>
      <c r="DW214" s="267"/>
      <c r="DX214" s="267"/>
      <c r="DY214" s="267"/>
      <c r="DZ214" s="267"/>
      <c r="EA214" s="267"/>
      <c r="EB214" s="267"/>
      <c r="EC214" s="267"/>
      <c r="ED214" s="267"/>
      <c r="EE214" s="267"/>
      <c r="EF214" s="267"/>
      <c r="EG214" s="267"/>
      <c r="EH214" s="267"/>
      <c r="EI214" s="267"/>
      <c r="EJ214" s="267"/>
      <c r="EK214" s="267"/>
      <c r="EL214" s="267"/>
      <c r="EM214" s="267"/>
      <c r="EN214" s="267"/>
      <c r="EO214" s="267"/>
      <c r="EP214" s="267"/>
      <c r="EQ214" s="267"/>
      <c r="ER214" s="267"/>
      <c r="ES214" s="267"/>
      <c r="ET214" s="267"/>
      <c r="EU214" s="267"/>
      <c r="EV214" s="267"/>
      <c r="EW214" s="267"/>
      <c r="EX214" s="267"/>
      <c r="EY214" s="267"/>
      <c r="EZ214" s="267"/>
      <c r="FA214" s="267"/>
      <c r="FB214" s="267"/>
      <c r="FC214" s="267"/>
      <c r="FD214" s="267"/>
      <c r="FE214" s="267"/>
      <c r="FF214" s="267"/>
      <c r="FG214" s="267"/>
      <c r="FH214" s="267"/>
      <c r="FI214" s="267"/>
      <c r="FJ214" s="267"/>
      <c r="FK214" s="267"/>
    </row>
    <row r="215" spans="1:167" s="271" customFormat="1" x14ac:dyDescent="0.25">
      <c r="A215" s="279"/>
      <c r="B215" s="280"/>
      <c r="BH215" s="281"/>
      <c r="BN215" s="281"/>
      <c r="BR215" s="267"/>
      <c r="BS215" s="267"/>
      <c r="BT215" s="267"/>
      <c r="BU215" s="267"/>
      <c r="BV215" s="267"/>
      <c r="BW215" s="267"/>
      <c r="BX215" s="269"/>
      <c r="BY215" s="267"/>
      <c r="BZ215" s="267"/>
      <c r="CA215" s="267"/>
      <c r="CB215" s="267"/>
      <c r="CC215" s="267"/>
      <c r="CD215" s="267"/>
      <c r="CE215" s="267"/>
      <c r="CF215" s="270"/>
      <c r="CG215" s="269"/>
      <c r="CH215" s="267"/>
      <c r="CI215" s="267"/>
      <c r="CJ215" s="267"/>
      <c r="CK215" s="267"/>
      <c r="CL215" s="267"/>
      <c r="CM215" s="267"/>
      <c r="CN215" s="267"/>
      <c r="CO215" s="267"/>
      <c r="CP215" s="267"/>
      <c r="CQ215" s="267"/>
      <c r="CR215" s="267"/>
      <c r="CS215" s="267"/>
      <c r="CT215" s="267"/>
      <c r="CU215" s="267"/>
      <c r="CV215" s="267"/>
      <c r="CW215" s="267"/>
      <c r="CX215" s="267"/>
      <c r="CY215" s="267"/>
      <c r="CZ215" s="267"/>
      <c r="DA215" s="267"/>
      <c r="DB215" s="267"/>
      <c r="DC215" s="267"/>
      <c r="DD215" s="267"/>
      <c r="DE215" s="267"/>
      <c r="DF215" s="267"/>
      <c r="DG215" s="267"/>
      <c r="DH215" s="267"/>
      <c r="DI215" s="267"/>
      <c r="DJ215" s="267"/>
      <c r="DK215" s="267"/>
      <c r="DL215" s="267"/>
      <c r="DM215" s="267"/>
      <c r="DN215" s="267"/>
      <c r="DO215" s="267"/>
      <c r="DP215" s="267"/>
      <c r="DQ215" s="267"/>
      <c r="DR215" s="267"/>
      <c r="DS215" s="267"/>
      <c r="DT215" s="267"/>
      <c r="DU215" s="267"/>
      <c r="DV215" s="267"/>
      <c r="DW215" s="267"/>
      <c r="DX215" s="267"/>
      <c r="DY215" s="267"/>
      <c r="DZ215" s="267"/>
      <c r="EA215" s="267"/>
      <c r="EB215" s="267"/>
      <c r="EC215" s="267"/>
      <c r="ED215" s="267"/>
      <c r="EE215" s="267"/>
      <c r="EF215" s="267"/>
      <c r="EG215" s="267"/>
      <c r="EH215" s="267"/>
      <c r="EI215" s="267"/>
      <c r="EJ215" s="267"/>
      <c r="EK215" s="267"/>
      <c r="EL215" s="267"/>
      <c r="EM215" s="267"/>
      <c r="EN215" s="267"/>
      <c r="EO215" s="267"/>
      <c r="EP215" s="267"/>
      <c r="EQ215" s="267"/>
      <c r="ER215" s="267"/>
      <c r="ES215" s="267"/>
      <c r="ET215" s="267"/>
      <c r="EU215" s="267"/>
      <c r="EV215" s="267"/>
      <c r="EW215" s="267"/>
      <c r="EX215" s="267"/>
      <c r="EY215" s="267"/>
      <c r="EZ215" s="267"/>
      <c r="FA215" s="267"/>
      <c r="FB215" s="267"/>
      <c r="FC215" s="267"/>
      <c r="FD215" s="267"/>
      <c r="FE215" s="267"/>
      <c r="FF215" s="267"/>
      <c r="FG215" s="267"/>
      <c r="FH215" s="267"/>
      <c r="FI215" s="267"/>
      <c r="FJ215" s="267"/>
      <c r="FK215" s="267"/>
    </row>
    <row r="216" spans="1:167" s="271" customFormat="1" x14ac:dyDescent="0.25">
      <c r="A216" s="279"/>
      <c r="B216" s="280"/>
      <c r="BH216" s="281"/>
      <c r="BN216" s="281"/>
      <c r="BR216" s="267"/>
      <c r="BS216" s="267"/>
      <c r="BT216" s="267"/>
      <c r="BU216" s="267"/>
      <c r="BV216" s="267"/>
      <c r="BW216" s="267"/>
      <c r="BX216" s="269"/>
      <c r="BY216" s="267"/>
      <c r="BZ216" s="267"/>
      <c r="CA216" s="267"/>
      <c r="CB216" s="267"/>
      <c r="CC216" s="267"/>
      <c r="CD216" s="267"/>
      <c r="CE216" s="267"/>
      <c r="CF216" s="270"/>
      <c r="CG216" s="269"/>
      <c r="CH216" s="267"/>
      <c r="CI216" s="267"/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7"/>
      <c r="CU216" s="267"/>
      <c r="CV216" s="267"/>
      <c r="CW216" s="267"/>
      <c r="CX216" s="267"/>
      <c r="CY216" s="267"/>
      <c r="CZ216" s="267"/>
      <c r="DA216" s="267"/>
      <c r="DB216" s="267"/>
      <c r="DC216" s="267"/>
      <c r="DD216" s="267"/>
      <c r="DE216" s="267"/>
      <c r="DF216" s="267"/>
      <c r="DG216" s="267"/>
      <c r="DH216" s="267"/>
      <c r="DI216" s="267"/>
      <c r="DJ216" s="267"/>
      <c r="DK216" s="267"/>
      <c r="DL216" s="267"/>
      <c r="DM216" s="267"/>
      <c r="DN216" s="267"/>
      <c r="DO216" s="267"/>
      <c r="DP216" s="267"/>
      <c r="DQ216" s="267"/>
      <c r="DR216" s="267"/>
      <c r="DS216" s="267"/>
      <c r="DT216" s="267"/>
      <c r="DU216" s="267"/>
      <c r="DV216" s="267"/>
      <c r="DW216" s="267"/>
      <c r="DX216" s="267"/>
      <c r="DY216" s="267"/>
      <c r="DZ216" s="267"/>
      <c r="EA216" s="267"/>
      <c r="EB216" s="267"/>
      <c r="EC216" s="267"/>
      <c r="ED216" s="267"/>
      <c r="EE216" s="267"/>
      <c r="EF216" s="267"/>
      <c r="EG216" s="267"/>
      <c r="EH216" s="267"/>
      <c r="EI216" s="267"/>
      <c r="EJ216" s="267"/>
      <c r="EK216" s="267"/>
      <c r="EL216" s="267"/>
      <c r="EM216" s="267"/>
      <c r="EN216" s="267"/>
      <c r="EO216" s="267"/>
      <c r="EP216" s="267"/>
      <c r="EQ216" s="267"/>
      <c r="ER216" s="267"/>
      <c r="ES216" s="267"/>
      <c r="ET216" s="267"/>
      <c r="EU216" s="267"/>
      <c r="EV216" s="267"/>
      <c r="EW216" s="267"/>
      <c r="EX216" s="267"/>
      <c r="EY216" s="267"/>
      <c r="EZ216" s="267"/>
      <c r="FA216" s="267"/>
      <c r="FB216" s="267"/>
      <c r="FC216" s="267"/>
      <c r="FD216" s="267"/>
      <c r="FE216" s="267"/>
      <c r="FF216" s="267"/>
      <c r="FG216" s="267"/>
      <c r="FH216" s="267"/>
      <c r="FI216" s="267"/>
      <c r="FJ216" s="267"/>
      <c r="FK216" s="267"/>
    </row>
    <row r="217" spans="1:167" s="271" customFormat="1" x14ac:dyDescent="0.25">
      <c r="A217" s="279"/>
      <c r="B217" s="280"/>
      <c r="BH217" s="281"/>
      <c r="BN217" s="281"/>
      <c r="BR217" s="267"/>
      <c r="BS217" s="267"/>
      <c r="BT217" s="267"/>
      <c r="BU217" s="267"/>
      <c r="BV217" s="267"/>
      <c r="BW217" s="267"/>
      <c r="BX217" s="269"/>
      <c r="BY217" s="267"/>
      <c r="BZ217" s="267"/>
      <c r="CA217" s="267"/>
      <c r="CB217" s="267"/>
      <c r="CC217" s="267"/>
      <c r="CD217" s="267"/>
      <c r="CE217" s="267"/>
      <c r="CF217" s="270"/>
      <c r="CG217" s="269"/>
      <c r="CH217" s="267"/>
      <c r="CI217" s="267"/>
      <c r="CJ217" s="267"/>
      <c r="CK217" s="267"/>
      <c r="CL217" s="267"/>
      <c r="CM217" s="267"/>
      <c r="CN217" s="267"/>
      <c r="CO217" s="267"/>
      <c r="CP217" s="267"/>
      <c r="CQ217" s="267"/>
      <c r="CR217" s="267"/>
      <c r="CS217" s="267"/>
      <c r="CT217" s="267"/>
      <c r="CU217" s="267"/>
      <c r="CV217" s="267"/>
      <c r="CW217" s="267"/>
      <c r="CX217" s="267"/>
      <c r="CY217" s="267"/>
      <c r="CZ217" s="267"/>
      <c r="DA217" s="267"/>
      <c r="DB217" s="267"/>
      <c r="DC217" s="267"/>
      <c r="DD217" s="267"/>
      <c r="DE217" s="267"/>
      <c r="DF217" s="267"/>
      <c r="DG217" s="267"/>
      <c r="DH217" s="267"/>
      <c r="DI217" s="267"/>
      <c r="DJ217" s="267"/>
      <c r="DK217" s="267"/>
      <c r="DL217" s="267"/>
      <c r="DM217" s="267"/>
      <c r="DN217" s="267"/>
      <c r="DO217" s="267"/>
      <c r="DP217" s="267"/>
      <c r="DQ217" s="267"/>
      <c r="DR217" s="267"/>
      <c r="DS217" s="267"/>
      <c r="DT217" s="267"/>
      <c r="DU217" s="267"/>
      <c r="DV217" s="267"/>
      <c r="DW217" s="267"/>
      <c r="DX217" s="267"/>
      <c r="DY217" s="267"/>
      <c r="DZ217" s="267"/>
      <c r="EA217" s="267"/>
      <c r="EB217" s="267"/>
      <c r="EC217" s="267"/>
      <c r="ED217" s="267"/>
      <c r="EE217" s="267"/>
      <c r="EF217" s="267"/>
      <c r="EG217" s="267"/>
      <c r="EH217" s="267"/>
      <c r="EI217" s="267"/>
      <c r="EJ217" s="267"/>
      <c r="EK217" s="267"/>
      <c r="EL217" s="267"/>
      <c r="EM217" s="267"/>
      <c r="EN217" s="267"/>
      <c r="EO217" s="267"/>
      <c r="EP217" s="267"/>
      <c r="EQ217" s="267"/>
      <c r="ER217" s="267"/>
      <c r="ES217" s="267"/>
      <c r="ET217" s="267"/>
      <c r="EU217" s="267"/>
      <c r="EV217" s="267"/>
      <c r="EW217" s="267"/>
      <c r="EX217" s="267"/>
      <c r="EY217" s="267"/>
      <c r="EZ217" s="267"/>
      <c r="FA217" s="267"/>
      <c r="FB217" s="267"/>
      <c r="FC217" s="267"/>
      <c r="FD217" s="267"/>
      <c r="FE217" s="267"/>
      <c r="FF217" s="267"/>
      <c r="FG217" s="267"/>
      <c r="FH217" s="267"/>
      <c r="FI217" s="267"/>
      <c r="FJ217" s="267"/>
      <c r="FK217" s="267"/>
    </row>
    <row r="218" spans="1:167" s="271" customFormat="1" x14ac:dyDescent="0.25">
      <c r="A218" s="279"/>
      <c r="B218" s="280"/>
      <c r="BH218" s="281"/>
      <c r="BN218" s="281"/>
      <c r="BR218" s="267"/>
      <c r="BS218" s="267"/>
      <c r="BT218" s="267"/>
      <c r="BU218" s="267"/>
      <c r="BV218" s="267"/>
      <c r="BW218" s="267"/>
      <c r="BX218" s="269"/>
      <c r="BY218" s="267"/>
      <c r="BZ218" s="267"/>
      <c r="CA218" s="267"/>
      <c r="CB218" s="267"/>
      <c r="CC218" s="267"/>
      <c r="CD218" s="267"/>
      <c r="CE218" s="267"/>
      <c r="CF218" s="270"/>
      <c r="CG218" s="269"/>
      <c r="CH218" s="267"/>
      <c r="CI218" s="267"/>
      <c r="CJ218" s="267"/>
      <c r="CK218" s="267"/>
      <c r="CL218" s="267"/>
      <c r="CM218" s="267"/>
      <c r="CN218" s="267"/>
      <c r="CO218" s="267"/>
      <c r="CP218" s="267"/>
      <c r="CQ218" s="267"/>
      <c r="CR218" s="267"/>
      <c r="CS218" s="267"/>
      <c r="CT218" s="267"/>
      <c r="CU218" s="267"/>
      <c r="CV218" s="267"/>
      <c r="CW218" s="267"/>
      <c r="CX218" s="267"/>
      <c r="CY218" s="267"/>
      <c r="CZ218" s="267"/>
      <c r="DA218" s="267"/>
      <c r="DB218" s="267"/>
      <c r="DC218" s="267"/>
      <c r="DD218" s="267"/>
      <c r="DE218" s="267"/>
      <c r="DF218" s="267"/>
      <c r="DG218" s="267"/>
      <c r="DH218" s="267"/>
      <c r="DI218" s="267"/>
      <c r="DJ218" s="267"/>
      <c r="DK218" s="267"/>
      <c r="DL218" s="267"/>
      <c r="DM218" s="267"/>
      <c r="DN218" s="267"/>
      <c r="DO218" s="267"/>
      <c r="DP218" s="267"/>
      <c r="DQ218" s="267"/>
      <c r="DR218" s="267"/>
      <c r="DS218" s="267"/>
      <c r="DT218" s="267"/>
      <c r="DU218" s="267"/>
      <c r="DV218" s="267"/>
      <c r="DW218" s="267"/>
      <c r="DX218" s="267"/>
      <c r="DY218" s="267"/>
      <c r="DZ218" s="267"/>
      <c r="EA218" s="267"/>
      <c r="EB218" s="267"/>
      <c r="EC218" s="267"/>
      <c r="ED218" s="267"/>
      <c r="EE218" s="267"/>
      <c r="EF218" s="267"/>
      <c r="EG218" s="267"/>
      <c r="EH218" s="267"/>
      <c r="EI218" s="267"/>
      <c r="EJ218" s="267"/>
      <c r="EK218" s="267"/>
      <c r="EL218" s="267"/>
      <c r="EM218" s="267"/>
      <c r="EN218" s="267"/>
      <c r="EO218" s="267"/>
      <c r="EP218" s="267"/>
      <c r="EQ218" s="267"/>
      <c r="ER218" s="267"/>
      <c r="ES218" s="267"/>
      <c r="ET218" s="267"/>
      <c r="EU218" s="267"/>
      <c r="EV218" s="267"/>
      <c r="EW218" s="267"/>
      <c r="EX218" s="267"/>
      <c r="EY218" s="267"/>
      <c r="EZ218" s="267"/>
      <c r="FA218" s="267"/>
      <c r="FB218" s="267"/>
      <c r="FC218" s="267"/>
      <c r="FD218" s="267"/>
      <c r="FE218" s="267"/>
      <c r="FF218" s="267"/>
      <c r="FG218" s="267"/>
      <c r="FH218" s="267"/>
      <c r="FI218" s="267"/>
      <c r="FJ218" s="267"/>
      <c r="FK218" s="267"/>
    </row>
    <row r="219" spans="1:167" s="271" customFormat="1" x14ac:dyDescent="0.25">
      <c r="A219" s="279"/>
      <c r="B219" s="280"/>
      <c r="BH219" s="281"/>
      <c r="BN219" s="281"/>
      <c r="BR219" s="267"/>
      <c r="BS219" s="267"/>
      <c r="BT219" s="267"/>
      <c r="BU219" s="267"/>
      <c r="BV219" s="267"/>
      <c r="BW219" s="267"/>
      <c r="BX219" s="269"/>
      <c r="BY219" s="267"/>
      <c r="BZ219" s="267"/>
      <c r="CA219" s="267"/>
      <c r="CB219" s="267"/>
      <c r="CC219" s="267"/>
      <c r="CD219" s="267"/>
      <c r="CE219" s="267"/>
      <c r="CF219" s="270"/>
      <c r="CG219" s="269"/>
      <c r="CH219" s="267"/>
      <c r="CI219" s="267"/>
      <c r="CJ219" s="267"/>
      <c r="CK219" s="267"/>
      <c r="CL219" s="267"/>
      <c r="CM219" s="267"/>
      <c r="CN219" s="267"/>
      <c r="CO219" s="267"/>
      <c r="CP219" s="267"/>
      <c r="CQ219" s="267"/>
      <c r="CR219" s="267"/>
      <c r="CS219" s="267"/>
      <c r="CT219" s="267"/>
      <c r="CU219" s="267"/>
      <c r="CV219" s="267"/>
      <c r="CW219" s="267"/>
      <c r="CX219" s="267"/>
      <c r="CY219" s="267"/>
      <c r="CZ219" s="267"/>
      <c r="DA219" s="267"/>
      <c r="DB219" s="267"/>
      <c r="DC219" s="267"/>
      <c r="DD219" s="267"/>
      <c r="DE219" s="267"/>
      <c r="DF219" s="267"/>
      <c r="DG219" s="267"/>
      <c r="DH219" s="267"/>
      <c r="DI219" s="267"/>
      <c r="DJ219" s="267"/>
      <c r="DK219" s="267"/>
      <c r="DL219" s="267"/>
      <c r="DM219" s="267"/>
      <c r="DN219" s="267"/>
      <c r="DO219" s="267"/>
      <c r="DP219" s="267"/>
      <c r="DQ219" s="267"/>
      <c r="DR219" s="267"/>
      <c r="DS219" s="267"/>
      <c r="DT219" s="267"/>
      <c r="DU219" s="267"/>
      <c r="DV219" s="267"/>
      <c r="DW219" s="267"/>
      <c r="DX219" s="267"/>
      <c r="DY219" s="267"/>
      <c r="DZ219" s="267"/>
      <c r="EA219" s="267"/>
      <c r="EB219" s="267"/>
      <c r="EC219" s="267"/>
      <c r="ED219" s="267"/>
      <c r="EE219" s="267"/>
      <c r="EF219" s="267"/>
      <c r="EG219" s="267"/>
      <c r="EH219" s="267"/>
      <c r="EI219" s="267"/>
      <c r="EJ219" s="267"/>
      <c r="EK219" s="267"/>
      <c r="EL219" s="267"/>
      <c r="EM219" s="267"/>
      <c r="EN219" s="267"/>
      <c r="EO219" s="267"/>
      <c r="EP219" s="267"/>
      <c r="EQ219" s="267"/>
      <c r="ER219" s="267"/>
      <c r="ES219" s="267"/>
      <c r="ET219" s="267"/>
      <c r="EU219" s="267"/>
      <c r="EV219" s="267"/>
      <c r="EW219" s="267"/>
      <c r="EX219" s="267"/>
      <c r="EY219" s="267"/>
      <c r="EZ219" s="267"/>
      <c r="FA219" s="267"/>
      <c r="FB219" s="267"/>
      <c r="FC219" s="267"/>
      <c r="FD219" s="267"/>
      <c r="FE219" s="267"/>
      <c r="FF219" s="267"/>
      <c r="FG219" s="267"/>
      <c r="FH219" s="267"/>
      <c r="FI219" s="267"/>
      <c r="FJ219" s="267"/>
      <c r="FK219" s="267"/>
    </row>
    <row r="220" spans="1:167" s="271" customFormat="1" x14ac:dyDescent="0.25">
      <c r="A220" s="279"/>
      <c r="B220" s="280"/>
      <c r="BH220" s="281"/>
      <c r="BN220" s="281"/>
      <c r="BR220" s="267"/>
      <c r="BS220" s="267"/>
      <c r="BT220" s="267"/>
      <c r="BU220" s="267"/>
      <c r="BV220" s="267"/>
      <c r="BW220" s="267"/>
      <c r="BX220" s="269"/>
      <c r="BY220" s="267"/>
      <c r="BZ220" s="267"/>
      <c r="CA220" s="267"/>
      <c r="CB220" s="267"/>
      <c r="CC220" s="267"/>
      <c r="CD220" s="267"/>
      <c r="CE220" s="267"/>
      <c r="CF220" s="270"/>
      <c r="CG220" s="269"/>
      <c r="CH220" s="267"/>
      <c r="CI220" s="267"/>
      <c r="CJ220" s="267"/>
      <c r="CK220" s="267"/>
      <c r="CL220" s="267"/>
      <c r="CM220" s="267"/>
      <c r="CN220" s="267"/>
      <c r="CO220" s="267"/>
      <c r="CP220" s="267"/>
      <c r="CQ220" s="267"/>
      <c r="CR220" s="267"/>
      <c r="CS220" s="267"/>
      <c r="CT220" s="267"/>
      <c r="CU220" s="267"/>
      <c r="CV220" s="267"/>
      <c r="CW220" s="267"/>
      <c r="CX220" s="267"/>
      <c r="CY220" s="267"/>
      <c r="CZ220" s="267"/>
      <c r="DA220" s="267"/>
      <c r="DB220" s="267"/>
      <c r="DC220" s="267"/>
      <c r="DD220" s="267"/>
      <c r="DE220" s="267"/>
      <c r="DF220" s="267"/>
      <c r="DG220" s="267"/>
      <c r="DH220" s="267"/>
      <c r="DI220" s="267"/>
      <c r="DJ220" s="267"/>
      <c r="DK220" s="267"/>
      <c r="DL220" s="267"/>
      <c r="DM220" s="267"/>
      <c r="DN220" s="267"/>
      <c r="DO220" s="267"/>
      <c r="DP220" s="267"/>
      <c r="DQ220" s="267"/>
      <c r="DR220" s="267"/>
      <c r="DS220" s="267"/>
      <c r="DT220" s="267"/>
      <c r="DU220" s="267"/>
      <c r="DV220" s="267"/>
      <c r="DW220" s="267"/>
      <c r="DX220" s="267"/>
      <c r="DY220" s="267"/>
      <c r="DZ220" s="267"/>
      <c r="EA220" s="267"/>
      <c r="EB220" s="267"/>
      <c r="EC220" s="267"/>
      <c r="ED220" s="267"/>
      <c r="EE220" s="267"/>
      <c r="EF220" s="267"/>
      <c r="EG220" s="267"/>
      <c r="EH220" s="267"/>
      <c r="EI220" s="267"/>
      <c r="EJ220" s="267"/>
      <c r="EK220" s="267"/>
      <c r="EL220" s="267"/>
      <c r="EM220" s="267"/>
      <c r="EN220" s="267"/>
      <c r="EO220" s="267"/>
      <c r="EP220" s="267"/>
      <c r="EQ220" s="267"/>
      <c r="ER220" s="267"/>
      <c r="ES220" s="267"/>
      <c r="ET220" s="267"/>
      <c r="EU220" s="267"/>
      <c r="EV220" s="267"/>
      <c r="EW220" s="267"/>
      <c r="EX220" s="267"/>
      <c r="EY220" s="267"/>
      <c r="EZ220" s="267"/>
      <c r="FA220" s="267"/>
      <c r="FB220" s="267"/>
      <c r="FC220" s="267"/>
      <c r="FD220" s="267"/>
      <c r="FE220" s="267"/>
      <c r="FF220" s="267"/>
      <c r="FG220" s="267"/>
      <c r="FH220" s="267"/>
      <c r="FI220" s="267"/>
      <c r="FJ220" s="267"/>
      <c r="FK220" s="267"/>
    </row>
    <row r="221" spans="1:167" s="271" customFormat="1" x14ac:dyDescent="0.25">
      <c r="A221" s="279"/>
      <c r="B221" s="280"/>
      <c r="BH221" s="281"/>
      <c r="BN221" s="281"/>
      <c r="BR221" s="267"/>
      <c r="BS221" s="267"/>
      <c r="BT221" s="267"/>
      <c r="BU221" s="267"/>
      <c r="BV221" s="267"/>
      <c r="BW221" s="267"/>
      <c r="BX221" s="269"/>
      <c r="BY221" s="267"/>
      <c r="BZ221" s="267"/>
      <c r="CA221" s="267"/>
      <c r="CB221" s="267"/>
      <c r="CC221" s="267"/>
      <c r="CD221" s="267"/>
      <c r="CE221" s="267"/>
      <c r="CF221" s="270"/>
      <c r="CG221" s="269"/>
      <c r="CH221" s="267"/>
      <c r="CI221" s="267"/>
      <c r="CJ221" s="267"/>
      <c r="CK221" s="267"/>
      <c r="CL221" s="267"/>
      <c r="CM221" s="267"/>
      <c r="CN221" s="267"/>
      <c r="CO221" s="267"/>
      <c r="CP221" s="267"/>
      <c r="CQ221" s="267"/>
      <c r="CR221" s="267"/>
      <c r="CS221" s="267"/>
      <c r="CT221" s="267"/>
      <c r="CU221" s="267"/>
      <c r="CV221" s="267"/>
      <c r="CW221" s="267"/>
      <c r="CX221" s="267"/>
      <c r="CY221" s="267"/>
      <c r="CZ221" s="267"/>
      <c r="DA221" s="267"/>
      <c r="DB221" s="267"/>
      <c r="DC221" s="267"/>
      <c r="DD221" s="267"/>
      <c r="DE221" s="267"/>
      <c r="DF221" s="267"/>
      <c r="DG221" s="267"/>
      <c r="DH221" s="267"/>
      <c r="DI221" s="267"/>
      <c r="DJ221" s="267"/>
      <c r="DK221" s="267"/>
      <c r="DL221" s="267"/>
      <c r="DM221" s="267"/>
      <c r="DN221" s="267"/>
      <c r="DO221" s="267"/>
      <c r="DP221" s="267"/>
      <c r="DQ221" s="267"/>
      <c r="DR221" s="267"/>
      <c r="DS221" s="267"/>
      <c r="DT221" s="267"/>
      <c r="DU221" s="267"/>
      <c r="DV221" s="267"/>
      <c r="DW221" s="267"/>
      <c r="DX221" s="267"/>
      <c r="DY221" s="267"/>
      <c r="DZ221" s="267"/>
      <c r="EA221" s="267"/>
      <c r="EB221" s="267"/>
      <c r="EC221" s="267"/>
      <c r="ED221" s="267"/>
      <c r="EE221" s="267"/>
      <c r="EF221" s="267"/>
      <c r="EG221" s="267"/>
      <c r="EH221" s="267"/>
      <c r="EI221" s="267"/>
      <c r="EJ221" s="267"/>
      <c r="EK221" s="267"/>
      <c r="EL221" s="267"/>
      <c r="EM221" s="267"/>
      <c r="EN221" s="267"/>
      <c r="EO221" s="267"/>
      <c r="EP221" s="267"/>
      <c r="EQ221" s="267"/>
      <c r="ER221" s="267"/>
      <c r="ES221" s="267"/>
      <c r="ET221" s="267"/>
      <c r="EU221" s="267"/>
      <c r="EV221" s="267"/>
      <c r="EW221" s="267"/>
      <c r="EX221" s="267"/>
      <c r="EY221" s="267"/>
      <c r="EZ221" s="267"/>
      <c r="FA221" s="267"/>
      <c r="FB221" s="267"/>
      <c r="FC221" s="267"/>
      <c r="FD221" s="267"/>
      <c r="FE221" s="267"/>
      <c r="FF221" s="267"/>
      <c r="FG221" s="267"/>
      <c r="FH221" s="267"/>
      <c r="FI221" s="267"/>
      <c r="FJ221" s="267"/>
      <c r="FK221" s="267"/>
    </row>
    <row r="222" spans="1:167" s="271" customFormat="1" x14ac:dyDescent="0.25">
      <c r="A222" s="279"/>
      <c r="B222" s="280"/>
      <c r="BH222" s="281"/>
      <c r="BN222" s="281"/>
      <c r="BR222" s="267"/>
      <c r="BS222" s="267"/>
      <c r="BT222" s="267"/>
      <c r="BU222" s="267"/>
      <c r="BV222" s="267"/>
      <c r="BW222" s="267"/>
      <c r="BX222" s="269"/>
      <c r="BY222" s="267"/>
      <c r="BZ222" s="267"/>
      <c r="CA222" s="267"/>
      <c r="CB222" s="267"/>
      <c r="CC222" s="267"/>
      <c r="CD222" s="267"/>
      <c r="CE222" s="267"/>
      <c r="CF222" s="270"/>
      <c r="CG222" s="269"/>
      <c r="CH222" s="267"/>
      <c r="CI222" s="267"/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7"/>
      <c r="CU222" s="267"/>
      <c r="CV222" s="267"/>
      <c r="CW222" s="267"/>
      <c r="CX222" s="267"/>
      <c r="CY222" s="267"/>
      <c r="CZ222" s="267"/>
      <c r="DA222" s="267"/>
      <c r="DB222" s="267"/>
      <c r="DC222" s="267"/>
      <c r="DD222" s="267"/>
      <c r="DE222" s="267"/>
      <c r="DF222" s="267"/>
      <c r="DG222" s="267"/>
      <c r="DH222" s="267"/>
      <c r="DI222" s="267"/>
      <c r="DJ222" s="267"/>
      <c r="DK222" s="267"/>
      <c r="DL222" s="267"/>
      <c r="DM222" s="267"/>
      <c r="DN222" s="267"/>
      <c r="DO222" s="267"/>
      <c r="DP222" s="267"/>
      <c r="DQ222" s="267"/>
      <c r="DR222" s="267"/>
      <c r="DS222" s="267"/>
      <c r="DT222" s="267"/>
      <c r="DU222" s="267"/>
      <c r="DV222" s="267"/>
      <c r="DW222" s="267"/>
      <c r="DX222" s="267"/>
      <c r="DY222" s="267"/>
      <c r="DZ222" s="267"/>
      <c r="EA222" s="267"/>
      <c r="EB222" s="267"/>
      <c r="EC222" s="267"/>
      <c r="ED222" s="267"/>
      <c r="EE222" s="267"/>
      <c r="EF222" s="267"/>
      <c r="EG222" s="267"/>
      <c r="EH222" s="267"/>
      <c r="EI222" s="267"/>
      <c r="EJ222" s="267"/>
      <c r="EK222" s="267"/>
      <c r="EL222" s="267"/>
      <c r="EM222" s="267"/>
      <c r="EN222" s="267"/>
      <c r="EO222" s="267"/>
      <c r="EP222" s="267"/>
      <c r="EQ222" s="267"/>
      <c r="ER222" s="267"/>
      <c r="ES222" s="267"/>
      <c r="ET222" s="267"/>
      <c r="EU222" s="267"/>
      <c r="EV222" s="267"/>
      <c r="EW222" s="267"/>
      <c r="EX222" s="267"/>
      <c r="EY222" s="267"/>
      <c r="EZ222" s="267"/>
      <c r="FA222" s="267"/>
      <c r="FB222" s="267"/>
      <c r="FC222" s="267"/>
      <c r="FD222" s="267"/>
      <c r="FE222" s="267"/>
      <c r="FF222" s="267"/>
      <c r="FG222" s="267"/>
      <c r="FH222" s="267"/>
      <c r="FI222" s="267"/>
      <c r="FJ222" s="267"/>
      <c r="FK222" s="267"/>
    </row>
    <row r="223" spans="1:167" s="271" customFormat="1" x14ac:dyDescent="0.25">
      <c r="A223" s="279"/>
      <c r="B223" s="280"/>
      <c r="BH223" s="281"/>
      <c r="BN223" s="281"/>
      <c r="BR223" s="267"/>
      <c r="BS223" s="267"/>
      <c r="BT223" s="267"/>
      <c r="BU223" s="267"/>
      <c r="BV223" s="267"/>
      <c r="BW223" s="267"/>
      <c r="BX223" s="269"/>
      <c r="BY223" s="267"/>
      <c r="BZ223" s="267"/>
      <c r="CA223" s="267"/>
      <c r="CB223" s="267"/>
      <c r="CC223" s="267"/>
      <c r="CD223" s="267"/>
      <c r="CE223" s="267"/>
      <c r="CF223" s="270"/>
      <c r="CG223" s="269"/>
      <c r="CH223" s="267"/>
      <c r="CI223" s="267"/>
      <c r="CJ223" s="267"/>
      <c r="CK223" s="267"/>
      <c r="CL223" s="267"/>
      <c r="CM223" s="267"/>
      <c r="CN223" s="267"/>
      <c r="CO223" s="267"/>
      <c r="CP223" s="267"/>
      <c r="CQ223" s="267"/>
      <c r="CR223" s="267"/>
      <c r="CS223" s="267"/>
      <c r="CT223" s="267"/>
      <c r="CU223" s="267"/>
      <c r="CV223" s="267"/>
      <c r="CW223" s="267"/>
      <c r="CX223" s="267"/>
      <c r="CY223" s="267"/>
      <c r="CZ223" s="267"/>
      <c r="DA223" s="267"/>
      <c r="DB223" s="267"/>
      <c r="DC223" s="267"/>
      <c r="DD223" s="267"/>
      <c r="DE223" s="267"/>
      <c r="DF223" s="267"/>
      <c r="DG223" s="267"/>
      <c r="DH223" s="267"/>
      <c r="DI223" s="267"/>
      <c r="DJ223" s="267"/>
      <c r="DK223" s="267"/>
      <c r="DL223" s="267"/>
      <c r="DM223" s="267"/>
      <c r="DN223" s="267"/>
      <c r="DO223" s="267"/>
      <c r="DP223" s="267"/>
      <c r="DQ223" s="267"/>
      <c r="DR223" s="267"/>
      <c r="DS223" s="267"/>
      <c r="DT223" s="267"/>
      <c r="DU223" s="267"/>
      <c r="DV223" s="267"/>
      <c r="DW223" s="267"/>
      <c r="DX223" s="267"/>
      <c r="DY223" s="267"/>
      <c r="DZ223" s="267"/>
      <c r="EA223" s="267"/>
      <c r="EB223" s="267"/>
      <c r="EC223" s="267"/>
      <c r="ED223" s="267"/>
      <c r="EE223" s="267"/>
      <c r="EF223" s="267"/>
      <c r="EG223" s="267"/>
      <c r="EH223" s="267"/>
      <c r="EI223" s="267"/>
      <c r="EJ223" s="267"/>
      <c r="EK223" s="267"/>
      <c r="EL223" s="267"/>
      <c r="EM223" s="267"/>
      <c r="EN223" s="267"/>
      <c r="EO223" s="267"/>
      <c r="EP223" s="267"/>
      <c r="EQ223" s="267"/>
      <c r="ER223" s="267"/>
      <c r="ES223" s="267"/>
      <c r="ET223" s="267"/>
      <c r="EU223" s="267"/>
      <c r="EV223" s="267"/>
      <c r="EW223" s="267"/>
      <c r="EX223" s="267"/>
      <c r="EY223" s="267"/>
      <c r="EZ223" s="267"/>
      <c r="FA223" s="267"/>
      <c r="FB223" s="267"/>
      <c r="FC223" s="267"/>
      <c r="FD223" s="267"/>
      <c r="FE223" s="267"/>
      <c r="FF223" s="267"/>
      <c r="FG223" s="267"/>
      <c r="FH223" s="267"/>
      <c r="FI223" s="267"/>
      <c r="FJ223" s="267"/>
      <c r="FK223" s="267"/>
    </row>
    <row r="224" spans="1:167" s="271" customFormat="1" x14ac:dyDescent="0.25">
      <c r="A224" s="279"/>
      <c r="B224" s="280"/>
      <c r="BH224" s="281"/>
      <c r="BN224" s="281"/>
      <c r="BR224" s="267"/>
      <c r="BS224" s="267"/>
      <c r="BT224" s="267"/>
      <c r="BU224" s="267"/>
      <c r="BV224" s="267"/>
      <c r="BW224" s="267"/>
      <c r="BX224" s="269"/>
      <c r="BY224" s="267"/>
      <c r="BZ224" s="267"/>
      <c r="CA224" s="267"/>
      <c r="CB224" s="267"/>
      <c r="CC224" s="267"/>
      <c r="CD224" s="267"/>
      <c r="CE224" s="267"/>
      <c r="CF224" s="270"/>
      <c r="CG224" s="269"/>
      <c r="CH224" s="267"/>
      <c r="CI224" s="267"/>
      <c r="CJ224" s="267"/>
      <c r="CK224" s="267"/>
      <c r="CL224" s="267"/>
      <c r="CM224" s="267"/>
      <c r="CN224" s="267"/>
      <c r="CO224" s="267"/>
      <c r="CP224" s="267"/>
      <c r="CQ224" s="267"/>
      <c r="CR224" s="267"/>
      <c r="CS224" s="267"/>
      <c r="CT224" s="267"/>
      <c r="CU224" s="267"/>
      <c r="CV224" s="267"/>
      <c r="CW224" s="267"/>
      <c r="CX224" s="267"/>
      <c r="CY224" s="267"/>
      <c r="CZ224" s="267"/>
      <c r="DA224" s="267"/>
      <c r="DB224" s="267"/>
      <c r="DC224" s="267"/>
      <c r="DD224" s="267"/>
      <c r="DE224" s="267"/>
      <c r="DF224" s="267"/>
      <c r="DG224" s="267"/>
      <c r="DH224" s="267"/>
      <c r="DI224" s="267"/>
      <c r="DJ224" s="267"/>
      <c r="DK224" s="267"/>
      <c r="DL224" s="267"/>
      <c r="DM224" s="267"/>
      <c r="DN224" s="267"/>
      <c r="DO224" s="267"/>
      <c r="DP224" s="267"/>
      <c r="DQ224" s="267"/>
      <c r="DR224" s="267"/>
      <c r="DS224" s="267"/>
      <c r="DT224" s="267"/>
      <c r="DU224" s="267"/>
      <c r="DV224" s="267"/>
      <c r="DW224" s="267"/>
      <c r="DX224" s="267"/>
      <c r="DY224" s="267"/>
      <c r="DZ224" s="267"/>
      <c r="EA224" s="267"/>
      <c r="EB224" s="267"/>
      <c r="EC224" s="267"/>
      <c r="ED224" s="267"/>
      <c r="EE224" s="267"/>
      <c r="EF224" s="267"/>
      <c r="EG224" s="267"/>
      <c r="EH224" s="267"/>
      <c r="EI224" s="267"/>
      <c r="EJ224" s="267"/>
      <c r="EK224" s="267"/>
      <c r="EL224" s="267"/>
      <c r="EM224" s="267"/>
      <c r="EN224" s="267"/>
      <c r="EO224" s="267"/>
      <c r="EP224" s="267"/>
      <c r="EQ224" s="267"/>
      <c r="ER224" s="267"/>
      <c r="ES224" s="267"/>
      <c r="ET224" s="267"/>
      <c r="EU224" s="267"/>
      <c r="EV224" s="267"/>
      <c r="EW224" s="267"/>
      <c r="EX224" s="267"/>
      <c r="EY224" s="267"/>
      <c r="EZ224" s="267"/>
      <c r="FA224" s="267"/>
      <c r="FB224" s="267"/>
      <c r="FC224" s="267"/>
      <c r="FD224" s="267"/>
      <c r="FE224" s="267"/>
      <c r="FF224" s="267"/>
      <c r="FG224" s="267"/>
      <c r="FH224" s="267"/>
      <c r="FI224" s="267"/>
      <c r="FJ224" s="267"/>
      <c r="FK224" s="267"/>
    </row>
    <row r="225" spans="1:167" s="271" customFormat="1" x14ac:dyDescent="0.25">
      <c r="A225" s="279"/>
      <c r="B225" s="280"/>
      <c r="BH225" s="281"/>
      <c r="BN225" s="281"/>
      <c r="BR225" s="267"/>
      <c r="BS225" s="267"/>
      <c r="BT225" s="267"/>
      <c r="BU225" s="267"/>
      <c r="BV225" s="267"/>
      <c r="BW225" s="267"/>
      <c r="BX225" s="269"/>
      <c r="BY225" s="267"/>
      <c r="BZ225" s="267"/>
      <c r="CA225" s="267"/>
      <c r="CB225" s="267"/>
      <c r="CC225" s="267"/>
      <c r="CD225" s="267"/>
      <c r="CE225" s="267"/>
      <c r="CF225" s="270"/>
      <c r="CG225" s="269"/>
      <c r="CH225" s="267"/>
      <c r="CI225" s="267"/>
      <c r="CJ225" s="267"/>
      <c r="CK225" s="267"/>
      <c r="CL225" s="267"/>
      <c r="CM225" s="267"/>
      <c r="CN225" s="267"/>
      <c r="CO225" s="267"/>
      <c r="CP225" s="267"/>
      <c r="CQ225" s="267"/>
      <c r="CR225" s="267"/>
      <c r="CS225" s="267"/>
      <c r="CT225" s="267"/>
      <c r="CU225" s="267"/>
      <c r="CV225" s="267"/>
      <c r="CW225" s="267"/>
      <c r="CX225" s="267"/>
      <c r="CY225" s="267"/>
      <c r="CZ225" s="267"/>
      <c r="DA225" s="267"/>
      <c r="DB225" s="267"/>
      <c r="DC225" s="267"/>
      <c r="DD225" s="267"/>
      <c r="DE225" s="267"/>
      <c r="DF225" s="267"/>
      <c r="DG225" s="267"/>
      <c r="DH225" s="267"/>
      <c r="DI225" s="267"/>
      <c r="DJ225" s="267"/>
      <c r="DK225" s="267"/>
      <c r="DL225" s="267"/>
      <c r="DM225" s="267"/>
      <c r="DN225" s="267"/>
      <c r="DO225" s="267"/>
      <c r="DP225" s="267"/>
      <c r="DQ225" s="267"/>
      <c r="DR225" s="267"/>
      <c r="DS225" s="267"/>
      <c r="DT225" s="267"/>
      <c r="DU225" s="267"/>
      <c r="DV225" s="267"/>
      <c r="DW225" s="267"/>
      <c r="DX225" s="267"/>
      <c r="DY225" s="267"/>
      <c r="DZ225" s="267"/>
      <c r="EA225" s="267"/>
      <c r="EB225" s="267"/>
      <c r="EC225" s="267"/>
      <c r="ED225" s="267"/>
      <c r="EE225" s="267"/>
      <c r="EF225" s="267"/>
      <c r="EG225" s="267"/>
      <c r="EH225" s="267"/>
      <c r="EI225" s="267"/>
      <c r="EJ225" s="267"/>
      <c r="EK225" s="267"/>
      <c r="EL225" s="267"/>
      <c r="EM225" s="267"/>
      <c r="EN225" s="267"/>
      <c r="EO225" s="267"/>
      <c r="EP225" s="267"/>
      <c r="EQ225" s="267"/>
      <c r="ER225" s="267"/>
      <c r="ES225" s="267"/>
      <c r="ET225" s="267"/>
      <c r="EU225" s="267"/>
      <c r="EV225" s="267"/>
      <c r="EW225" s="267"/>
      <c r="EX225" s="267"/>
      <c r="EY225" s="267"/>
      <c r="EZ225" s="267"/>
      <c r="FA225" s="267"/>
      <c r="FB225" s="267"/>
      <c r="FC225" s="267"/>
      <c r="FD225" s="267"/>
      <c r="FE225" s="267"/>
      <c r="FF225" s="267"/>
      <c r="FG225" s="267"/>
      <c r="FH225" s="267"/>
      <c r="FI225" s="267"/>
      <c r="FJ225" s="267"/>
      <c r="FK225" s="267"/>
    </row>
    <row r="226" spans="1:167" s="271" customFormat="1" x14ac:dyDescent="0.25">
      <c r="A226" s="279"/>
      <c r="B226" s="280"/>
      <c r="BH226" s="281"/>
      <c r="BN226" s="281"/>
      <c r="BR226" s="267"/>
      <c r="BS226" s="267"/>
      <c r="BT226" s="267"/>
      <c r="BU226" s="267"/>
      <c r="BV226" s="267"/>
      <c r="BW226" s="267"/>
      <c r="BX226" s="269"/>
      <c r="BY226" s="267"/>
      <c r="BZ226" s="267"/>
      <c r="CA226" s="267"/>
      <c r="CB226" s="267"/>
      <c r="CC226" s="267"/>
      <c r="CD226" s="267"/>
      <c r="CE226" s="267"/>
      <c r="CF226" s="270"/>
      <c r="CG226" s="269"/>
      <c r="CH226" s="267"/>
      <c r="CI226" s="267"/>
      <c r="CJ226" s="267"/>
      <c r="CK226" s="267"/>
      <c r="CL226" s="267"/>
      <c r="CM226" s="267"/>
      <c r="CN226" s="267"/>
      <c r="CO226" s="267"/>
      <c r="CP226" s="267"/>
      <c r="CQ226" s="267"/>
      <c r="CR226" s="267"/>
      <c r="CS226" s="267"/>
      <c r="CT226" s="267"/>
      <c r="CU226" s="267"/>
      <c r="CV226" s="267"/>
      <c r="CW226" s="267"/>
      <c r="CX226" s="267"/>
      <c r="CY226" s="267"/>
      <c r="CZ226" s="267"/>
      <c r="DA226" s="267"/>
      <c r="DB226" s="267"/>
      <c r="DC226" s="267"/>
      <c r="DD226" s="267"/>
      <c r="DE226" s="267"/>
      <c r="DF226" s="267"/>
      <c r="DG226" s="267"/>
      <c r="DH226" s="267"/>
      <c r="DI226" s="267"/>
      <c r="DJ226" s="267"/>
      <c r="DK226" s="267"/>
      <c r="DL226" s="267"/>
      <c r="DM226" s="267"/>
      <c r="DN226" s="267"/>
      <c r="DO226" s="267"/>
      <c r="DP226" s="267"/>
      <c r="DQ226" s="267"/>
      <c r="DR226" s="267"/>
      <c r="DS226" s="267"/>
      <c r="DT226" s="267"/>
      <c r="DU226" s="267"/>
      <c r="DV226" s="267"/>
      <c r="DW226" s="267"/>
      <c r="DX226" s="267"/>
      <c r="DY226" s="267"/>
      <c r="DZ226" s="267"/>
      <c r="EA226" s="267"/>
      <c r="EB226" s="267"/>
      <c r="EC226" s="267"/>
      <c r="ED226" s="267"/>
      <c r="EE226" s="267"/>
      <c r="EF226" s="267"/>
      <c r="EG226" s="267"/>
      <c r="EH226" s="267"/>
      <c r="EI226" s="267"/>
      <c r="EJ226" s="267"/>
      <c r="EK226" s="267"/>
      <c r="EL226" s="267"/>
      <c r="EM226" s="267"/>
      <c r="EN226" s="267"/>
      <c r="EO226" s="267"/>
      <c r="EP226" s="267"/>
      <c r="EQ226" s="267"/>
      <c r="ER226" s="267"/>
      <c r="ES226" s="267"/>
      <c r="ET226" s="267"/>
      <c r="EU226" s="267"/>
      <c r="EV226" s="267"/>
      <c r="EW226" s="267"/>
      <c r="EX226" s="267"/>
      <c r="EY226" s="267"/>
      <c r="EZ226" s="267"/>
      <c r="FA226" s="267"/>
      <c r="FB226" s="267"/>
      <c r="FC226" s="267"/>
      <c r="FD226" s="267"/>
      <c r="FE226" s="267"/>
      <c r="FF226" s="267"/>
      <c r="FG226" s="267"/>
      <c r="FH226" s="267"/>
      <c r="FI226" s="267"/>
      <c r="FJ226" s="267"/>
      <c r="FK226" s="267"/>
    </row>
    <row r="227" spans="1:167" s="271" customFormat="1" x14ac:dyDescent="0.25">
      <c r="A227" s="279"/>
      <c r="B227" s="280"/>
      <c r="BH227" s="281"/>
      <c r="BN227" s="281"/>
      <c r="BR227" s="267"/>
      <c r="BS227" s="267"/>
      <c r="BT227" s="267"/>
      <c r="BU227" s="267"/>
      <c r="BV227" s="267"/>
      <c r="BW227" s="267"/>
      <c r="BX227" s="269"/>
      <c r="BY227" s="267"/>
      <c r="BZ227" s="267"/>
      <c r="CA227" s="267"/>
      <c r="CB227" s="267"/>
      <c r="CC227" s="267"/>
      <c r="CD227" s="267"/>
      <c r="CE227" s="267"/>
      <c r="CF227" s="270"/>
      <c r="CG227" s="269"/>
      <c r="CH227" s="267"/>
      <c r="CI227" s="267"/>
      <c r="CJ227" s="267"/>
      <c r="CK227" s="267"/>
      <c r="CL227" s="267"/>
      <c r="CM227" s="267"/>
      <c r="CN227" s="267"/>
      <c r="CO227" s="267"/>
      <c r="CP227" s="267"/>
      <c r="CQ227" s="267"/>
      <c r="CR227" s="267"/>
      <c r="CS227" s="267"/>
      <c r="CT227" s="267"/>
      <c r="CU227" s="267"/>
      <c r="CV227" s="267"/>
      <c r="CW227" s="267"/>
      <c r="CX227" s="267"/>
      <c r="CY227" s="267"/>
      <c r="CZ227" s="267"/>
      <c r="DA227" s="267"/>
      <c r="DB227" s="267"/>
      <c r="DC227" s="267"/>
      <c r="DD227" s="267"/>
      <c r="DE227" s="267"/>
      <c r="DF227" s="267"/>
      <c r="DG227" s="267"/>
      <c r="DH227" s="267"/>
      <c r="DI227" s="267"/>
      <c r="DJ227" s="267"/>
      <c r="DK227" s="267"/>
      <c r="DL227" s="267"/>
      <c r="DM227" s="267"/>
      <c r="DN227" s="267"/>
      <c r="DO227" s="267"/>
      <c r="DP227" s="267"/>
      <c r="DQ227" s="267"/>
      <c r="DR227" s="267"/>
      <c r="DS227" s="267"/>
      <c r="DT227" s="267"/>
      <c r="DU227" s="267"/>
      <c r="DV227" s="267"/>
      <c r="DW227" s="267"/>
      <c r="DX227" s="267"/>
      <c r="DY227" s="267"/>
      <c r="DZ227" s="267"/>
      <c r="EA227" s="267"/>
      <c r="EB227" s="267"/>
      <c r="EC227" s="267"/>
      <c r="ED227" s="267"/>
      <c r="EE227" s="267"/>
      <c r="EF227" s="267"/>
      <c r="EG227" s="267"/>
      <c r="EH227" s="267"/>
      <c r="EI227" s="267"/>
      <c r="EJ227" s="267"/>
      <c r="EK227" s="267"/>
      <c r="EL227" s="267"/>
      <c r="EM227" s="267"/>
      <c r="EN227" s="267"/>
      <c r="EO227" s="267"/>
      <c r="EP227" s="267"/>
      <c r="EQ227" s="267"/>
      <c r="ER227" s="267"/>
      <c r="ES227" s="267"/>
      <c r="ET227" s="267"/>
      <c r="EU227" s="267"/>
      <c r="EV227" s="267"/>
      <c r="EW227" s="267"/>
      <c r="EX227" s="267"/>
      <c r="EY227" s="267"/>
      <c r="EZ227" s="267"/>
      <c r="FA227" s="267"/>
      <c r="FB227" s="267"/>
      <c r="FC227" s="267"/>
      <c r="FD227" s="267"/>
      <c r="FE227" s="267"/>
      <c r="FF227" s="267"/>
      <c r="FG227" s="267"/>
      <c r="FH227" s="267"/>
      <c r="FI227" s="267"/>
      <c r="FJ227" s="267"/>
      <c r="FK227" s="267"/>
    </row>
    <row r="228" spans="1:167" s="271" customFormat="1" x14ac:dyDescent="0.25">
      <c r="A228" s="279"/>
      <c r="B228" s="280"/>
      <c r="BH228" s="281"/>
      <c r="BN228" s="281"/>
      <c r="BR228" s="267"/>
      <c r="BS228" s="267"/>
      <c r="BT228" s="267"/>
      <c r="BU228" s="267"/>
      <c r="BV228" s="267"/>
      <c r="BW228" s="267"/>
      <c r="BX228" s="269"/>
      <c r="BY228" s="267"/>
      <c r="BZ228" s="267"/>
      <c r="CA228" s="267"/>
      <c r="CB228" s="267"/>
      <c r="CC228" s="267"/>
      <c r="CD228" s="267"/>
      <c r="CE228" s="267"/>
      <c r="CF228" s="270"/>
      <c r="CG228" s="269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267"/>
      <c r="CS228" s="267"/>
      <c r="CT228" s="267"/>
      <c r="CU228" s="267"/>
      <c r="CV228" s="267"/>
      <c r="CW228" s="267"/>
      <c r="CX228" s="267"/>
      <c r="CY228" s="267"/>
      <c r="CZ228" s="267"/>
      <c r="DA228" s="267"/>
      <c r="DB228" s="267"/>
      <c r="DC228" s="267"/>
      <c r="DD228" s="267"/>
      <c r="DE228" s="267"/>
      <c r="DF228" s="267"/>
      <c r="DG228" s="267"/>
      <c r="DH228" s="267"/>
      <c r="DI228" s="267"/>
      <c r="DJ228" s="267"/>
      <c r="DK228" s="267"/>
      <c r="DL228" s="267"/>
      <c r="DM228" s="267"/>
      <c r="DN228" s="267"/>
      <c r="DO228" s="267"/>
      <c r="DP228" s="267"/>
      <c r="DQ228" s="267"/>
      <c r="DR228" s="267"/>
      <c r="DS228" s="267"/>
      <c r="DT228" s="267"/>
      <c r="DU228" s="267"/>
      <c r="DV228" s="267"/>
      <c r="DW228" s="267"/>
      <c r="DX228" s="267"/>
      <c r="DY228" s="267"/>
      <c r="DZ228" s="267"/>
      <c r="EA228" s="267"/>
      <c r="EB228" s="267"/>
      <c r="EC228" s="267"/>
      <c r="ED228" s="267"/>
      <c r="EE228" s="267"/>
      <c r="EF228" s="267"/>
      <c r="EG228" s="267"/>
      <c r="EH228" s="267"/>
      <c r="EI228" s="267"/>
      <c r="EJ228" s="267"/>
      <c r="EK228" s="267"/>
      <c r="EL228" s="267"/>
      <c r="EM228" s="267"/>
      <c r="EN228" s="267"/>
      <c r="EO228" s="267"/>
      <c r="EP228" s="267"/>
      <c r="EQ228" s="267"/>
      <c r="ER228" s="267"/>
      <c r="ES228" s="267"/>
      <c r="ET228" s="267"/>
      <c r="EU228" s="267"/>
      <c r="EV228" s="267"/>
      <c r="EW228" s="267"/>
      <c r="EX228" s="267"/>
      <c r="EY228" s="267"/>
      <c r="EZ228" s="267"/>
      <c r="FA228" s="267"/>
      <c r="FB228" s="267"/>
      <c r="FC228" s="267"/>
      <c r="FD228" s="267"/>
      <c r="FE228" s="267"/>
      <c r="FF228" s="267"/>
      <c r="FG228" s="267"/>
      <c r="FH228" s="267"/>
      <c r="FI228" s="267"/>
      <c r="FJ228" s="267"/>
      <c r="FK228" s="267"/>
    </row>
    <row r="229" spans="1:167" s="271" customFormat="1" x14ac:dyDescent="0.25">
      <c r="A229" s="279"/>
      <c r="B229" s="280"/>
      <c r="BH229" s="281"/>
      <c r="BN229" s="281"/>
      <c r="BR229" s="267"/>
      <c r="BS229" s="267"/>
      <c r="BT229" s="267"/>
      <c r="BU229" s="267"/>
      <c r="BV229" s="267"/>
      <c r="BW229" s="267"/>
      <c r="BX229" s="269"/>
      <c r="BY229" s="267"/>
      <c r="BZ229" s="267"/>
      <c r="CA229" s="267"/>
      <c r="CB229" s="267"/>
      <c r="CC229" s="267"/>
      <c r="CD229" s="267"/>
      <c r="CE229" s="267"/>
      <c r="CF229" s="270"/>
      <c r="CG229" s="269"/>
      <c r="CH229" s="267"/>
      <c r="CI229" s="267"/>
      <c r="CJ229" s="267"/>
      <c r="CK229" s="267"/>
      <c r="CL229" s="267"/>
      <c r="CM229" s="267"/>
      <c r="CN229" s="267"/>
      <c r="CO229" s="267"/>
      <c r="CP229" s="267"/>
      <c r="CQ229" s="267"/>
      <c r="CR229" s="267"/>
      <c r="CS229" s="267"/>
      <c r="CT229" s="267"/>
      <c r="CU229" s="267"/>
      <c r="CV229" s="267"/>
      <c r="CW229" s="267"/>
      <c r="CX229" s="267"/>
      <c r="CY229" s="267"/>
      <c r="CZ229" s="267"/>
      <c r="DA229" s="267"/>
      <c r="DB229" s="267"/>
      <c r="DC229" s="267"/>
      <c r="DD229" s="267"/>
      <c r="DE229" s="267"/>
      <c r="DF229" s="267"/>
      <c r="DG229" s="267"/>
      <c r="DH229" s="267"/>
      <c r="DI229" s="267"/>
      <c r="DJ229" s="267"/>
      <c r="DK229" s="267"/>
      <c r="DL229" s="267"/>
      <c r="DM229" s="267"/>
      <c r="DN229" s="267"/>
      <c r="DO229" s="267"/>
      <c r="DP229" s="267"/>
      <c r="DQ229" s="267"/>
      <c r="DR229" s="267"/>
      <c r="DS229" s="267"/>
      <c r="DT229" s="267"/>
      <c r="DU229" s="267"/>
      <c r="DV229" s="267"/>
      <c r="DW229" s="267"/>
      <c r="DX229" s="267"/>
      <c r="DY229" s="267"/>
      <c r="DZ229" s="267"/>
      <c r="EA229" s="267"/>
      <c r="EB229" s="267"/>
      <c r="EC229" s="267"/>
      <c r="ED229" s="267"/>
      <c r="EE229" s="267"/>
      <c r="EF229" s="267"/>
      <c r="EG229" s="267"/>
      <c r="EH229" s="267"/>
      <c r="EI229" s="267"/>
      <c r="EJ229" s="267"/>
      <c r="EK229" s="267"/>
      <c r="EL229" s="267"/>
      <c r="EM229" s="267"/>
      <c r="EN229" s="267"/>
      <c r="EO229" s="267"/>
      <c r="EP229" s="267"/>
      <c r="EQ229" s="267"/>
      <c r="ER229" s="267"/>
      <c r="ES229" s="267"/>
      <c r="ET229" s="267"/>
      <c r="EU229" s="267"/>
      <c r="EV229" s="267"/>
      <c r="EW229" s="267"/>
      <c r="EX229" s="267"/>
      <c r="EY229" s="267"/>
      <c r="EZ229" s="267"/>
      <c r="FA229" s="267"/>
      <c r="FB229" s="267"/>
      <c r="FC229" s="267"/>
      <c r="FD229" s="267"/>
      <c r="FE229" s="267"/>
      <c r="FF229" s="267"/>
      <c r="FG229" s="267"/>
      <c r="FH229" s="267"/>
      <c r="FI229" s="267"/>
      <c r="FJ229" s="267"/>
      <c r="FK229" s="267"/>
    </row>
    <row r="230" spans="1:167" s="271" customFormat="1" x14ac:dyDescent="0.25">
      <c r="A230" s="279"/>
      <c r="B230" s="280"/>
      <c r="BH230" s="281"/>
      <c r="BN230" s="281"/>
      <c r="BR230" s="267"/>
      <c r="BS230" s="267"/>
      <c r="BT230" s="267"/>
      <c r="BU230" s="267"/>
      <c r="BV230" s="267"/>
      <c r="BW230" s="267"/>
      <c r="BX230" s="269"/>
      <c r="BY230" s="267"/>
      <c r="BZ230" s="267"/>
      <c r="CA230" s="267"/>
      <c r="CB230" s="267"/>
      <c r="CC230" s="267"/>
      <c r="CD230" s="267"/>
      <c r="CE230" s="267"/>
      <c r="CF230" s="270"/>
      <c r="CG230" s="269"/>
      <c r="CH230" s="267"/>
      <c r="CI230" s="267"/>
      <c r="CJ230" s="267"/>
      <c r="CK230" s="267"/>
      <c r="CL230" s="267"/>
      <c r="CM230" s="267"/>
      <c r="CN230" s="267"/>
      <c r="CO230" s="267"/>
      <c r="CP230" s="267"/>
      <c r="CQ230" s="267"/>
      <c r="CR230" s="267"/>
      <c r="CS230" s="267"/>
      <c r="CT230" s="267"/>
      <c r="CU230" s="267"/>
      <c r="CV230" s="267"/>
      <c r="CW230" s="267"/>
      <c r="CX230" s="267"/>
      <c r="CY230" s="267"/>
      <c r="CZ230" s="267"/>
      <c r="DA230" s="267"/>
      <c r="DB230" s="267"/>
      <c r="DC230" s="267"/>
      <c r="DD230" s="267"/>
      <c r="DE230" s="267"/>
      <c r="DF230" s="267"/>
      <c r="DG230" s="267"/>
      <c r="DH230" s="267"/>
      <c r="DI230" s="267"/>
      <c r="DJ230" s="267"/>
      <c r="DK230" s="267"/>
      <c r="DL230" s="267"/>
      <c r="DM230" s="267"/>
      <c r="DN230" s="267"/>
      <c r="DO230" s="267"/>
      <c r="DP230" s="267"/>
      <c r="DQ230" s="267"/>
      <c r="DR230" s="267"/>
      <c r="DS230" s="267"/>
      <c r="DT230" s="267"/>
      <c r="DU230" s="267"/>
      <c r="DV230" s="267"/>
      <c r="DW230" s="267"/>
      <c r="DX230" s="267"/>
      <c r="DY230" s="267"/>
      <c r="DZ230" s="267"/>
      <c r="EA230" s="267"/>
      <c r="EB230" s="267"/>
      <c r="EC230" s="267"/>
      <c r="ED230" s="267"/>
      <c r="EE230" s="267"/>
      <c r="EF230" s="267"/>
      <c r="EG230" s="267"/>
      <c r="EH230" s="267"/>
      <c r="EI230" s="267"/>
      <c r="EJ230" s="267"/>
      <c r="EK230" s="267"/>
      <c r="EL230" s="267"/>
      <c r="EM230" s="267"/>
      <c r="EN230" s="267"/>
      <c r="EO230" s="267"/>
      <c r="EP230" s="267"/>
      <c r="EQ230" s="267"/>
      <c r="ER230" s="267"/>
      <c r="ES230" s="267"/>
      <c r="ET230" s="267"/>
      <c r="EU230" s="267"/>
      <c r="EV230" s="267"/>
      <c r="EW230" s="267"/>
      <c r="EX230" s="267"/>
      <c r="EY230" s="267"/>
      <c r="EZ230" s="267"/>
      <c r="FA230" s="267"/>
      <c r="FB230" s="267"/>
      <c r="FC230" s="267"/>
      <c r="FD230" s="267"/>
      <c r="FE230" s="267"/>
      <c r="FF230" s="267"/>
      <c r="FG230" s="267"/>
      <c r="FH230" s="267"/>
      <c r="FI230" s="267"/>
      <c r="FJ230" s="267"/>
      <c r="FK230" s="267"/>
    </row>
    <row r="231" spans="1:167" s="271" customFormat="1" x14ac:dyDescent="0.25">
      <c r="A231" s="279"/>
      <c r="B231" s="280"/>
      <c r="BH231" s="281"/>
      <c r="BN231" s="281"/>
      <c r="BR231" s="267"/>
      <c r="BS231" s="267"/>
      <c r="BT231" s="267"/>
      <c r="BU231" s="267"/>
      <c r="BV231" s="267"/>
      <c r="BW231" s="267"/>
      <c r="BX231" s="269"/>
      <c r="BY231" s="267"/>
      <c r="BZ231" s="267"/>
      <c r="CA231" s="267"/>
      <c r="CB231" s="267"/>
      <c r="CC231" s="267"/>
      <c r="CD231" s="267"/>
      <c r="CE231" s="267"/>
      <c r="CF231" s="270"/>
      <c r="CG231" s="269"/>
      <c r="CH231" s="267"/>
      <c r="CI231" s="267"/>
      <c r="CJ231" s="267"/>
      <c r="CK231" s="267"/>
      <c r="CL231" s="267"/>
      <c r="CM231" s="267"/>
      <c r="CN231" s="267"/>
      <c r="CO231" s="267"/>
      <c r="CP231" s="267"/>
      <c r="CQ231" s="267"/>
      <c r="CR231" s="267"/>
      <c r="CS231" s="267"/>
      <c r="CT231" s="267"/>
      <c r="CU231" s="267"/>
      <c r="CV231" s="267"/>
      <c r="CW231" s="267"/>
      <c r="CX231" s="267"/>
      <c r="CY231" s="267"/>
      <c r="CZ231" s="267"/>
      <c r="DA231" s="267"/>
      <c r="DB231" s="267"/>
      <c r="DC231" s="267"/>
      <c r="DD231" s="267"/>
      <c r="DE231" s="267"/>
      <c r="DF231" s="267"/>
      <c r="DG231" s="267"/>
      <c r="DH231" s="267"/>
      <c r="DI231" s="267"/>
      <c r="DJ231" s="267"/>
      <c r="DK231" s="267"/>
      <c r="DL231" s="267"/>
      <c r="DM231" s="267"/>
      <c r="DN231" s="267"/>
      <c r="DO231" s="267"/>
      <c r="DP231" s="267"/>
      <c r="DQ231" s="267"/>
      <c r="DR231" s="267"/>
      <c r="DS231" s="267"/>
      <c r="DT231" s="267"/>
      <c r="DU231" s="267"/>
      <c r="DV231" s="267"/>
      <c r="DW231" s="267"/>
      <c r="DX231" s="267"/>
      <c r="DY231" s="267"/>
      <c r="DZ231" s="267"/>
      <c r="EA231" s="267"/>
      <c r="EB231" s="267"/>
      <c r="EC231" s="267"/>
      <c r="ED231" s="267"/>
      <c r="EE231" s="267"/>
      <c r="EF231" s="267"/>
      <c r="EG231" s="267"/>
      <c r="EH231" s="267"/>
      <c r="EI231" s="267"/>
      <c r="EJ231" s="267"/>
      <c r="EK231" s="267"/>
      <c r="EL231" s="267"/>
      <c r="EM231" s="267"/>
      <c r="EN231" s="267"/>
      <c r="EO231" s="267"/>
      <c r="EP231" s="267"/>
      <c r="EQ231" s="267"/>
      <c r="ER231" s="267"/>
      <c r="ES231" s="267"/>
      <c r="ET231" s="267"/>
      <c r="EU231" s="267"/>
      <c r="EV231" s="267"/>
      <c r="EW231" s="267"/>
      <c r="EX231" s="267"/>
      <c r="EY231" s="267"/>
      <c r="EZ231" s="267"/>
      <c r="FA231" s="267"/>
      <c r="FB231" s="267"/>
      <c r="FC231" s="267"/>
      <c r="FD231" s="267"/>
      <c r="FE231" s="267"/>
      <c r="FF231" s="267"/>
      <c r="FG231" s="267"/>
      <c r="FH231" s="267"/>
      <c r="FI231" s="267"/>
      <c r="FJ231" s="267"/>
      <c r="FK231" s="267"/>
    </row>
    <row r="232" spans="1:167" s="271" customFormat="1" x14ac:dyDescent="0.25">
      <c r="A232" s="279"/>
      <c r="B232" s="280"/>
      <c r="BH232" s="281"/>
      <c r="BN232" s="281"/>
      <c r="BR232" s="267"/>
      <c r="BS232" s="267"/>
      <c r="BT232" s="267"/>
      <c r="BU232" s="267"/>
      <c r="BV232" s="267"/>
      <c r="BW232" s="267"/>
      <c r="BX232" s="269"/>
      <c r="BY232" s="267"/>
      <c r="BZ232" s="267"/>
      <c r="CA232" s="267"/>
      <c r="CB232" s="267"/>
      <c r="CC232" s="267"/>
      <c r="CD232" s="267"/>
      <c r="CE232" s="267"/>
      <c r="CF232" s="270"/>
      <c r="CG232" s="269"/>
      <c r="CH232" s="267"/>
      <c r="CI232" s="267"/>
      <c r="CJ232" s="267"/>
      <c r="CK232" s="267"/>
      <c r="CL232" s="267"/>
      <c r="CM232" s="267"/>
      <c r="CN232" s="267"/>
      <c r="CO232" s="267"/>
      <c r="CP232" s="267"/>
      <c r="CQ232" s="267"/>
      <c r="CR232" s="267"/>
      <c r="CS232" s="267"/>
      <c r="CT232" s="267"/>
      <c r="CU232" s="267"/>
      <c r="CV232" s="267"/>
      <c r="CW232" s="267"/>
      <c r="CX232" s="267"/>
      <c r="CY232" s="267"/>
      <c r="CZ232" s="267"/>
      <c r="DA232" s="267"/>
      <c r="DB232" s="267"/>
      <c r="DC232" s="267"/>
      <c r="DD232" s="267"/>
      <c r="DE232" s="267"/>
      <c r="DF232" s="267"/>
      <c r="DG232" s="267"/>
      <c r="DH232" s="267"/>
      <c r="DI232" s="267"/>
      <c r="DJ232" s="267"/>
      <c r="DK232" s="267"/>
      <c r="DL232" s="267"/>
      <c r="DM232" s="267"/>
      <c r="DN232" s="267"/>
      <c r="DO232" s="267"/>
      <c r="DP232" s="267"/>
      <c r="DQ232" s="267"/>
      <c r="DR232" s="267"/>
      <c r="DS232" s="267"/>
      <c r="DT232" s="267"/>
      <c r="DU232" s="267"/>
      <c r="DV232" s="267"/>
      <c r="DW232" s="267"/>
      <c r="DX232" s="267"/>
      <c r="DY232" s="267"/>
      <c r="DZ232" s="267"/>
      <c r="EA232" s="267"/>
      <c r="EB232" s="267"/>
      <c r="EC232" s="267"/>
      <c r="ED232" s="267"/>
      <c r="EE232" s="267"/>
      <c r="EF232" s="267"/>
      <c r="EG232" s="267"/>
      <c r="EH232" s="267"/>
      <c r="EI232" s="267"/>
      <c r="EJ232" s="267"/>
      <c r="EK232" s="267"/>
      <c r="EL232" s="267"/>
      <c r="EM232" s="267"/>
      <c r="EN232" s="267"/>
      <c r="EO232" s="267"/>
      <c r="EP232" s="267"/>
      <c r="EQ232" s="267"/>
      <c r="ER232" s="267"/>
      <c r="ES232" s="267"/>
      <c r="ET232" s="267"/>
      <c r="EU232" s="267"/>
      <c r="EV232" s="267"/>
      <c r="EW232" s="267"/>
      <c r="EX232" s="267"/>
      <c r="EY232" s="267"/>
      <c r="EZ232" s="267"/>
      <c r="FA232" s="267"/>
      <c r="FB232" s="267"/>
      <c r="FC232" s="267"/>
      <c r="FD232" s="267"/>
      <c r="FE232" s="267"/>
      <c r="FF232" s="267"/>
      <c r="FG232" s="267"/>
      <c r="FH232" s="267"/>
      <c r="FI232" s="267"/>
      <c r="FJ232" s="267"/>
      <c r="FK232" s="267"/>
    </row>
    <row r="233" spans="1:167" s="271" customFormat="1" x14ac:dyDescent="0.25">
      <c r="A233" s="279"/>
      <c r="B233" s="280"/>
      <c r="BH233" s="281"/>
      <c r="BN233" s="281"/>
      <c r="BR233" s="267"/>
      <c r="BS233" s="267"/>
      <c r="BT233" s="267"/>
      <c r="BU233" s="267"/>
      <c r="BV233" s="267"/>
      <c r="BW233" s="267"/>
      <c r="BX233" s="269"/>
      <c r="BY233" s="267"/>
      <c r="BZ233" s="267"/>
      <c r="CA233" s="267"/>
      <c r="CB233" s="267"/>
      <c r="CC233" s="267"/>
      <c r="CD233" s="267"/>
      <c r="CE233" s="267"/>
      <c r="CF233" s="270"/>
      <c r="CG233" s="269"/>
      <c r="CH233" s="267"/>
      <c r="CI233" s="267"/>
      <c r="CJ233" s="267"/>
      <c r="CK233" s="267"/>
      <c r="CL233" s="267"/>
      <c r="CM233" s="267"/>
      <c r="CN233" s="267"/>
      <c r="CO233" s="267"/>
      <c r="CP233" s="267"/>
      <c r="CQ233" s="267"/>
      <c r="CR233" s="267"/>
      <c r="CS233" s="267"/>
      <c r="CT233" s="267"/>
      <c r="CU233" s="267"/>
      <c r="CV233" s="267"/>
      <c r="CW233" s="267"/>
      <c r="CX233" s="267"/>
      <c r="CY233" s="267"/>
      <c r="CZ233" s="267"/>
      <c r="DA233" s="267"/>
      <c r="DB233" s="267"/>
      <c r="DC233" s="267"/>
      <c r="DD233" s="267"/>
      <c r="DE233" s="267"/>
      <c r="DF233" s="267"/>
      <c r="DG233" s="267"/>
      <c r="DH233" s="267"/>
      <c r="DI233" s="267"/>
      <c r="DJ233" s="267"/>
      <c r="DK233" s="267"/>
      <c r="DL233" s="267"/>
      <c r="DM233" s="267"/>
      <c r="DN233" s="267"/>
      <c r="DO233" s="267"/>
      <c r="DP233" s="267"/>
      <c r="DQ233" s="267"/>
      <c r="DR233" s="267"/>
      <c r="DS233" s="267"/>
      <c r="DT233" s="267"/>
      <c r="DU233" s="267"/>
      <c r="DV233" s="267"/>
      <c r="DW233" s="267"/>
      <c r="DX233" s="267"/>
      <c r="DY233" s="267"/>
      <c r="DZ233" s="267"/>
      <c r="EA233" s="267"/>
      <c r="EB233" s="267"/>
      <c r="EC233" s="267"/>
      <c r="ED233" s="267"/>
      <c r="EE233" s="267"/>
      <c r="EF233" s="267"/>
      <c r="EG233" s="267"/>
      <c r="EH233" s="267"/>
      <c r="EI233" s="267"/>
      <c r="EJ233" s="267"/>
      <c r="EK233" s="267"/>
      <c r="EL233" s="267"/>
      <c r="EM233" s="267"/>
      <c r="EN233" s="267"/>
      <c r="EO233" s="267"/>
      <c r="EP233" s="267"/>
      <c r="EQ233" s="267"/>
      <c r="ER233" s="267"/>
      <c r="ES233" s="267"/>
      <c r="ET233" s="267"/>
      <c r="EU233" s="267"/>
      <c r="EV233" s="267"/>
      <c r="EW233" s="267"/>
      <c r="EX233" s="267"/>
      <c r="EY233" s="267"/>
      <c r="EZ233" s="267"/>
      <c r="FA233" s="267"/>
      <c r="FB233" s="267"/>
      <c r="FC233" s="267"/>
      <c r="FD233" s="267"/>
      <c r="FE233" s="267"/>
      <c r="FF233" s="267"/>
      <c r="FG233" s="267"/>
      <c r="FH233" s="267"/>
      <c r="FI233" s="267"/>
      <c r="FJ233" s="267"/>
      <c r="FK233" s="267"/>
    </row>
    <row r="234" spans="1:167" s="271" customFormat="1" x14ac:dyDescent="0.25">
      <c r="A234" s="279"/>
      <c r="B234" s="280"/>
      <c r="BH234" s="281"/>
      <c r="BN234" s="281"/>
      <c r="BR234" s="267"/>
      <c r="BS234" s="267"/>
      <c r="BT234" s="267"/>
      <c r="BU234" s="267"/>
      <c r="BV234" s="267"/>
      <c r="BW234" s="267"/>
      <c r="BX234" s="269"/>
      <c r="BY234" s="267"/>
      <c r="BZ234" s="267"/>
      <c r="CA234" s="267"/>
      <c r="CB234" s="267"/>
      <c r="CC234" s="267"/>
      <c r="CD234" s="267"/>
      <c r="CE234" s="267"/>
      <c r="CF234" s="270"/>
      <c r="CG234" s="269"/>
      <c r="CH234" s="267"/>
      <c r="CI234" s="267"/>
      <c r="CJ234" s="267"/>
      <c r="CK234" s="267"/>
      <c r="CL234" s="267"/>
      <c r="CM234" s="267"/>
      <c r="CN234" s="267"/>
      <c r="CO234" s="267"/>
      <c r="CP234" s="267"/>
      <c r="CQ234" s="267"/>
      <c r="CR234" s="267"/>
      <c r="CS234" s="267"/>
      <c r="CT234" s="267"/>
      <c r="CU234" s="267"/>
      <c r="CV234" s="267"/>
      <c r="CW234" s="267"/>
      <c r="CX234" s="267"/>
      <c r="CY234" s="267"/>
      <c r="CZ234" s="267"/>
      <c r="DA234" s="267"/>
      <c r="DB234" s="267"/>
      <c r="DC234" s="267"/>
      <c r="DD234" s="267"/>
      <c r="DE234" s="267"/>
      <c r="DF234" s="267"/>
      <c r="DG234" s="267"/>
      <c r="DH234" s="267"/>
      <c r="DI234" s="267"/>
      <c r="DJ234" s="267"/>
      <c r="DK234" s="267"/>
      <c r="DL234" s="267"/>
      <c r="DM234" s="267"/>
      <c r="DN234" s="267"/>
      <c r="DO234" s="267"/>
      <c r="DP234" s="267"/>
      <c r="DQ234" s="267"/>
      <c r="DR234" s="267"/>
      <c r="DS234" s="267"/>
      <c r="DT234" s="267"/>
      <c r="DU234" s="267"/>
      <c r="DV234" s="267"/>
      <c r="DW234" s="267"/>
      <c r="DX234" s="267"/>
      <c r="DY234" s="267"/>
      <c r="DZ234" s="267"/>
      <c r="EA234" s="267"/>
      <c r="EB234" s="267"/>
      <c r="EC234" s="267"/>
      <c r="ED234" s="267"/>
      <c r="EE234" s="267"/>
      <c r="EF234" s="267"/>
      <c r="EG234" s="267"/>
      <c r="EH234" s="267"/>
      <c r="EI234" s="267"/>
      <c r="EJ234" s="267"/>
      <c r="EK234" s="267"/>
      <c r="EL234" s="267"/>
      <c r="EM234" s="267"/>
      <c r="EN234" s="267"/>
      <c r="EO234" s="267"/>
      <c r="EP234" s="267"/>
      <c r="EQ234" s="267"/>
      <c r="ER234" s="267"/>
      <c r="ES234" s="267"/>
      <c r="ET234" s="267"/>
      <c r="EU234" s="267"/>
      <c r="EV234" s="267"/>
      <c r="EW234" s="267"/>
      <c r="EX234" s="267"/>
      <c r="EY234" s="267"/>
      <c r="EZ234" s="267"/>
      <c r="FA234" s="267"/>
      <c r="FB234" s="267"/>
      <c r="FC234" s="267"/>
      <c r="FD234" s="267"/>
      <c r="FE234" s="267"/>
      <c r="FF234" s="267"/>
      <c r="FG234" s="267"/>
      <c r="FH234" s="267"/>
      <c r="FI234" s="267"/>
      <c r="FJ234" s="267"/>
      <c r="FK234" s="267"/>
    </row>
    <row r="235" spans="1:167" s="271" customFormat="1" x14ac:dyDescent="0.25">
      <c r="A235" s="279"/>
      <c r="B235" s="280"/>
      <c r="BH235" s="281"/>
      <c r="BN235" s="281"/>
      <c r="BR235" s="267"/>
      <c r="BS235" s="267"/>
      <c r="BT235" s="267"/>
      <c r="BU235" s="267"/>
      <c r="BV235" s="267"/>
      <c r="BW235" s="267"/>
      <c r="BX235" s="269"/>
      <c r="BY235" s="267"/>
      <c r="BZ235" s="267"/>
      <c r="CA235" s="267"/>
      <c r="CB235" s="267"/>
      <c r="CC235" s="267"/>
      <c r="CD235" s="267"/>
      <c r="CE235" s="267"/>
      <c r="CF235" s="270"/>
      <c r="CG235" s="269"/>
      <c r="CH235" s="267"/>
      <c r="CI235" s="267"/>
      <c r="CJ235" s="267"/>
      <c r="CK235" s="267"/>
      <c r="CL235" s="267"/>
      <c r="CM235" s="267"/>
      <c r="CN235" s="267"/>
      <c r="CO235" s="267"/>
      <c r="CP235" s="267"/>
      <c r="CQ235" s="267"/>
      <c r="CR235" s="267"/>
      <c r="CS235" s="267"/>
      <c r="CT235" s="267"/>
      <c r="CU235" s="267"/>
      <c r="CV235" s="267"/>
      <c r="CW235" s="267"/>
      <c r="CX235" s="267"/>
      <c r="CY235" s="267"/>
      <c r="CZ235" s="267"/>
      <c r="DA235" s="267"/>
      <c r="DB235" s="267"/>
      <c r="DC235" s="267"/>
      <c r="DD235" s="267"/>
      <c r="DE235" s="267"/>
      <c r="DF235" s="267"/>
      <c r="DG235" s="267"/>
      <c r="DH235" s="267"/>
      <c r="DI235" s="267"/>
      <c r="DJ235" s="267"/>
      <c r="DK235" s="267"/>
      <c r="DL235" s="267"/>
      <c r="DM235" s="267"/>
      <c r="DN235" s="267"/>
      <c r="DO235" s="267"/>
      <c r="DP235" s="267"/>
      <c r="DQ235" s="267"/>
      <c r="DR235" s="267"/>
      <c r="DS235" s="267"/>
      <c r="DT235" s="267"/>
      <c r="DU235" s="267"/>
      <c r="DV235" s="267"/>
      <c r="DW235" s="267"/>
      <c r="DX235" s="267"/>
      <c r="DY235" s="267"/>
      <c r="DZ235" s="267"/>
      <c r="EA235" s="267"/>
      <c r="EB235" s="267"/>
      <c r="EC235" s="267"/>
      <c r="ED235" s="267"/>
      <c r="EE235" s="267"/>
      <c r="EF235" s="267"/>
      <c r="EG235" s="267"/>
      <c r="EH235" s="267"/>
      <c r="EI235" s="267"/>
      <c r="EJ235" s="267"/>
      <c r="EK235" s="267"/>
      <c r="EL235" s="267"/>
      <c r="EM235" s="267"/>
      <c r="EN235" s="267"/>
      <c r="EO235" s="267"/>
      <c r="EP235" s="267"/>
      <c r="EQ235" s="267"/>
      <c r="ER235" s="267"/>
      <c r="ES235" s="267"/>
      <c r="ET235" s="267"/>
      <c r="EU235" s="267"/>
      <c r="EV235" s="267"/>
      <c r="EW235" s="267"/>
      <c r="EX235" s="267"/>
      <c r="EY235" s="267"/>
      <c r="EZ235" s="267"/>
      <c r="FA235" s="267"/>
      <c r="FB235" s="267"/>
      <c r="FC235" s="267"/>
      <c r="FD235" s="267"/>
      <c r="FE235" s="267"/>
      <c r="FF235" s="267"/>
      <c r="FG235" s="267"/>
      <c r="FH235" s="267"/>
      <c r="FI235" s="267"/>
      <c r="FJ235" s="267"/>
      <c r="FK235" s="267"/>
    </row>
    <row r="236" spans="1:167" s="271" customFormat="1" x14ac:dyDescent="0.25">
      <c r="A236" s="279"/>
      <c r="B236" s="280"/>
      <c r="BH236" s="281"/>
      <c r="BN236" s="281"/>
      <c r="BR236" s="267"/>
      <c r="BS236" s="267"/>
      <c r="BT236" s="267"/>
      <c r="BU236" s="267"/>
      <c r="BV236" s="267"/>
      <c r="BW236" s="267"/>
      <c r="BX236" s="269"/>
      <c r="BY236" s="267"/>
      <c r="BZ236" s="267"/>
      <c r="CA236" s="267"/>
      <c r="CB236" s="267"/>
      <c r="CC236" s="267"/>
      <c r="CD236" s="267"/>
      <c r="CE236" s="267"/>
      <c r="CF236" s="270"/>
      <c r="CG236" s="269"/>
      <c r="CH236" s="267"/>
      <c r="CI236" s="267"/>
      <c r="CJ236" s="267"/>
      <c r="CK236" s="267"/>
      <c r="CL236" s="267"/>
      <c r="CM236" s="267"/>
      <c r="CN236" s="267"/>
      <c r="CO236" s="267"/>
      <c r="CP236" s="267"/>
      <c r="CQ236" s="267"/>
      <c r="CR236" s="267"/>
      <c r="CS236" s="267"/>
      <c r="CT236" s="267"/>
      <c r="CU236" s="267"/>
      <c r="CV236" s="267"/>
      <c r="CW236" s="267"/>
      <c r="CX236" s="267"/>
      <c r="CY236" s="267"/>
      <c r="CZ236" s="267"/>
      <c r="DA236" s="267"/>
      <c r="DB236" s="267"/>
      <c r="DC236" s="267"/>
      <c r="DD236" s="267"/>
      <c r="DE236" s="267"/>
      <c r="DF236" s="267"/>
      <c r="DG236" s="267"/>
      <c r="DH236" s="267"/>
      <c r="DI236" s="267"/>
      <c r="DJ236" s="267"/>
      <c r="DK236" s="267"/>
      <c r="DL236" s="267"/>
      <c r="DM236" s="267"/>
      <c r="DN236" s="267"/>
      <c r="DO236" s="267"/>
      <c r="DP236" s="267"/>
      <c r="DQ236" s="267"/>
      <c r="DR236" s="267"/>
      <c r="DS236" s="267"/>
      <c r="DT236" s="267"/>
      <c r="DU236" s="267"/>
      <c r="DV236" s="267"/>
      <c r="DW236" s="267"/>
      <c r="DX236" s="267"/>
      <c r="DY236" s="267"/>
      <c r="DZ236" s="267"/>
      <c r="EA236" s="267"/>
      <c r="EB236" s="267"/>
      <c r="EC236" s="267"/>
      <c r="ED236" s="267"/>
      <c r="EE236" s="267"/>
      <c r="EF236" s="267"/>
      <c r="EG236" s="267"/>
      <c r="EH236" s="267"/>
      <c r="EI236" s="267"/>
      <c r="EJ236" s="267"/>
      <c r="EK236" s="267"/>
      <c r="EL236" s="267"/>
      <c r="EM236" s="267"/>
      <c r="EN236" s="267"/>
      <c r="EO236" s="267"/>
      <c r="EP236" s="267"/>
      <c r="EQ236" s="267"/>
      <c r="ER236" s="267"/>
      <c r="ES236" s="267"/>
      <c r="ET236" s="267"/>
      <c r="EU236" s="267"/>
      <c r="EV236" s="267"/>
      <c r="EW236" s="267"/>
      <c r="EX236" s="267"/>
      <c r="EY236" s="267"/>
      <c r="EZ236" s="267"/>
      <c r="FA236" s="267"/>
      <c r="FB236" s="267"/>
      <c r="FC236" s="267"/>
      <c r="FD236" s="267"/>
      <c r="FE236" s="267"/>
      <c r="FF236" s="267"/>
      <c r="FG236" s="267"/>
      <c r="FH236" s="267"/>
      <c r="FI236" s="267"/>
      <c r="FJ236" s="267"/>
      <c r="FK236" s="267"/>
    </row>
    <row r="237" spans="1:167" s="271" customFormat="1" x14ac:dyDescent="0.25">
      <c r="A237" s="279"/>
      <c r="B237" s="280"/>
      <c r="BH237" s="281"/>
      <c r="BN237" s="281"/>
      <c r="BR237" s="267"/>
      <c r="BS237" s="267"/>
      <c r="BT237" s="267"/>
      <c r="BU237" s="267"/>
      <c r="BV237" s="267"/>
      <c r="BW237" s="267"/>
      <c r="BX237" s="269"/>
      <c r="BY237" s="267"/>
      <c r="BZ237" s="267"/>
      <c r="CA237" s="267"/>
      <c r="CB237" s="267"/>
      <c r="CC237" s="267"/>
      <c r="CD237" s="267"/>
      <c r="CE237" s="267"/>
      <c r="CF237" s="270"/>
      <c r="CG237" s="269"/>
      <c r="CH237" s="267"/>
      <c r="CI237" s="267"/>
      <c r="CJ237" s="267"/>
      <c r="CK237" s="267"/>
      <c r="CL237" s="267"/>
      <c r="CM237" s="267"/>
      <c r="CN237" s="267"/>
      <c r="CO237" s="267"/>
      <c r="CP237" s="267"/>
      <c r="CQ237" s="267"/>
      <c r="CR237" s="267"/>
      <c r="CS237" s="267"/>
      <c r="CT237" s="267"/>
      <c r="CU237" s="267"/>
      <c r="CV237" s="267"/>
      <c r="CW237" s="267"/>
      <c r="CX237" s="267"/>
      <c r="CY237" s="267"/>
      <c r="CZ237" s="267"/>
      <c r="DA237" s="267"/>
      <c r="DB237" s="267"/>
      <c r="DC237" s="267"/>
      <c r="DD237" s="267"/>
      <c r="DE237" s="267"/>
      <c r="DF237" s="267"/>
      <c r="DG237" s="267"/>
      <c r="DH237" s="267"/>
      <c r="DI237" s="267"/>
      <c r="DJ237" s="267"/>
      <c r="DK237" s="267"/>
      <c r="DL237" s="267"/>
      <c r="DM237" s="267"/>
      <c r="DN237" s="267"/>
      <c r="DO237" s="267"/>
      <c r="DP237" s="267"/>
      <c r="DQ237" s="267"/>
      <c r="DR237" s="267"/>
      <c r="DS237" s="267"/>
      <c r="DT237" s="267"/>
      <c r="DU237" s="267"/>
      <c r="DV237" s="267"/>
      <c r="DW237" s="267"/>
      <c r="DX237" s="267"/>
      <c r="DY237" s="267"/>
      <c r="DZ237" s="267"/>
      <c r="EA237" s="267"/>
      <c r="EB237" s="267"/>
      <c r="EC237" s="267"/>
      <c r="ED237" s="267"/>
      <c r="EE237" s="267"/>
      <c r="EF237" s="267"/>
      <c r="EG237" s="267"/>
      <c r="EH237" s="267"/>
      <c r="EI237" s="267"/>
      <c r="EJ237" s="267"/>
      <c r="EK237" s="267"/>
      <c r="EL237" s="267"/>
      <c r="EM237" s="267"/>
      <c r="EN237" s="267"/>
      <c r="EO237" s="267"/>
      <c r="EP237" s="267"/>
      <c r="EQ237" s="267"/>
      <c r="ER237" s="267"/>
      <c r="ES237" s="267"/>
      <c r="ET237" s="267"/>
      <c r="EU237" s="267"/>
      <c r="EV237" s="267"/>
      <c r="EW237" s="267"/>
      <c r="EX237" s="267"/>
      <c r="EY237" s="267"/>
      <c r="EZ237" s="267"/>
      <c r="FA237" s="267"/>
      <c r="FB237" s="267"/>
      <c r="FC237" s="267"/>
      <c r="FD237" s="267"/>
      <c r="FE237" s="267"/>
      <c r="FF237" s="267"/>
      <c r="FG237" s="267"/>
      <c r="FH237" s="267"/>
      <c r="FI237" s="267"/>
      <c r="FJ237" s="267"/>
      <c r="FK237" s="267"/>
    </row>
    <row r="238" spans="1:167" s="271" customFormat="1" x14ac:dyDescent="0.25">
      <c r="A238" s="279"/>
      <c r="B238" s="280"/>
      <c r="BH238" s="281"/>
      <c r="BN238" s="281"/>
      <c r="BR238" s="267"/>
      <c r="BS238" s="267"/>
      <c r="BT238" s="267"/>
      <c r="BU238" s="267"/>
      <c r="BV238" s="267"/>
      <c r="BW238" s="267"/>
      <c r="BX238" s="269"/>
      <c r="BY238" s="267"/>
      <c r="BZ238" s="267"/>
      <c r="CA238" s="267"/>
      <c r="CB238" s="267"/>
      <c r="CC238" s="267"/>
      <c r="CD238" s="267"/>
      <c r="CE238" s="267"/>
      <c r="CF238" s="270"/>
      <c r="CG238" s="269"/>
      <c r="CH238" s="267"/>
      <c r="CI238" s="267"/>
      <c r="CJ238" s="267"/>
      <c r="CK238" s="267"/>
      <c r="CL238" s="267"/>
      <c r="CM238" s="267"/>
      <c r="CN238" s="267"/>
      <c r="CO238" s="267"/>
      <c r="CP238" s="267"/>
      <c r="CQ238" s="267"/>
      <c r="CR238" s="267"/>
      <c r="CS238" s="267"/>
      <c r="CT238" s="267"/>
      <c r="CU238" s="267"/>
      <c r="CV238" s="267"/>
      <c r="CW238" s="267"/>
      <c r="CX238" s="267"/>
      <c r="CY238" s="267"/>
      <c r="CZ238" s="267"/>
      <c r="DA238" s="267"/>
      <c r="DB238" s="267"/>
      <c r="DC238" s="267"/>
      <c r="DD238" s="267"/>
      <c r="DE238" s="267"/>
      <c r="DF238" s="267"/>
      <c r="DG238" s="267"/>
      <c r="DH238" s="267"/>
      <c r="DI238" s="267"/>
      <c r="DJ238" s="267"/>
      <c r="DK238" s="267"/>
      <c r="DL238" s="267"/>
      <c r="DM238" s="267"/>
      <c r="DN238" s="267"/>
      <c r="DO238" s="267"/>
      <c r="DP238" s="267"/>
      <c r="DQ238" s="267"/>
      <c r="DR238" s="267"/>
      <c r="DS238" s="267"/>
      <c r="DT238" s="267"/>
      <c r="DU238" s="267"/>
      <c r="DV238" s="267"/>
      <c r="DW238" s="267"/>
      <c r="DX238" s="267"/>
      <c r="DY238" s="267"/>
      <c r="DZ238" s="267"/>
      <c r="EA238" s="267"/>
      <c r="EB238" s="267"/>
      <c r="EC238" s="267"/>
      <c r="ED238" s="267"/>
      <c r="EE238" s="267"/>
      <c r="EF238" s="267"/>
      <c r="EG238" s="267"/>
      <c r="EH238" s="267"/>
      <c r="EI238" s="267"/>
      <c r="EJ238" s="267"/>
      <c r="EK238" s="267"/>
      <c r="EL238" s="267"/>
      <c r="EM238" s="267"/>
      <c r="EN238" s="267"/>
      <c r="EO238" s="267"/>
      <c r="EP238" s="267"/>
      <c r="EQ238" s="267"/>
      <c r="ER238" s="267"/>
      <c r="ES238" s="267"/>
      <c r="ET238" s="267"/>
      <c r="EU238" s="267"/>
      <c r="EV238" s="267"/>
      <c r="EW238" s="267"/>
      <c r="EX238" s="267"/>
      <c r="EY238" s="267"/>
      <c r="EZ238" s="267"/>
      <c r="FA238" s="267"/>
      <c r="FB238" s="267"/>
      <c r="FC238" s="267"/>
      <c r="FD238" s="267"/>
      <c r="FE238" s="267"/>
      <c r="FF238" s="267"/>
      <c r="FG238" s="267"/>
      <c r="FH238" s="267"/>
      <c r="FI238" s="267"/>
      <c r="FJ238" s="267"/>
      <c r="FK238" s="267"/>
    </row>
    <row r="239" spans="1:167" s="271" customFormat="1" x14ac:dyDescent="0.25">
      <c r="A239" s="279"/>
      <c r="B239" s="280"/>
      <c r="BH239" s="281"/>
      <c r="BN239" s="281"/>
      <c r="BR239" s="267"/>
      <c r="BS239" s="267"/>
      <c r="BT239" s="267"/>
      <c r="BU239" s="267"/>
      <c r="BV239" s="267"/>
      <c r="BW239" s="267"/>
      <c r="BX239" s="269"/>
      <c r="BY239" s="267"/>
      <c r="BZ239" s="267"/>
      <c r="CA239" s="267"/>
      <c r="CB239" s="267"/>
      <c r="CC239" s="267"/>
      <c r="CD239" s="267"/>
      <c r="CE239" s="267"/>
      <c r="CF239" s="270"/>
      <c r="CG239" s="269"/>
      <c r="CH239" s="267"/>
      <c r="CI239" s="267"/>
      <c r="CJ239" s="267"/>
      <c r="CK239" s="267"/>
      <c r="CL239" s="267"/>
      <c r="CM239" s="267"/>
      <c r="CN239" s="267"/>
      <c r="CO239" s="267"/>
      <c r="CP239" s="267"/>
      <c r="CQ239" s="267"/>
      <c r="CR239" s="267"/>
      <c r="CS239" s="267"/>
      <c r="CT239" s="267"/>
      <c r="CU239" s="267"/>
      <c r="CV239" s="267"/>
      <c r="CW239" s="267"/>
      <c r="CX239" s="267"/>
      <c r="CY239" s="267"/>
      <c r="CZ239" s="267"/>
      <c r="DA239" s="267"/>
      <c r="DB239" s="267"/>
      <c r="DC239" s="267"/>
      <c r="DD239" s="267"/>
      <c r="DE239" s="267"/>
      <c r="DF239" s="267"/>
      <c r="DG239" s="267"/>
      <c r="DH239" s="267"/>
      <c r="DI239" s="267"/>
      <c r="DJ239" s="267"/>
      <c r="DK239" s="267"/>
      <c r="DL239" s="267"/>
      <c r="DM239" s="267"/>
      <c r="DN239" s="267"/>
      <c r="DO239" s="267"/>
      <c r="DP239" s="267"/>
      <c r="DQ239" s="267"/>
      <c r="DR239" s="267"/>
      <c r="DS239" s="267"/>
      <c r="DT239" s="267"/>
      <c r="DU239" s="267"/>
      <c r="DV239" s="267"/>
      <c r="DW239" s="267"/>
      <c r="DX239" s="267"/>
      <c r="DY239" s="267"/>
      <c r="DZ239" s="267"/>
      <c r="EA239" s="267"/>
      <c r="EB239" s="267"/>
      <c r="EC239" s="267"/>
      <c r="ED239" s="267"/>
      <c r="EE239" s="267"/>
      <c r="EF239" s="267"/>
      <c r="EG239" s="267"/>
      <c r="EH239" s="267"/>
      <c r="EI239" s="267"/>
      <c r="EJ239" s="267"/>
      <c r="EK239" s="267"/>
      <c r="EL239" s="267"/>
      <c r="EM239" s="267"/>
      <c r="EN239" s="267"/>
      <c r="EO239" s="267"/>
      <c r="EP239" s="267"/>
      <c r="EQ239" s="267"/>
      <c r="ER239" s="267"/>
      <c r="ES239" s="267"/>
      <c r="ET239" s="267"/>
      <c r="EU239" s="267"/>
      <c r="EV239" s="267"/>
      <c r="EW239" s="267"/>
      <c r="EX239" s="267"/>
      <c r="EY239" s="267"/>
      <c r="EZ239" s="267"/>
      <c r="FA239" s="267"/>
      <c r="FB239" s="267"/>
      <c r="FC239" s="267"/>
      <c r="FD239" s="267"/>
      <c r="FE239" s="267"/>
      <c r="FF239" s="267"/>
      <c r="FG239" s="267"/>
      <c r="FH239" s="267"/>
      <c r="FI239" s="267"/>
      <c r="FJ239" s="267"/>
      <c r="FK239" s="267"/>
    </row>
    <row r="240" spans="1:167" s="271" customFormat="1" x14ac:dyDescent="0.25">
      <c r="A240" s="279"/>
      <c r="B240" s="280"/>
      <c r="BH240" s="281"/>
      <c r="BN240" s="281"/>
      <c r="BR240" s="267"/>
      <c r="BS240" s="267"/>
      <c r="BT240" s="267"/>
      <c r="BU240" s="267"/>
      <c r="BV240" s="267"/>
      <c r="BW240" s="267"/>
      <c r="BX240" s="269"/>
      <c r="BY240" s="267"/>
      <c r="BZ240" s="267"/>
      <c r="CA240" s="267"/>
      <c r="CB240" s="267"/>
      <c r="CC240" s="267"/>
      <c r="CD240" s="267"/>
      <c r="CE240" s="267"/>
      <c r="CF240" s="270"/>
      <c r="CG240" s="269"/>
      <c r="CH240" s="267"/>
      <c r="CI240" s="267"/>
      <c r="CJ240" s="267"/>
      <c r="CK240" s="267"/>
      <c r="CL240" s="267"/>
      <c r="CM240" s="267"/>
      <c r="CN240" s="267"/>
      <c r="CO240" s="267"/>
      <c r="CP240" s="267"/>
      <c r="CQ240" s="267"/>
      <c r="CR240" s="267"/>
      <c r="CS240" s="267"/>
      <c r="CT240" s="267"/>
      <c r="CU240" s="267"/>
      <c r="CV240" s="267"/>
      <c r="CW240" s="267"/>
      <c r="CX240" s="267"/>
      <c r="CY240" s="267"/>
      <c r="CZ240" s="267"/>
      <c r="DA240" s="267"/>
      <c r="DB240" s="267"/>
      <c r="DC240" s="267"/>
      <c r="DD240" s="267"/>
      <c r="DE240" s="267"/>
      <c r="DF240" s="267"/>
      <c r="DG240" s="267"/>
      <c r="DH240" s="267"/>
      <c r="DI240" s="267"/>
      <c r="DJ240" s="267"/>
      <c r="DK240" s="267"/>
      <c r="DL240" s="267"/>
      <c r="DM240" s="267"/>
      <c r="DN240" s="267"/>
      <c r="DO240" s="267"/>
      <c r="DP240" s="267"/>
      <c r="DQ240" s="267"/>
      <c r="DR240" s="267"/>
      <c r="DS240" s="267"/>
      <c r="DT240" s="267"/>
      <c r="DU240" s="267"/>
      <c r="DV240" s="267"/>
      <c r="DW240" s="267"/>
      <c r="DX240" s="267"/>
      <c r="DY240" s="267"/>
      <c r="DZ240" s="267"/>
      <c r="EA240" s="267"/>
      <c r="EB240" s="267"/>
      <c r="EC240" s="267"/>
      <c r="ED240" s="267"/>
      <c r="EE240" s="267"/>
      <c r="EF240" s="267"/>
      <c r="EG240" s="267"/>
      <c r="EH240" s="267"/>
      <c r="EI240" s="267"/>
      <c r="EJ240" s="267"/>
      <c r="EK240" s="267"/>
      <c r="EL240" s="267"/>
      <c r="EM240" s="267"/>
      <c r="EN240" s="267"/>
      <c r="EO240" s="267"/>
      <c r="EP240" s="267"/>
      <c r="EQ240" s="267"/>
      <c r="ER240" s="267"/>
      <c r="ES240" s="267"/>
      <c r="ET240" s="267"/>
      <c r="EU240" s="267"/>
      <c r="EV240" s="267"/>
      <c r="EW240" s="267"/>
      <c r="EX240" s="267"/>
      <c r="EY240" s="267"/>
      <c r="EZ240" s="267"/>
      <c r="FA240" s="267"/>
      <c r="FB240" s="267"/>
      <c r="FC240" s="267"/>
      <c r="FD240" s="267"/>
      <c r="FE240" s="267"/>
      <c r="FF240" s="267"/>
      <c r="FG240" s="267"/>
      <c r="FH240" s="267"/>
      <c r="FI240" s="267"/>
      <c r="FJ240" s="267"/>
      <c r="FK240" s="267"/>
    </row>
    <row r="241" spans="1:167" s="271" customFormat="1" x14ac:dyDescent="0.25">
      <c r="A241" s="279"/>
      <c r="B241" s="280"/>
      <c r="BH241" s="281"/>
      <c r="BN241" s="281"/>
      <c r="BR241" s="267"/>
      <c r="BS241" s="267"/>
      <c r="BT241" s="267"/>
      <c r="BU241" s="267"/>
      <c r="BV241" s="267"/>
      <c r="BW241" s="267"/>
      <c r="BX241" s="269"/>
      <c r="BY241" s="267"/>
      <c r="BZ241" s="267"/>
      <c r="CA241" s="267"/>
      <c r="CB241" s="267"/>
      <c r="CC241" s="267"/>
      <c r="CD241" s="267"/>
      <c r="CE241" s="267"/>
      <c r="CF241" s="270"/>
      <c r="CG241" s="269"/>
      <c r="CH241" s="267"/>
      <c r="CI241" s="267"/>
      <c r="CJ241" s="267"/>
      <c r="CK241" s="267"/>
      <c r="CL241" s="267"/>
      <c r="CM241" s="267"/>
      <c r="CN241" s="267"/>
      <c r="CO241" s="267"/>
      <c r="CP241" s="267"/>
      <c r="CQ241" s="267"/>
      <c r="CR241" s="267"/>
      <c r="CS241" s="267"/>
      <c r="CT241" s="267"/>
      <c r="CU241" s="267"/>
      <c r="CV241" s="267"/>
      <c r="CW241" s="267"/>
      <c r="CX241" s="267"/>
      <c r="CY241" s="267"/>
      <c r="CZ241" s="267"/>
      <c r="DA241" s="267"/>
      <c r="DB241" s="267"/>
      <c r="DC241" s="267"/>
      <c r="DD241" s="267"/>
      <c r="DE241" s="267"/>
      <c r="DF241" s="267"/>
      <c r="DG241" s="267"/>
      <c r="DH241" s="267"/>
      <c r="DI241" s="267"/>
      <c r="DJ241" s="267"/>
      <c r="DK241" s="267"/>
      <c r="DL241" s="267"/>
      <c r="DM241" s="267"/>
      <c r="DN241" s="267"/>
      <c r="DO241" s="267"/>
      <c r="DP241" s="267"/>
      <c r="DQ241" s="267"/>
      <c r="DR241" s="267"/>
      <c r="DS241" s="267"/>
      <c r="DT241" s="267"/>
      <c r="DU241" s="267"/>
      <c r="DV241" s="267"/>
      <c r="DW241" s="267"/>
      <c r="DX241" s="267"/>
      <c r="DY241" s="267"/>
      <c r="DZ241" s="267"/>
      <c r="EA241" s="267"/>
      <c r="EB241" s="267"/>
      <c r="EC241" s="267"/>
      <c r="ED241" s="267"/>
      <c r="EE241" s="267"/>
      <c r="EF241" s="267"/>
      <c r="EG241" s="267"/>
      <c r="EH241" s="267"/>
      <c r="EI241" s="267"/>
      <c r="EJ241" s="267"/>
      <c r="EK241" s="267"/>
      <c r="EL241" s="267"/>
      <c r="EM241" s="267"/>
      <c r="EN241" s="267"/>
      <c r="EO241" s="267"/>
      <c r="EP241" s="267"/>
      <c r="EQ241" s="267"/>
      <c r="ER241" s="267"/>
      <c r="ES241" s="267"/>
      <c r="ET241" s="267"/>
      <c r="EU241" s="267"/>
      <c r="EV241" s="267"/>
      <c r="EW241" s="267"/>
      <c r="EX241" s="267"/>
      <c r="EY241" s="267"/>
      <c r="EZ241" s="267"/>
      <c r="FA241" s="267"/>
      <c r="FB241" s="267"/>
      <c r="FC241" s="267"/>
      <c r="FD241" s="267"/>
      <c r="FE241" s="267"/>
      <c r="FF241" s="267"/>
      <c r="FG241" s="267"/>
      <c r="FH241" s="267"/>
      <c r="FI241" s="267"/>
      <c r="FJ241" s="267"/>
      <c r="FK241" s="267"/>
    </row>
    <row r="242" spans="1:167" s="271" customFormat="1" x14ac:dyDescent="0.25">
      <c r="A242" s="279"/>
      <c r="B242" s="280"/>
      <c r="BH242" s="281"/>
      <c r="BN242" s="281"/>
      <c r="BR242" s="267"/>
      <c r="BS242" s="267"/>
      <c r="BT242" s="267"/>
      <c r="BU242" s="267"/>
      <c r="BV242" s="267"/>
      <c r="BW242" s="267"/>
      <c r="BX242" s="269"/>
      <c r="BY242" s="267"/>
      <c r="BZ242" s="267"/>
      <c r="CA242" s="267"/>
      <c r="CB242" s="267"/>
      <c r="CC242" s="267"/>
      <c r="CD242" s="267"/>
      <c r="CE242" s="267"/>
      <c r="CF242" s="270"/>
      <c r="CG242" s="269"/>
      <c r="CH242" s="267"/>
      <c r="CI242" s="267"/>
      <c r="CJ242" s="267"/>
      <c r="CK242" s="267"/>
      <c r="CL242" s="267"/>
      <c r="CM242" s="267"/>
      <c r="CN242" s="267"/>
      <c r="CO242" s="267"/>
      <c r="CP242" s="267"/>
      <c r="CQ242" s="267"/>
      <c r="CR242" s="267"/>
      <c r="CS242" s="267"/>
      <c r="CT242" s="267"/>
      <c r="CU242" s="267"/>
      <c r="CV242" s="267"/>
      <c r="CW242" s="267"/>
      <c r="CX242" s="267"/>
      <c r="CY242" s="267"/>
      <c r="CZ242" s="267"/>
      <c r="DA242" s="267"/>
      <c r="DB242" s="267"/>
      <c r="DC242" s="267"/>
      <c r="DD242" s="267"/>
      <c r="DE242" s="267"/>
      <c r="DF242" s="267"/>
      <c r="DG242" s="267"/>
      <c r="DH242" s="267"/>
      <c r="DI242" s="267"/>
      <c r="DJ242" s="267"/>
      <c r="DK242" s="267"/>
      <c r="DL242" s="267"/>
      <c r="DM242" s="267"/>
      <c r="DN242" s="267"/>
      <c r="DO242" s="267"/>
      <c r="DP242" s="267"/>
      <c r="DQ242" s="267"/>
      <c r="DR242" s="267"/>
      <c r="DS242" s="267"/>
      <c r="DT242" s="267"/>
      <c r="DU242" s="267"/>
      <c r="DV242" s="267"/>
      <c r="DW242" s="267"/>
      <c r="DX242" s="267"/>
      <c r="DY242" s="267"/>
      <c r="DZ242" s="267"/>
      <c r="EA242" s="267"/>
      <c r="EB242" s="267"/>
      <c r="EC242" s="267"/>
      <c r="ED242" s="267"/>
      <c r="EE242" s="267"/>
      <c r="EF242" s="267"/>
      <c r="EG242" s="267"/>
      <c r="EH242" s="267"/>
      <c r="EI242" s="267"/>
      <c r="EJ242" s="267"/>
      <c r="EK242" s="267"/>
      <c r="EL242" s="267"/>
      <c r="EM242" s="267"/>
      <c r="EN242" s="267"/>
      <c r="EO242" s="267"/>
      <c r="EP242" s="267"/>
      <c r="EQ242" s="267"/>
      <c r="ER242" s="267"/>
      <c r="ES242" s="267"/>
      <c r="ET242" s="267"/>
      <c r="EU242" s="267"/>
      <c r="EV242" s="267"/>
      <c r="EW242" s="267"/>
      <c r="EX242" s="267"/>
      <c r="EY242" s="267"/>
      <c r="EZ242" s="267"/>
      <c r="FA242" s="267"/>
      <c r="FB242" s="267"/>
      <c r="FC242" s="267"/>
      <c r="FD242" s="267"/>
      <c r="FE242" s="267"/>
      <c r="FF242" s="267"/>
      <c r="FG242" s="267"/>
      <c r="FH242" s="267"/>
      <c r="FI242" s="267"/>
      <c r="FJ242" s="267"/>
      <c r="FK242" s="267"/>
    </row>
    <row r="243" spans="1:167" s="271" customFormat="1" x14ac:dyDescent="0.25">
      <c r="A243" s="279"/>
      <c r="B243" s="280"/>
      <c r="BH243" s="281"/>
      <c r="BN243" s="281"/>
      <c r="BR243" s="267"/>
      <c r="BS243" s="267"/>
      <c r="BT243" s="267"/>
      <c r="BU243" s="267"/>
      <c r="BV243" s="267"/>
      <c r="BW243" s="267"/>
      <c r="BX243" s="269"/>
      <c r="BY243" s="267"/>
      <c r="BZ243" s="267"/>
      <c r="CA243" s="267"/>
      <c r="CB243" s="267"/>
      <c r="CC243" s="267"/>
      <c r="CD243" s="267"/>
      <c r="CE243" s="267"/>
      <c r="CF243" s="270"/>
      <c r="CG243" s="269"/>
      <c r="CH243" s="267"/>
      <c r="CI243" s="267"/>
      <c r="CJ243" s="267"/>
      <c r="CK243" s="267"/>
      <c r="CL243" s="267"/>
      <c r="CM243" s="267"/>
      <c r="CN243" s="267"/>
      <c r="CO243" s="267"/>
      <c r="CP243" s="267"/>
      <c r="CQ243" s="267"/>
      <c r="CR243" s="267"/>
      <c r="CS243" s="267"/>
      <c r="CT243" s="267"/>
      <c r="CU243" s="267"/>
      <c r="CV243" s="267"/>
      <c r="CW243" s="267"/>
      <c r="CX243" s="267"/>
      <c r="CY243" s="267"/>
      <c r="CZ243" s="267"/>
      <c r="DA243" s="267"/>
      <c r="DB243" s="267"/>
      <c r="DC243" s="267"/>
      <c r="DD243" s="267"/>
      <c r="DE243" s="267"/>
      <c r="DF243" s="267"/>
      <c r="DG243" s="267"/>
      <c r="DH243" s="267"/>
      <c r="DI243" s="267"/>
      <c r="DJ243" s="267"/>
      <c r="DK243" s="267"/>
      <c r="DL243" s="267"/>
      <c r="DM243" s="267"/>
      <c r="DN243" s="267"/>
      <c r="DO243" s="267"/>
      <c r="DP243" s="267"/>
      <c r="DQ243" s="267"/>
      <c r="DR243" s="267"/>
      <c r="DS243" s="267"/>
      <c r="DT243" s="267"/>
      <c r="DU243" s="267"/>
      <c r="DV243" s="267"/>
      <c r="DW243" s="267"/>
      <c r="DX243" s="267"/>
      <c r="DY243" s="267"/>
      <c r="DZ243" s="267"/>
      <c r="EA243" s="267"/>
      <c r="EB243" s="267"/>
      <c r="EC243" s="267"/>
      <c r="ED243" s="267"/>
      <c r="EE243" s="267"/>
      <c r="EF243" s="267"/>
      <c r="EG243" s="267"/>
      <c r="EH243" s="267"/>
      <c r="EI243" s="267"/>
      <c r="EJ243" s="267"/>
      <c r="EK243" s="267"/>
      <c r="EL243" s="267"/>
      <c r="EM243" s="267"/>
      <c r="EN243" s="267"/>
      <c r="EO243" s="267"/>
      <c r="EP243" s="267"/>
      <c r="EQ243" s="267"/>
      <c r="ER243" s="267"/>
      <c r="ES243" s="267"/>
      <c r="ET243" s="267"/>
      <c r="EU243" s="267"/>
      <c r="EV243" s="267"/>
      <c r="EW243" s="267"/>
      <c r="EX243" s="267"/>
      <c r="EY243" s="267"/>
      <c r="EZ243" s="267"/>
      <c r="FA243" s="267"/>
      <c r="FB243" s="267"/>
      <c r="FC243" s="267"/>
      <c r="FD243" s="267"/>
      <c r="FE243" s="267"/>
      <c r="FF243" s="267"/>
      <c r="FG243" s="267"/>
      <c r="FH243" s="267"/>
      <c r="FI243" s="267"/>
      <c r="FJ243" s="267"/>
      <c r="FK243" s="267"/>
    </row>
    <row r="244" spans="1:167" s="271" customFormat="1" x14ac:dyDescent="0.25">
      <c r="A244" s="279"/>
      <c r="B244" s="280"/>
      <c r="BH244" s="281"/>
      <c r="BN244" s="281"/>
      <c r="BR244" s="267"/>
      <c r="BS244" s="267"/>
      <c r="BT244" s="267"/>
      <c r="BU244" s="267"/>
      <c r="BV244" s="267"/>
      <c r="BW244" s="267"/>
      <c r="BX244" s="269"/>
      <c r="BY244" s="267"/>
      <c r="BZ244" s="267"/>
      <c r="CA244" s="267"/>
      <c r="CB244" s="267"/>
      <c r="CC244" s="267"/>
      <c r="CD244" s="267"/>
      <c r="CE244" s="267"/>
      <c r="CF244" s="270"/>
      <c r="CG244" s="269"/>
      <c r="CH244" s="267"/>
      <c r="CI244" s="267"/>
      <c r="CJ244" s="267"/>
      <c r="CK244" s="267"/>
      <c r="CL244" s="267"/>
      <c r="CM244" s="267"/>
      <c r="CN244" s="267"/>
      <c r="CO244" s="267"/>
      <c r="CP244" s="267"/>
      <c r="CQ244" s="267"/>
      <c r="CR244" s="267"/>
      <c r="CS244" s="267"/>
      <c r="CT244" s="267"/>
      <c r="CU244" s="267"/>
      <c r="CV244" s="267"/>
      <c r="CW244" s="267"/>
      <c r="CX244" s="267"/>
      <c r="CY244" s="267"/>
      <c r="CZ244" s="267"/>
      <c r="DA244" s="267"/>
      <c r="DB244" s="267"/>
      <c r="DC244" s="267"/>
      <c r="DD244" s="267"/>
      <c r="DE244" s="267"/>
      <c r="DF244" s="267"/>
      <c r="DG244" s="267"/>
      <c r="DH244" s="267"/>
      <c r="DI244" s="267"/>
      <c r="DJ244" s="267"/>
      <c r="DK244" s="267"/>
      <c r="DL244" s="267"/>
      <c r="DM244" s="267"/>
      <c r="DN244" s="267"/>
      <c r="DO244" s="267"/>
      <c r="DP244" s="267"/>
      <c r="DQ244" s="267"/>
      <c r="DR244" s="267"/>
      <c r="DS244" s="267"/>
      <c r="DT244" s="267"/>
      <c r="DU244" s="267"/>
      <c r="DV244" s="267"/>
      <c r="DW244" s="267"/>
      <c r="DX244" s="267"/>
      <c r="DY244" s="267"/>
      <c r="DZ244" s="267"/>
      <c r="EA244" s="267"/>
      <c r="EB244" s="267"/>
      <c r="EC244" s="267"/>
      <c r="ED244" s="267"/>
      <c r="EE244" s="267"/>
      <c r="EF244" s="267"/>
      <c r="EG244" s="267"/>
      <c r="EH244" s="267"/>
      <c r="EI244" s="267"/>
      <c r="EJ244" s="267"/>
      <c r="EK244" s="267"/>
      <c r="EL244" s="267"/>
      <c r="EM244" s="267"/>
      <c r="EN244" s="267"/>
      <c r="EO244" s="267"/>
      <c r="EP244" s="267"/>
      <c r="EQ244" s="267"/>
      <c r="ER244" s="267"/>
      <c r="ES244" s="267"/>
      <c r="ET244" s="267"/>
      <c r="EU244" s="267"/>
      <c r="EV244" s="267"/>
      <c r="EW244" s="267"/>
      <c r="EX244" s="267"/>
      <c r="EY244" s="267"/>
      <c r="EZ244" s="267"/>
      <c r="FA244" s="267"/>
      <c r="FB244" s="267"/>
      <c r="FC244" s="267"/>
      <c r="FD244" s="267"/>
      <c r="FE244" s="267"/>
      <c r="FF244" s="267"/>
      <c r="FG244" s="267"/>
      <c r="FH244" s="267"/>
      <c r="FI244" s="267"/>
      <c r="FJ244" s="267"/>
      <c r="FK244" s="267"/>
    </row>
    <row r="245" spans="1:167" s="271" customFormat="1" x14ac:dyDescent="0.25">
      <c r="A245" s="279"/>
      <c r="B245" s="280"/>
      <c r="BH245" s="281"/>
      <c r="BN245" s="281"/>
      <c r="BR245" s="267"/>
      <c r="BS245" s="267"/>
      <c r="BT245" s="267"/>
      <c r="BU245" s="267"/>
      <c r="BV245" s="267"/>
      <c r="BW245" s="267"/>
      <c r="BX245" s="269"/>
      <c r="BY245" s="267"/>
      <c r="BZ245" s="267"/>
      <c r="CA245" s="267"/>
      <c r="CB245" s="267"/>
      <c r="CC245" s="267"/>
      <c r="CD245" s="267"/>
      <c r="CE245" s="267"/>
      <c r="CF245" s="270"/>
      <c r="CG245" s="269"/>
      <c r="CH245" s="267"/>
      <c r="CI245" s="267"/>
      <c r="CJ245" s="267"/>
      <c r="CK245" s="267"/>
      <c r="CL245" s="267"/>
      <c r="CM245" s="267"/>
      <c r="CN245" s="267"/>
      <c r="CO245" s="267"/>
      <c r="CP245" s="267"/>
      <c r="CQ245" s="267"/>
      <c r="CR245" s="267"/>
      <c r="CS245" s="267"/>
      <c r="CT245" s="267"/>
      <c r="CU245" s="267"/>
      <c r="CV245" s="267"/>
      <c r="CW245" s="267"/>
      <c r="CX245" s="267"/>
      <c r="CY245" s="267"/>
      <c r="CZ245" s="267"/>
      <c r="DA245" s="267"/>
      <c r="DB245" s="267"/>
      <c r="DC245" s="267"/>
      <c r="DD245" s="267"/>
      <c r="DE245" s="267"/>
      <c r="DF245" s="267"/>
      <c r="DG245" s="267"/>
      <c r="DH245" s="267"/>
      <c r="DI245" s="267"/>
      <c r="DJ245" s="267"/>
      <c r="DK245" s="267"/>
      <c r="DL245" s="267"/>
      <c r="DM245" s="267"/>
      <c r="DN245" s="267"/>
      <c r="DO245" s="267"/>
      <c r="DP245" s="267"/>
      <c r="DQ245" s="267"/>
      <c r="DR245" s="267"/>
      <c r="DS245" s="267"/>
      <c r="DT245" s="267"/>
      <c r="DU245" s="267"/>
      <c r="DV245" s="267"/>
      <c r="DW245" s="267"/>
      <c r="DX245" s="267"/>
      <c r="DY245" s="267"/>
      <c r="DZ245" s="267"/>
      <c r="EA245" s="267"/>
      <c r="EB245" s="267"/>
      <c r="EC245" s="267"/>
      <c r="ED245" s="267"/>
      <c r="EE245" s="267"/>
      <c r="EF245" s="267"/>
      <c r="EG245" s="267"/>
      <c r="EH245" s="267"/>
      <c r="EI245" s="267"/>
      <c r="EJ245" s="267"/>
      <c r="EK245" s="267"/>
      <c r="EL245" s="267"/>
      <c r="EM245" s="267"/>
      <c r="EN245" s="267"/>
      <c r="EO245" s="267"/>
      <c r="EP245" s="267"/>
      <c r="EQ245" s="267"/>
      <c r="ER245" s="267"/>
      <c r="ES245" s="267"/>
      <c r="ET245" s="267"/>
      <c r="EU245" s="267"/>
      <c r="EV245" s="267"/>
      <c r="EW245" s="267"/>
      <c r="EX245" s="267"/>
      <c r="EY245" s="267"/>
      <c r="EZ245" s="267"/>
      <c r="FA245" s="267"/>
      <c r="FB245" s="267"/>
      <c r="FC245" s="267"/>
      <c r="FD245" s="267"/>
      <c r="FE245" s="267"/>
      <c r="FF245" s="267"/>
      <c r="FG245" s="267"/>
      <c r="FH245" s="267"/>
      <c r="FI245" s="267"/>
      <c r="FJ245" s="267"/>
      <c r="FK245" s="267"/>
    </row>
    <row r="246" spans="1:167" s="271" customFormat="1" x14ac:dyDescent="0.25">
      <c r="A246" s="279"/>
      <c r="B246" s="280"/>
      <c r="BH246" s="281"/>
      <c r="BN246" s="281"/>
      <c r="BR246" s="267"/>
      <c r="BS246" s="267"/>
      <c r="BT246" s="267"/>
      <c r="BU246" s="267"/>
      <c r="BV246" s="267"/>
      <c r="BW246" s="267"/>
      <c r="BX246" s="269"/>
      <c r="BY246" s="267"/>
      <c r="BZ246" s="267"/>
      <c r="CA246" s="267"/>
      <c r="CB246" s="267"/>
      <c r="CC246" s="267"/>
      <c r="CD246" s="267"/>
      <c r="CE246" s="267"/>
      <c r="CF246" s="270"/>
      <c r="CG246" s="269"/>
      <c r="CH246" s="267"/>
      <c r="CI246" s="267"/>
      <c r="CJ246" s="267"/>
      <c r="CK246" s="267"/>
      <c r="CL246" s="267"/>
      <c r="CM246" s="267"/>
      <c r="CN246" s="267"/>
      <c r="CO246" s="267"/>
      <c r="CP246" s="267"/>
      <c r="CQ246" s="267"/>
      <c r="CR246" s="267"/>
      <c r="CS246" s="267"/>
      <c r="CT246" s="267"/>
      <c r="CU246" s="267"/>
      <c r="CV246" s="267"/>
      <c r="CW246" s="267"/>
      <c r="CX246" s="267"/>
      <c r="CY246" s="267"/>
      <c r="CZ246" s="267"/>
      <c r="DA246" s="267"/>
      <c r="DB246" s="267"/>
      <c r="DC246" s="267"/>
      <c r="DD246" s="267"/>
      <c r="DE246" s="267"/>
      <c r="DF246" s="267"/>
      <c r="DG246" s="267"/>
      <c r="DH246" s="267"/>
      <c r="DI246" s="267"/>
      <c r="DJ246" s="267"/>
      <c r="DK246" s="267"/>
      <c r="DL246" s="267"/>
      <c r="DM246" s="267"/>
      <c r="DN246" s="267"/>
      <c r="DO246" s="267"/>
      <c r="DP246" s="267"/>
      <c r="DQ246" s="267"/>
      <c r="DR246" s="267"/>
      <c r="DS246" s="267"/>
      <c r="DT246" s="267"/>
      <c r="DU246" s="267"/>
      <c r="DV246" s="267"/>
      <c r="DW246" s="267"/>
      <c r="DX246" s="267"/>
      <c r="DY246" s="267"/>
      <c r="DZ246" s="267"/>
      <c r="EA246" s="267"/>
      <c r="EB246" s="267"/>
      <c r="EC246" s="267"/>
      <c r="ED246" s="267"/>
      <c r="EE246" s="267"/>
      <c r="EF246" s="267"/>
      <c r="EG246" s="267"/>
      <c r="EH246" s="267"/>
      <c r="EI246" s="267"/>
      <c r="EJ246" s="267"/>
      <c r="EK246" s="267"/>
      <c r="EL246" s="267"/>
      <c r="EM246" s="267"/>
      <c r="EN246" s="267"/>
      <c r="EO246" s="267"/>
      <c r="EP246" s="267"/>
      <c r="EQ246" s="267"/>
      <c r="ER246" s="267"/>
      <c r="ES246" s="267"/>
      <c r="ET246" s="267"/>
      <c r="EU246" s="267"/>
      <c r="EV246" s="267"/>
      <c r="EW246" s="267"/>
      <c r="EX246" s="267"/>
      <c r="EY246" s="267"/>
      <c r="EZ246" s="267"/>
      <c r="FA246" s="267"/>
      <c r="FB246" s="267"/>
      <c r="FC246" s="267"/>
      <c r="FD246" s="267"/>
      <c r="FE246" s="267"/>
      <c r="FF246" s="267"/>
      <c r="FG246" s="267"/>
      <c r="FH246" s="267"/>
      <c r="FI246" s="267"/>
      <c r="FJ246" s="267"/>
      <c r="FK246" s="267"/>
    </row>
    <row r="247" spans="1:167" s="271" customFormat="1" x14ac:dyDescent="0.25">
      <c r="A247" s="279"/>
      <c r="B247" s="280"/>
      <c r="BH247" s="281"/>
      <c r="BN247" s="281"/>
      <c r="BR247" s="267"/>
      <c r="BS247" s="267"/>
      <c r="BT247" s="267"/>
      <c r="BU247" s="267"/>
      <c r="BV247" s="267"/>
      <c r="BW247" s="267"/>
      <c r="BX247" s="269"/>
      <c r="BY247" s="267"/>
      <c r="BZ247" s="267"/>
      <c r="CA247" s="267"/>
      <c r="CB247" s="267"/>
      <c r="CC247" s="267"/>
      <c r="CD247" s="267"/>
      <c r="CE247" s="267"/>
      <c r="CF247" s="270"/>
      <c r="CG247" s="269"/>
      <c r="CH247" s="267"/>
      <c r="CI247" s="267"/>
      <c r="CJ247" s="267"/>
      <c r="CK247" s="267"/>
      <c r="CL247" s="267"/>
      <c r="CM247" s="267"/>
      <c r="CN247" s="267"/>
      <c r="CO247" s="267"/>
      <c r="CP247" s="267"/>
      <c r="CQ247" s="267"/>
      <c r="CR247" s="267"/>
      <c r="CS247" s="267"/>
      <c r="CT247" s="267"/>
      <c r="CU247" s="267"/>
      <c r="CV247" s="267"/>
      <c r="CW247" s="267"/>
      <c r="CX247" s="267"/>
      <c r="CY247" s="267"/>
      <c r="CZ247" s="267"/>
      <c r="DA247" s="267"/>
      <c r="DB247" s="267"/>
      <c r="DC247" s="267"/>
      <c r="DD247" s="267"/>
      <c r="DE247" s="267"/>
      <c r="DF247" s="267"/>
      <c r="DG247" s="267"/>
      <c r="DH247" s="267"/>
      <c r="DI247" s="267"/>
      <c r="DJ247" s="267"/>
      <c r="DK247" s="267"/>
      <c r="DL247" s="267"/>
      <c r="DM247" s="267"/>
      <c r="DN247" s="267"/>
      <c r="DO247" s="267"/>
      <c r="DP247" s="267"/>
      <c r="DQ247" s="267"/>
      <c r="DR247" s="267"/>
      <c r="DS247" s="267"/>
      <c r="DT247" s="267"/>
      <c r="DU247" s="267"/>
      <c r="DV247" s="267"/>
      <c r="DW247" s="267"/>
      <c r="DX247" s="267"/>
      <c r="DY247" s="267"/>
      <c r="DZ247" s="267"/>
      <c r="EA247" s="267"/>
      <c r="EB247" s="267"/>
      <c r="EC247" s="267"/>
      <c r="ED247" s="267"/>
      <c r="EE247" s="267"/>
      <c r="EF247" s="267"/>
      <c r="EG247" s="267"/>
      <c r="EH247" s="267"/>
      <c r="EI247" s="267"/>
      <c r="EJ247" s="267"/>
      <c r="EK247" s="267"/>
      <c r="EL247" s="267"/>
      <c r="EM247" s="267"/>
      <c r="EN247" s="267"/>
      <c r="EO247" s="267"/>
      <c r="EP247" s="267"/>
      <c r="EQ247" s="267"/>
      <c r="ER247" s="267"/>
      <c r="ES247" s="267"/>
      <c r="ET247" s="267"/>
      <c r="EU247" s="267"/>
      <c r="EV247" s="267"/>
      <c r="EW247" s="267"/>
      <c r="EX247" s="267"/>
      <c r="EY247" s="267"/>
      <c r="EZ247" s="267"/>
      <c r="FA247" s="267"/>
      <c r="FB247" s="267"/>
      <c r="FC247" s="267"/>
      <c r="FD247" s="267"/>
      <c r="FE247" s="267"/>
      <c r="FF247" s="267"/>
      <c r="FG247" s="267"/>
      <c r="FH247" s="267"/>
      <c r="FI247" s="267"/>
      <c r="FJ247" s="267"/>
      <c r="FK247" s="267"/>
    </row>
    <row r="248" spans="1:167" s="271" customFormat="1" x14ac:dyDescent="0.25">
      <c r="A248" s="279"/>
      <c r="B248" s="280"/>
      <c r="BH248" s="281"/>
      <c r="BN248" s="281"/>
      <c r="BR248" s="267"/>
      <c r="BS248" s="267"/>
      <c r="BT248" s="267"/>
      <c r="BU248" s="267"/>
      <c r="BV248" s="267"/>
      <c r="BW248" s="267"/>
      <c r="BX248" s="269"/>
      <c r="BY248" s="267"/>
      <c r="BZ248" s="267"/>
      <c r="CA248" s="267"/>
      <c r="CB248" s="267"/>
      <c r="CC248" s="267"/>
      <c r="CD248" s="267"/>
      <c r="CE248" s="267"/>
      <c r="CF248" s="270"/>
      <c r="CG248" s="269"/>
      <c r="CH248" s="267"/>
      <c r="CI248" s="267"/>
      <c r="CJ248" s="267"/>
      <c r="CK248" s="267"/>
      <c r="CL248" s="267"/>
      <c r="CM248" s="267"/>
      <c r="CN248" s="267"/>
      <c r="CO248" s="267"/>
      <c r="CP248" s="267"/>
      <c r="CQ248" s="267"/>
      <c r="CR248" s="267"/>
      <c r="CS248" s="267"/>
      <c r="CT248" s="267"/>
      <c r="CU248" s="267"/>
      <c r="CV248" s="267"/>
      <c r="CW248" s="267"/>
      <c r="CX248" s="267"/>
      <c r="CY248" s="267"/>
      <c r="CZ248" s="267"/>
      <c r="DA248" s="267"/>
      <c r="DB248" s="267"/>
      <c r="DC248" s="267"/>
      <c r="DD248" s="267"/>
      <c r="DE248" s="267"/>
      <c r="DF248" s="267"/>
      <c r="DG248" s="267"/>
      <c r="DH248" s="267"/>
      <c r="DI248" s="267"/>
      <c r="DJ248" s="267"/>
      <c r="DK248" s="267"/>
      <c r="DL248" s="267"/>
      <c r="DM248" s="267"/>
      <c r="DN248" s="267"/>
      <c r="DO248" s="267"/>
      <c r="DP248" s="267"/>
      <c r="DQ248" s="267"/>
      <c r="DR248" s="267"/>
      <c r="DS248" s="267"/>
      <c r="DT248" s="267"/>
      <c r="DU248" s="267"/>
      <c r="DV248" s="267"/>
      <c r="DW248" s="267"/>
      <c r="DX248" s="267"/>
      <c r="DY248" s="267"/>
      <c r="DZ248" s="267"/>
      <c r="EA248" s="267"/>
      <c r="EB248" s="267"/>
      <c r="EC248" s="267"/>
      <c r="ED248" s="267"/>
      <c r="EE248" s="267"/>
      <c r="EF248" s="267"/>
      <c r="EG248" s="267"/>
      <c r="EH248" s="267"/>
      <c r="EI248" s="267"/>
      <c r="EJ248" s="267"/>
      <c r="EK248" s="267"/>
      <c r="EL248" s="267"/>
      <c r="EM248" s="267"/>
      <c r="EN248" s="267"/>
      <c r="EO248" s="267"/>
      <c r="EP248" s="267"/>
      <c r="EQ248" s="267"/>
      <c r="ER248" s="267"/>
      <c r="ES248" s="267"/>
      <c r="ET248" s="267"/>
      <c r="EU248" s="267"/>
      <c r="EV248" s="267"/>
      <c r="EW248" s="267"/>
      <c r="EX248" s="267"/>
      <c r="EY248" s="267"/>
      <c r="EZ248" s="267"/>
      <c r="FA248" s="267"/>
      <c r="FB248" s="267"/>
      <c r="FC248" s="267"/>
      <c r="FD248" s="267"/>
      <c r="FE248" s="267"/>
      <c r="FF248" s="267"/>
      <c r="FG248" s="267"/>
      <c r="FH248" s="267"/>
      <c r="FI248" s="267"/>
      <c r="FJ248" s="267"/>
      <c r="FK248" s="267"/>
    </row>
    <row r="249" spans="1:167" s="271" customFormat="1" x14ac:dyDescent="0.25">
      <c r="A249" s="279"/>
      <c r="B249" s="280"/>
      <c r="BH249" s="281"/>
      <c r="BN249" s="281"/>
      <c r="BR249" s="267"/>
      <c r="BS249" s="267"/>
      <c r="BT249" s="267"/>
      <c r="BU249" s="267"/>
      <c r="BV249" s="267"/>
      <c r="BW249" s="267"/>
      <c r="BX249" s="269"/>
      <c r="BY249" s="267"/>
      <c r="BZ249" s="267"/>
      <c r="CA249" s="267"/>
      <c r="CB249" s="267"/>
      <c r="CC249" s="267"/>
      <c r="CD249" s="267"/>
      <c r="CE249" s="267"/>
      <c r="CF249" s="270"/>
      <c r="CG249" s="269"/>
      <c r="CH249" s="267"/>
      <c r="CI249" s="267"/>
      <c r="CJ249" s="267"/>
      <c r="CK249" s="267"/>
      <c r="CL249" s="267"/>
      <c r="CM249" s="267"/>
      <c r="CN249" s="267"/>
      <c r="CO249" s="267"/>
      <c r="CP249" s="267"/>
      <c r="CQ249" s="267"/>
      <c r="CR249" s="267"/>
      <c r="CS249" s="267"/>
      <c r="CT249" s="267"/>
      <c r="CU249" s="267"/>
      <c r="CV249" s="267"/>
      <c r="CW249" s="267"/>
      <c r="CX249" s="267"/>
      <c r="CY249" s="267"/>
      <c r="CZ249" s="267"/>
      <c r="DA249" s="267"/>
      <c r="DB249" s="267"/>
      <c r="DC249" s="267"/>
      <c r="DD249" s="267"/>
      <c r="DE249" s="267"/>
      <c r="DF249" s="267"/>
      <c r="DG249" s="267"/>
      <c r="DH249" s="267"/>
      <c r="DI249" s="267"/>
      <c r="DJ249" s="267"/>
      <c r="DK249" s="267"/>
      <c r="DL249" s="267"/>
      <c r="DM249" s="267"/>
      <c r="DN249" s="267"/>
      <c r="DO249" s="267"/>
      <c r="DP249" s="267"/>
      <c r="DQ249" s="267"/>
      <c r="DR249" s="267"/>
      <c r="DS249" s="267"/>
      <c r="DT249" s="267"/>
      <c r="DU249" s="267"/>
      <c r="DV249" s="267"/>
      <c r="DW249" s="267"/>
      <c r="DX249" s="267"/>
      <c r="DY249" s="267"/>
      <c r="DZ249" s="267"/>
      <c r="EA249" s="267"/>
      <c r="EB249" s="267"/>
      <c r="EC249" s="267"/>
      <c r="ED249" s="267"/>
      <c r="EE249" s="267"/>
      <c r="EF249" s="267"/>
      <c r="EG249" s="267"/>
      <c r="EH249" s="267"/>
      <c r="EI249" s="267"/>
      <c r="EJ249" s="267"/>
      <c r="EK249" s="267"/>
      <c r="EL249" s="267"/>
      <c r="EM249" s="267"/>
      <c r="EN249" s="267"/>
      <c r="EO249" s="267"/>
      <c r="EP249" s="267"/>
      <c r="EQ249" s="267"/>
      <c r="ER249" s="267"/>
      <c r="ES249" s="267"/>
      <c r="ET249" s="267"/>
      <c r="EU249" s="267"/>
      <c r="EV249" s="267"/>
      <c r="EW249" s="267"/>
      <c r="EX249" s="267"/>
      <c r="EY249" s="267"/>
      <c r="EZ249" s="267"/>
      <c r="FA249" s="267"/>
      <c r="FB249" s="267"/>
      <c r="FC249" s="267"/>
      <c r="FD249" s="267"/>
      <c r="FE249" s="267"/>
      <c r="FF249" s="267"/>
      <c r="FG249" s="267"/>
      <c r="FH249" s="267"/>
      <c r="FI249" s="267"/>
      <c r="FJ249" s="267"/>
      <c r="FK249" s="267"/>
    </row>
    <row r="250" spans="1:167" s="271" customFormat="1" x14ac:dyDescent="0.25">
      <c r="A250" s="279"/>
      <c r="B250" s="280"/>
      <c r="BH250" s="281"/>
      <c r="BN250" s="281"/>
      <c r="BR250" s="267"/>
      <c r="BS250" s="267"/>
      <c r="BT250" s="267"/>
      <c r="BU250" s="267"/>
      <c r="BV250" s="267"/>
      <c r="BW250" s="267"/>
      <c r="BX250" s="269"/>
      <c r="BY250" s="267"/>
      <c r="BZ250" s="267"/>
      <c r="CA250" s="267"/>
      <c r="CB250" s="267"/>
      <c r="CC250" s="267"/>
      <c r="CD250" s="267"/>
      <c r="CE250" s="267"/>
      <c r="CF250" s="270"/>
      <c r="CG250" s="269"/>
      <c r="CH250" s="267"/>
      <c r="CI250" s="267"/>
      <c r="CJ250" s="267"/>
      <c r="CK250" s="267"/>
      <c r="CL250" s="267"/>
      <c r="CM250" s="267"/>
      <c r="CN250" s="267"/>
      <c r="CO250" s="267"/>
      <c r="CP250" s="267"/>
      <c r="CQ250" s="267"/>
      <c r="CR250" s="267"/>
      <c r="CS250" s="267"/>
      <c r="CT250" s="267"/>
      <c r="CU250" s="267"/>
      <c r="CV250" s="267"/>
      <c r="CW250" s="267"/>
      <c r="CX250" s="267"/>
      <c r="CY250" s="267"/>
      <c r="CZ250" s="267"/>
      <c r="DA250" s="267"/>
      <c r="DB250" s="267"/>
      <c r="DC250" s="267"/>
      <c r="DD250" s="267"/>
      <c r="DE250" s="267"/>
      <c r="DF250" s="267"/>
      <c r="DG250" s="267"/>
      <c r="DH250" s="267"/>
      <c r="DI250" s="267"/>
      <c r="DJ250" s="267"/>
      <c r="DK250" s="267"/>
      <c r="DL250" s="267"/>
      <c r="DM250" s="267"/>
      <c r="DN250" s="267"/>
      <c r="DO250" s="267"/>
      <c r="DP250" s="267"/>
      <c r="DQ250" s="267"/>
      <c r="DR250" s="267"/>
      <c r="DS250" s="267"/>
      <c r="DT250" s="267"/>
      <c r="DU250" s="267"/>
      <c r="DV250" s="267"/>
      <c r="DW250" s="267"/>
      <c r="DX250" s="267"/>
      <c r="DY250" s="267"/>
      <c r="DZ250" s="267"/>
      <c r="EA250" s="267"/>
      <c r="EB250" s="267"/>
      <c r="EC250" s="267"/>
      <c r="ED250" s="267"/>
      <c r="EE250" s="267"/>
      <c r="EF250" s="267"/>
      <c r="EG250" s="267"/>
      <c r="EH250" s="267"/>
      <c r="EI250" s="267"/>
      <c r="EJ250" s="267"/>
      <c r="EK250" s="267"/>
      <c r="EL250" s="267"/>
      <c r="EM250" s="267"/>
      <c r="EN250" s="267"/>
      <c r="EO250" s="267"/>
      <c r="EP250" s="267"/>
      <c r="EQ250" s="267"/>
      <c r="ER250" s="267"/>
      <c r="ES250" s="267"/>
      <c r="ET250" s="267"/>
      <c r="EU250" s="267"/>
      <c r="EV250" s="267"/>
      <c r="EW250" s="267"/>
      <c r="EX250" s="267"/>
      <c r="EY250" s="267"/>
      <c r="EZ250" s="267"/>
      <c r="FA250" s="267"/>
      <c r="FB250" s="267"/>
      <c r="FC250" s="267"/>
      <c r="FD250" s="267"/>
      <c r="FE250" s="267"/>
      <c r="FF250" s="267"/>
      <c r="FG250" s="267"/>
      <c r="FH250" s="267"/>
      <c r="FI250" s="267"/>
      <c r="FJ250" s="267"/>
      <c r="FK250" s="267"/>
    </row>
    <row r="251" spans="1:167" s="271" customFormat="1" x14ac:dyDescent="0.25">
      <c r="A251" s="279"/>
      <c r="B251" s="280"/>
      <c r="BH251" s="281"/>
      <c r="BN251" s="281"/>
      <c r="BR251" s="267"/>
      <c r="BS251" s="267"/>
      <c r="BT251" s="267"/>
      <c r="BU251" s="267"/>
      <c r="BV251" s="267"/>
      <c r="BW251" s="267"/>
      <c r="BX251" s="269"/>
      <c r="BY251" s="267"/>
      <c r="BZ251" s="267"/>
      <c r="CA251" s="267"/>
      <c r="CB251" s="267"/>
      <c r="CC251" s="267"/>
      <c r="CD251" s="267"/>
      <c r="CE251" s="267"/>
      <c r="CF251" s="270"/>
      <c r="CG251" s="269"/>
      <c r="CH251" s="267"/>
      <c r="CI251" s="267"/>
      <c r="CJ251" s="267"/>
      <c r="CK251" s="267"/>
      <c r="CL251" s="267"/>
      <c r="CM251" s="267"/>
      <c r="CN251" s="267"/>
      <c r="CO251" s="267"/>
      <c r="CP251" s="267"/>
      <c r="CQ251" s="267"/>
      <c r="CR251" s="267"/>
      <c r="CS251" s="267"/>
      <c r="CT251" s="267"/>
      <c r="CU251" s="267"/>
      <c r="CV251" s="267"/>
      <c r="CW251" s="267"/>
      <c r="CX251" s="267"/>
      <c r="CY251" s="267"/>
      <c r="CZ251" s="267"/>
      <c r="DA251" s="267"/>
      <c r="DB251" s="267"/>
      <c r="DC251" s="267"/>
      <c r="DD251" s="267"/>
      <c r="DE251" s="267"/>
      <c r="DF251" s="267"/>
      <c r="DG251" s="267"/>
      <c r="DH251" s="267"/>
      <c r="DI251" s="267"/>
      <c r="DJ251" s="267"/>
      <c r="DK251" s="267"/>
      <c r="DL251" s="267"/>
      <c r="DM251" s="267"/>
      <c r="DN251" s="267"/>
      <c r="DO251" s="267"/>
      <c r="DP251" s="267"/>
      <c r="DQ251" s="267"/>
      <c r="DR251" s="267"/>
      <c r="DS251" s="267"/>
      <c r="DT251" s="267"/>
      <c r="DU251" s="267"/>
      <c r="DV251" s="267"/>
      <c r="DW251" s="267"/>
      <c r="DX251" s="267"/>
      <c r="DY251" s="267"/>
      <c r="DZ251" s="267"/>
      <c r="EA251" s="267"/>
      <c r="EB251" s="267"/>
      <c r="EC251" s="267"/>
      <c r="ED251" s="267"/>
      <c r="EE251" s="267"/>
      <c r="EF251" s="267"/>
      <c r="EG251" s="267"/>
      <c r="EH251" s="267"/>
      <c r="EI251" s="267"/>
      <c r="EJ251" s="267"/>
      <c r="EK251" s="267"/>
      <c r="EL251" s="267"/>
      <c r="EM251" s="267"/>
      <c r="EN251" s="267"/>
      <c r="EO251" s="267"/>
      <c r="EP251" s="267"/>
      <c r="EQ251" s="267"/>
      <c r="ER251" s="267"/>
      <c r="ES251" s="267"/>
      <c r="ET251" s="267"/>
      <c r="EU251" s="267"/>
      <c r="EV251" s="267"/>
      <c r="EW251" s="267"/>
      <c r="EX251" s="267"/>
      <c r="EY251" s="267"/>
      <c r="EZ251" s="267"/>
      <c r="FA251" s="267"/>
      <c r="FB251" s="267"/>
      <c r="FC251" s="267"/>
      <c r="FD251" s="267"/>
      <c r="FE251" s="267"/>
      <c r="FF251" s="267"/>
      <c r="FG251" s="267"/>
      <c r="FH251" s="267"/>
      <c r="FI251" s="267"/>
      <c r="FJ251" s="267"/>
      <c r="FK251" s="267"/>
    </row>
    <row r="252" spans="1:167" s="271" customFormat="1" x14ac:dyDescent="0.25">
      <c r="A252" s="279"/>
      <c r="B252" s="280"/>
      <c r="BH252" s="281"/>
      <c r="BN252" s="281"/>
      <c r="BR252" s="267"/>
      <c r="BS252" s="267"/>
      <c r="BT252" s="267"/>
      <c r="BU252" s="267"/>
      <c r="BV252" s="267"/>
      <c r="BW252" s="267"/>
      <c r="BX252" s="269"/>
      <c r="BY252" s="267"/>
      <c r="BZ252" s="267"/>
      <c r="CA252" s="267"/>
      <c r="CB252" s="267"/>
      <c r="CC252" s="267"/>
      <c r="CD252" s="267"/>
      <c r="CE252" s="267"/>
      <c r="CF252" s="270"/>
      <c r="CG252" s="269"/>
      <c r="CH252" s="267"/>
      <c r="CI252" s="267"/>
      <c r="CJ252" s="267"/>
      <c r="CK252" s="267"/>
      <c r="CL252" s="267"/>
      <c r="CM252" s="267"/>
      <c r="CN252" s="267"/>
      <c r="CO252" s="267"/>
      <c r="CP252" s="267"/>
      <c r="CQ252" s="267"/>
      <c r="CR252" s="267"/>
      <c r="CS252" s="267"/>
      <c r="CT252" s="267"/>
      <c r="CU252" s="267"/>
      <c r="CV252" s="267"/>
      <c r="CW252" s="267"/>
      <c r="CX252" s="267"/>
      <c r="CY252" s="267"/>
      <c r="CZ252" s="267"/>
      <c r="DA252" s="267"/>
      <c r="DB252" s="267"/>
      <c r="DC252" s="267"/>
      <c r="DD252" s="267"/>
      <c r="DE252" s="267"/>
      <c r="DF252" s="267"/>
      <c r="DG252" s="267"/>
      <c r="DH252" s="267"/>
      <c r="DI252" s="267"/>
      <c r="DJ252" s="267"/>
      <c r="DK252" s="267"/>
      <c r="DL252" s="267"/>
      <c r="DM252" s="267"/>
      <c r="DN252" s="267"/>
      <c r="DO252" s="267"/>
      <c r="DP252" s="267"/>
      <c r="DQ252" s="267"/>
      <c r="DR252" s="267"/>
      <c r="DS252" s="267"/>
      <c r="DT252" s="267"/>
      <c r="DU252" s="267"/>
      <c r="DV252" s="267"/>
      <c r="DW252" s="267"/>
      <c r="DX252" s="267"/>
      <c r="DY252" s="267"/>
      <c r="DZ252" s="267"/>
      <c r="EA252" s="267"/>
      <c r="EB252" s="267"/>
      <c r="EC252" s="267"/>
      <c r="ED252" s="267"/>
      <c r="EE252" s="267"/>
      <c r="EF252" s="267"/>
      <c r="EG252" s="267"/>
      <c r="EH252" s="267"/>
      <c r="EI252" s="267"/>
      <c r="EJ252" s="267"/>
      <c r="EK252" s="267"/>
      <c r="EL252" s="267"/>
      <c r="EM252" s="267"/>
      <c r="EN252" s="267"/>
      <c r="EO252" s="267"/>
      <c r="EP252" s="267"/>
      <c r="EQ252" s="267"/>
      <c r="ER252" s="267"/>
      <c r="ES252" s="267"/>
      <c r="ET252" s="267"/>
      <c r="EU252" s="267"/>
      <c r="EV252" s="267"/>
      <c r="EW252" s="267"/>
      <c r="EX252" s="267"/>
      <c r="EY252" s="267"/>
      <c r="EZ252" s="267"/>
      <c r="FA252" s="267"/>
      <c r="FB252" s="267"/>
      <c r="FC252" s="267"/>
      <c r="FD252" s="267"/>
      <c r="FE252" s="267"/>
      <c r="FF252" s="267"/>
      <c r="FG252" s="267"/>
      <c r="FH252" s="267"/>
      <c r="FI252" s="267"/>
      <c r="FJ252" s="267"/>
      <c r="FK252" s="267"/>
    </row>
    <row r="253" spans="1:167" s="271" customFormat="1" x14ac:dyDescent="0.25">
      <c r="A253" s="279"/>
      <c r="B253" s="280"/>
      <c r="BH253" s="281"/>
      <c r="BN253" s="281"/>
      <c r="BR253" s="267"/>
      <c r="BS253" s="267"/>
      <c r="BT253" s="267"/>
      <c r="BU253" s="267"/>
      <c r="BV253" s="267"/>
      <c r="BW253" s="267"/>
      <c r="BX253" s="269"/>
      <c r="BY253" s="267"/>
      <c r="BZ253" s="267"/>
      <c r="CA253" s="267"/>
      <c r="CB253" s="267"/>
      <c r="CC253" s="267"/>
      <c r="CD253" s="267"/>
      <c r="CE253" s="267"/>
      <c r="CF253" s="270"/>
      <c r="CG253" s="269"/>
      <c r="CH253" s="267"/>
      <c r="CI253" s="267"/>
      <c r="CJ253" s="267"/>
      <c r="CK253" s="267"/>
      <c r="CL253" s="267"/>
      <c r="CM253" s="267"/>
      <c r="CN253" s="267"/>
      <c r="CO253" s="267"/>
      <c r="CP253" s="267"/>
      <c r="CQ253" s="267"/>
      <c r="CR253" s="267"/>
      <c r="CS253" s="267"/>
      <c r="CT253" s="267"/>
      <c r="CU253" s="267"/>
      <c r="CV253" s="267"/>
      <c r="CW253" s="267"/>
      <c r="CX253" s="267"/>
      <c r="CY253" s="267"/>
      <c r="CZ253" s="267"/>
      <c r="DA253" s="267"/>
      <c r="DB253" s="267"/>
      <c r="DC253" s="267"/>
      <c r="DD253" s="267"/>
      <c r="DE253" s="267"/>
      <c r="DF253" s="267"/>
      <c r="DG253" s="267"/>
      <c r="DH253" s="267"/>
      <c r="DI253" s="267"/>
      <c r="DJ253" s="267"/>
      <c r="DK253" s="267"/>
      <c r="DL253" s="267"/>
      <c r="DM253" s="267"/>
      <c r="DN253" s="267"/>
      <c r="DO253" s="267"/>
      <c r="DP253" s="267"/>
      <c r="DQ253" s="267"/>
      <c r="DR253" s="267"/>
      <c r="DS253" s="267"/>
      <c r="DT253" s="267"/>
      <c r="DU253" s="267"/>
      <c r="DV253" s="267"/>
      <c r="DW253" s="267"/>
      <c r="DX253" s="267"/>
      <c r="DY253" s="267"/>
      <c r="DZ253" s="267"/>
      <c r="EA253" s="267"/>
      <c r="EB253" s="267"/>
      <c r="EC253" s="267"/>
      <c r="ED253" s="267"/>
      <c r="EE253" s="267"/>
      <c r="EF253" s="267"/>
      <c r="EG253" s="267"/>
      <c r="EH253" s="267"/>
      <c r="EI253" s="267"/>
      <c r="EJ253" s="267"/>
      <c r="EK253" s="267"/>
      <c r="EL253" s="267"/>
      <c r="EM253" s="267"/>
      <c r="EN253" s="267"/>
      <c r="EO253" s="267"/>
      <c r="EP253" s="267"/>
      <c r="EQ253" s="267"/>
      <c r="ER253" s="267"/>
      <c r="ES253" s="267"/>
      <c r="ET253" s="267"/>
      <c r="EU253" s="267"/>
      <c r="EV253" s="267"/>
      <c r="EW253" s="267"/>
      <c r="EX253" s="267"/>
      <c r="EY253" s="267"/>
      <c r="EZ253" s="267"/>
      <c r="FA253" s="267"/>
      <c r="FB253" s="267"/>
      <c r="FC253" s="267"/>
      <c r="FD253" s="267"/>
      <c r="FE253" s="267"/>
      <c r="FF253" s="267"/>
      <c r="FG253" s="267"/>
      <c r="FH253" s="267"/>
      <c r="FI253" s="267"/>
      <c r="FJ253" s="267"/>
      <c r="FK253" s="267"/>
    </row>
    <row r="254" spans="1:167" s="271" customFormat="1" x14ac:dyDescent="0.25">
      <c r="A254" s="279"/>
      <c r="B254" s="280"/>
      <c r="BH254" s="281"/>
      <c r="BN254" s="281"/>
      <c r="BR254" s="267"/>
      <c r="BS254" s="267"/>
      <c r="BT254" s="267"/>
      <c r="BU254" s="267"/>
      <c r="BV254" s="267"/>
      <c r="BW254" s="267"/>
      <c r="BX254" s="269"/>
      <c r="BY254" s="267"/>
      <c r="BZ254" s="267"/>
      <c r="CA254" s="267"/>
      <c r="CB254" s="267"/>
      <c r="CC254" s="267"/>
      <c r="CD254" s="267"/>
      <c r="CE254" s="267"/>
      <c r="CF254" s="270"/>
      <c r="CG254" s="269"/>
      <c r="CH254" s="267"/>
      <c r="CI254" s="267"/>
      <c r="CJ254" s="267"/>
      <c r="CK254" s="267"/>
      <c r="CL254" s="267"/>
      <c r="CM254" s="267"/>
      <c r="CN254" s="267"/>
      <c r="CO254" s="267"/>
      <c r="CP254" s="267"/>
      <c r="CQ254" s="267"/>
      <c r="CR254" s="267"/>
      <c r="CS254" s="267"/>
      <c r="CT254" s="267"/>
      <c r="CU254" s="267"/>
      <c r="CV254" s="267"/>
      <c r="CW254" s="267"/>
      <c r="CX254" s="267"/>
      <c r="CY254" s="267"/>
      <c r="CZ254" s="267"/>
      <c r="DA254" s="267"/>
      <c r="DB254" s="267"/>
      <c r="DC254" s="267"/>
      <c r="DD254" s="267"/>
      <c r="DE254" s="267"/>
      <c r="DF254" s="267"/>
      <c r="DG254" s="267"/>
      <c r="DH254" s="267"/>
      <c r="DI254" s="267"/>
      <c r="DJ254" s="267"/>
      <c r="DK254" s="267"/>
      <c r="DL254" s="267"/>
      <c r="DM254" s="267"/>
      <c r="DN254" s="267"/>
      <c r="DO254" s="267"/>
      <c r="DP254" s="267"/>
      <c r="DQ254" s="267"/>
      <c r="DR254" s="267"/>
      <c r="DS254" s="267"/>
      <c r="DT254" s="267"/>
      <c r="DU254" s="267"/>
      <c r="DV254" s="267"/>
      <c r="DW254" s="267"/>
      <c r="DX254" s="267"/>
      <c r="DY254" s="267"/>
      <c r="DZ254" s="267"/>
      <c r="EA254" s="267"/>
      <c r="EB254" s="267"/>
      <c r="EC254" s="267"/>
      <c r="ED254" s="267"/>
      <c r="EE254" s="267"/>
      <c r="EF254" s="267"/>
      <c r="EG254" s="267"/>
      <c r="EH254" s="267"/>
      <c r="EI254" s="267"/>
      <c r="EJ254" s="267"/>
      <c r="EK254" s="267"/>
      <c r="EL254" s="267"/>
      <c r="EM254" s="267"/>
      <c r="EN254" s="267"/>
      <c r="EO254" s="267"/>
      <c r="EP254" s="267"/>
      <c r="EQ254" s="267"/>
      <c r="ER254" s="267"/>
      <c r="ES254" s="267"/>
      <c r="ET254" s="267"/>
      <c r="EU254" s="267"/>
      <c r="EV254" s="267"/>
      <c r="EW254" s="267"/>
      <c r="EX254" s="267"/>
      <c r="EY254" s="267"/>
      <c r="EZ254" s="267"/>
      <c r="FA254" s="267"/>
      <c r="FB254" s="267"/>
      <c r="FC254" s="267"/>
      <c r="FD254" s="267"/>
      <c r="FE254" s="267"/>
      <c r="FF254" s="267"/>
      <c r="FG254" s="267"/>
      <c r="FH254" s="267"/>
      <c r="FI254" s="267"/>
      <c r="FJ254" s="267"/>
      <c r="FK254" s="267"/>
    </row>
    <row r="255" spans="1:167" s="271" customFormat="1" x14ac:dyDescent="0.25">
      <c r="A255" s="279"/>
      <c r="B255" s="280"/>
      <c r="BH255" s="281"/>
      <c r="BN255" s="281"/>
      <c r="BR255" s="267"/>
      <c r="BS255" s="267"/>
      <c r="BT255" s="267"/>
      <c r="BU255" s="267"/>
      <c r="BV255" s="267"/>
      <c r="BW255" s="267"/>
      <c r="BX255" s="269"/>
      <c r="BY255" s="267"/>
      <c r="BZ255" s="267"/>
      <c r="CA255" s="267"/>
      <c r="CB255" s="267"/>
      <c r="CC255" s="267"/>
      <c r="CD255" s="267"/>
      <c r="CE255" s="267"/>
      <c r="CF255" s="270"/>
      <c r="CG255" s="269"/>
      <c r="CH255" s="267"/>
      <c r="CI255" s="267"/>
      <c r="CJ255" s="267"/>
      <c r="CK255" s="267"/>
      <c r="CL255" s="267"/>
      <c r="CM255" s="267"/>
      <c r="CN255" s="267"/>
      <c r="CO255" s="267"/>
      <c r="CP255" s="267"/>
      <c r="CQ255" s="267"/>
      <c r="CR255" s="267"/>
      <c r="CS255" s="267"/>
      <c r="CT255" s="267"/>
      <c r="CU255" s="267"/>
      <c r="CV255" s="267"/>
      <c r="CW255" s="267"/>
      <c r="CX255" s="267"/>
      <c r="CY255" s="267"/>
      <c r="CZ255" s="267"/>
      <c r="DA255" s="267"/>
      <c r="DB255" s="267"/>
      <c r="DC255" s="267"/>
      <c r="DD255" s="267"/>
      <c r="DE255" s="267"/>
      <c r="DF255" s="267"/>
      <c r="DG255" s="267"/>
      <c r="DH255" s="267"/>
      <c r="DI255" s="267"/>
      <c r="DJ255" s="267"/>
      <c r="DK255" s="267"/>
      <c r="DL255" s="267"/>
      <c r="DM255" s="267"/>
      <c r="DN255" s="267"/>
      <c r="DO255" s="267"/>
      <c r="DP255" s="267"/>
      <c r="DQ255" s="267"/>
      <c r="DR255" s="267"/>
      <c r="DS255" s="267"/>
      <c r="DT255" s="267"/>
      <c r="DU255" s="267"/>
      <c r="DV255" s="267"/>
      <c r="DW255" s="267"/>
      <c r="DX255" s="267"/>
      <c r="DY255" s="267"/>
      <c r="DZ255" s="267"/>
      <c r="EA255" s="267"/>
      <c r="EB255" s="267"/>
      <c r="EC255" s="267"/>
      <c r="ED255" s="267"/>
      <c r="EE255" s="267"/>
      <c r="EF255" s="267"/>
      <c r="EG255" s="267"/>
      <c r="EH255" s="267"/>
      <c r="EI255" s="267"/>
      <c r="EJ255" s="267"/>
      <c r="EK255" s="267"/>
      <c r="EL255" s="267"/>
      <c r="EM255" s="267"/>
      <c r="EN255" s="267"/>
      <c r="EO255" s="267"/>
      <c r="EP255" s="267"/>
      <c r="EQ255" s="267"/>
      <c r="ER255" s="267"/>
      <c r="ES255" s="267"/>
      <c r="ET255" s="267"/>
      <c r="EU255" s="267"/>
      <c r="EV255" s="267"/>
      <c r="EW255" s="267"/>
      <c r="EX255" s="267"/>
      <c r="EY255" s="267"/>
      <c r="EZ255" s="267"/>
      <c r="FA255" s="267"/>
      <c r="FB255" s="267"/>
      <c r="FC255" s="267"/>
      <c r="FD255" s="267"/>
      <c r="FE255" s="267"/>
      <c r="FF255" s="267"/>
      <c r="FG255" s="267"/>
      <c r="FH255" s="267"/>
      <c r="FI255" s="267"/>
      <c r="FJ255" s="267"/>
      <c r="FK255" s="267"/>
    </row>
    <row r="256" spans="1:167" s="271" customFormat="1" x14ac:dyDescent="0.25">
      <c r="A256" s="279"/>
      <c r="B256" s="280"/>
      <c r="BH256" s="281"/>
      <c r="BN256" s="281"/>
      <c r="BR256" s="267"/>
      <c r="BS256" s="267"/>
      <c r="BT256" s="267"/>
      <c r="BU256" s="267"/>
      <c r="BV256" s="267"/>
      <c r="BW256" s="267"/>
      <c r="BX256" s="269"/>
      <c r="BY256" s="267"/>
      <c r="BZ256" s="267"/>
      <c r="CA256" s="267"/>
      <c r="CB256" s="267"/>
      <c r="CC256" s="267"/>
      <c r="CD256" s="267"/>
      <c r="CE256" s="267"/>
      <c r="CF256" s="270"/>
      <c r="CG256" s="269"/>
      <c r="CH256" s="267"/>
      <c r="CI256" s="267"/>
      <c r="CJ256" s="267"/>
      <c r="CK256" s="267"/>
      <c r="CL256" s="267"/>
      <c r="CM256" s="267"/>
      <c r="CN256" s="267"/>
      <c r="CO256" s="267"/>
      <c r="CP256" s="267"/>
      <c r="CQ256" s="267"/>
      <c r="CR256" s="267"/>
      <c r="CS256" s="267"/>
      <c r="CT256" s="267"/>
      <c r="CU256" s="267"/>
      <c r="CV256" s="267"/>
      <c r="CW256" s="267"/>
      <c r="CX256" s="267"/>
      <c r="CY256" s="267"/>
      <c r="CZ256" s="267"/>
      <c r="DA256" s="267"/>
      <c r="DB256" s="267"/>
      <c r="DC256" s="267"/>
      <c r="DD256" s="267"/>
      <c r="DE256" s="267"/>
      <c r="DF256" s="267"/>
      <c r="DG256" s="267"/>
      <c r="DH256" s="267"/>
      <c r="DI256" s="267"/>
      <c r="DJ256" s="267"/>
      <c r="DK256" s="267"/>
      <c r="DL256" s="267"/>
      <c r="DM256" s="267"/>
      <c r="DN256" s="267"/>
      <c r="DO256" s="267"/>
      <c r="DP256" s="267"/>
      <c r="DQ256" s="267"/>
      <c r="DR256" s="267"/>
      <c r="DS256" s="267"/>
      <c r="DT256" s="267"/>
      <c r="DU256" s="267"/>
      <c r="DV256" s="267"/>
      <c r="DW256" s="267"/>
      <c r="DX256" s="267"/>
      <c r="DY256" s="267"/>
      <c r="DZ256" s="267"/>
      <c r="EA256" s="267"/>
      <c r="EB256" s="267"/>
      <c r="EC256" s="267"/>
      <c r="ED256" s="267"/>
      <c r="EE256" s="267"/>
      <c r="EF256" s="267"/>
      <c r="EG256" s="267"/>
      <c r="EH256" s="267"/>
      <c r="EI256" s="267"/>
      <c r="EJ256" s="267"/>
      <c r="EK256" s="267"/>
      <c r="EL256" s="267"/>
      <c r="EM256" s="267"/>
      <c r="EN256" s="267"/>
      <c r="EO256" s="267"/>
      <c r="EP256" s="267"/>
      <c r="EQ256" s="267"/>
      <c r="ER256" s="267"/>
      <c r="ES256" s="267"/>
      <c r="ET256" s="267"/>
      <c r="EU256" s="267"/>
      <c r="EV256" s="267"/>
      <c r="EW256" s="267"/>
      <c r="EX256" s="267"/>
      <c r="EY256" s="267"/>
      <c r="EZ256" s="267"/>
      <c r="FA256" s="267"/>
      <c r="FB256" s="267"/>
      <c r="FC256" s="267"/>
      <c r="FD256" s="267"/>
      <c r="FE256" s="267"/>
      <c r="FF256" s="267"/>
      <c r="FG256" s="267"/>
      <c r="FH256" s="267"/>
      <c r="FI256" s="267"/>
      <c r="FJ256" s="267"/>
      <c r="FK256" s="267"/>
    </row>
    <row r="257" spans="1:167" s="271" customFormat="1" x14ac:dyDescent="0.25">
      <c r="A257" s="279"/>
      <c r="B257" s="280"/>
      <c r="BH257" s="281"/>
      <c r="BN257" s="281"/>
      <c r="BR257" s="267"/>
      <c r="BS257" s="267"/>
      <c r="BT257" s="267"/>
      <c r="BU257" s="267"/>
      <c r="BV257" s="267"/>
      <c r="BW257" s="267"/>
      <c r="BX257" s="269"/>
      <c r="BY257" s="267"/>
      <c r="BZ257" s="267"/>
      <c r="CA257" s="267"/>
      <c r="CB257" s="267"/>
      <c r="CC257" s="267"/>
      <c r="CD257" s="267"/>
      <c r="CE257" s="267"/>
      <c r="CF257" s="270"/>
      <c r="CG257" s="269"/>
      <c r="CH257" s="267"/>
      <c r="CI257" s="267"/>
      <c r="CJ257" s="267"/>
      <c r="CK257" s="267"/>
      <c r="CL257" s="267"/>
      <c r="CM257" s="267"/>
      <c r="CN257" s="267"/>
      <c r="CO257" s="267"/>
      <c r="CP257" s="267"/>
      <c r="CQ257" s="267"/>
      <c r="CR257" s="267"/>
      <c r="CS257" s="267"/>
      <c r="CT257" s="267"/>
      <c r="CU257" s="267"/>
      <c r="CV257" s="267"/>
      <c r="CW257" s="267"/>
      <c r="CX257" s="267"/>
      <c r="CY257" s="267"/>
      <c r="CZ257" s="267"/>
      <c r="DA257" s="267"/>
      <c r="DB257" s="267"/>
      <c r="DC257" s="267"/>
      <c r="DD257" s="267"/>
      <c r="DE257" s="267"/>
      <c r="DF257" s="267"/>
      <c r="DG257" s="267"/>
      <c r="DH257" s="267"/>
      <c r="DI257" s="267"/>
      <c r="DJ257" s="267"/>
      <c r="DK257" s="267"/>
      <c r="DL257" s="267"/>
      <c r="DM257" s="267"/>
      <c r="DN257" s="267"/>
      <c r="DO257" s="267"/>
      <c r="DP257" s="267"/>
      <c r="DQ257" s="267"/>
      <c r="DR257" s="267"/>
      <c r="DS257" s="267"/>
      <c r="DT257" s="267"/>
      <c r="DU257" s="267"/>
      <c r="DV257" s="267"/>
      <c r="DW257" s="267"/>
      <c r="DX257" s="267"/>
      <c r="DY257" s="267"/>
      <c r="DZ257" s="267"/>
      <c r="EA257" s="267"/>
      <c r="EB257" s="267"/>
      <c r="EC257" s="267"/>
      <c r="ED257" s="267"/>
      <c r="EE257" s="267"/>
      <c r="EF257" s="267"/>
      <c r="EG257" s="267"/>
      <c r="EH257" s="267"/>
      <c r="EI257" s="267"/>
      <c r="EJ257" s="267"/>
      <c r="EK257" s="267"/>
      <c r="EL257" s="267"/>
      <c r="EM257" s="267"/>
      <c r="EN257" s="267"/>
      <c r="EO257" s="267"/>
      <c r="EP257" s="267"/>
      <c r="EQ257" s="267"/>
      <c r="ER257" s="267"/>
      <c r="ES257" s="267"/>
      <c r="ET257" s="267"/>
      <c r="EU257" s="267"/>
      <c r="EV257" s="267"/>
      <c r="EW257" s="267"/>
      <c r="EX257" s="267"/>
      <c r="EY257" s="267"/>
      <c r="EZ257" s="267"/>
      <c r="FA257" s="267"/>
      <c r="FB257" s="267"/>
      <c r="FC257" s="267"/>
      <c r="FD257" s="267"/>
      <c r="FE257" s="267"/>
      <c r="FF257" s="267"/>
      <c r="FG257" s="267"/>
      <c r="FH257" s="267"/>
      <c r="FI257" s="267"/>
      <c r="FJ257" s="267"/>
      <c r="FK257" s="267"/>
    </row>
    <row r="258" spans="1:167" s="271" customFormat="1" x14ac:dyDescent="0.25">
      <c r="A258" s="279"/>
      <c r="B258" s="280"/>
      <c r="BH258" s="281"/>
      <c r="BN258" s="281"/>
      <c r="BR258" s="267"/>
      <c r="BS258" s="267"/>
      <c r="BT258" s="267"/>
      <c r="BU258" s="267"/>
      <c r="BV258" s="267"/>
      <c r="BW258" s="267"/>
      <c r="BX258" s="269"/>
      <c r="BY258" s="267"/>
      <c r="BZ258" s="267"/>
      <c r="CA258" s="267"/>
      <c r="CB258" s="267"/>
      <c r="CC258" s="267"/>
      <c r="CD258" s="267"/>
      <c r="CE258" s="267"/>
      <c r="CF258" s="270"/>
      <c r="CG258" s="269"/>
      <c r="CH258" s="267"/>
      <c r="CI258" s="267"/>
      <c r="CJ258" s="267"/>
      <c r="CK258" s="267"/>
      <c r="CL258" s="267"/>
      <c r="CM258" s="267"/>
      <c r="CN258" s="267"/>
      <c r="CO258" s="267"/>
      <c r="CP258" s="267"/>
      <c r="CQ258" s="267"/>
      <c r="CR258" s="267"/>
      <c r="CS258" s="267"/>
      <c r="CT258" s="267"/>
      <c r="CU258" s="267"/>
      <c r="CV258" s="267"/>
      <c r="CW258" s="267"/>
      <c r="CX258" s="267"/>
      <c r="CY258" s="267"/>
      <c r="CZ258" s="267"/>
      <c r="DA258" s="267"/>
      <c r="DB258" s="267"/>
      <c r="DC258" s="267"/>
      <c r="DD258" s="267"/>
      <c r="DE258" s="267"/>
      <c r="DF258" s="267"/>
      <c r="DG258" s="267"/>
      <c r="DH258" s="267"/>
      <c r="DI258" s="267"/>
      <c r="DJ258" s="267"/>
      <c r="DK258" s="267"/>
      <c r="DL258" s="267"/>
      <c r="DM258" s="267"/>
      <c r="DN258" s="267"/>
      <c r="DO258" s="267"/>
      <c r="DP258" s="267"/>
      <c r="DQ258" s="267"/>
      <c r="DR258" s="267"/>
      <c r="DS258" s="267"/>
      <c r="DT258" s="267"/>
      <c r="DU258" s="267"/>
      <c r="DV258" s="267"/>
      <c r="DW258" s="267"/>
      <c r="DX258" s="267"/>
      <c r="DY258" s="267"/>
      <c r="DZ258" s="267"/>
      <c r="EA258" s="267"/>
      <c r="EB258" s="267"/>
      <c r="EC258" s="267"/>
      <c r="ED258" s="267"/>
      <c r="EE258" s="267"/>
      <c r="EF258" s="267"/>
      <c r="EG258" s="267"/>
      <c r="EH258" s="267"/>
      <c r="EI258" s="267"/>
      <c r="EJ258" s="267"/>
      <c r="EK258" s="267"/>
      <c r="EL258" s="267"/>
      <c r="EM258" s="267"/>
      <c r="EN258" s="267"/>
      <c r="EO258" s="267"/>
      <c r="EP258" s="267"/>
      <c r="EQ258" s="267"/>
      <c r="ER258" s="267"/>
      <c r="ES258" s="267"/>
      <c r="ET258" s="267"/>
      <c r="EU258" s="267"/>
      <c r="EV258" s="267"/>
      <c r="EW258" s="267"/>
      <c r="EX258" s="267"/>
      <c r="EY258" s="267"/>
      <c r="EZ258" s="267"/>
      <c r="FA258" s="267"/>
      <c r="FB258" s="267"/>
      <c r="FC258" s="267"/>
      <c r="FD258" s="267"/>
      <c r="FE258" s="267"/>
      <c r="FF258" s="267"/>
      <c r="FG258" s="267"/>
      <c r="FH258" s="267"/>
      <c r="FI258" s="267"/>
      <c r="FJ258" s="267"/>
      <c r="FK258" s="267"/>
    </row>
    <row r="259" spans="1:167" s="271" customFormat="1" x14ac:dyDescent="0.25">
      <c r="A259" s="279"/>
      <c r="B259" s="280"/>
      <c r="BH259" s="281"/>
      <c r="BN259" s="281"/>
      <c r="BR259" s="267"/>
      <c r="BS259" s="267"/>
      <c r="BT259" s="267"/>
      <c r="BU259" s="267"/>
      <c r="BV259" s="267"/>
      <c r="BW259" s="267"/>
      <c r="BX259" s="269"/>
      <c r="BY259" s="267"/>
      <c r="BZ259" s="267"/>
      <c r="CA259" s="267"/>
      <c r="CB259" s="267"/>
      <c r="CC259" s="267"/>
      <c r="CD259" s="267"/>
      <c r="CE259" s="267"/>
      <c r="CF259" s="270"/>
      <c r="CG259" s="269"/>
      <c r="CH259" s="267"/>
      <c r="CI259" s="267"/>
      <c r="CJ259" s="267"/>
      <c r="CK259" s="267"/>
      <c r="CL259" s="267"/>
      <c r="CM259" s="267"/>
      <c r="CN259" s="267"/>
      <c r="CO259" s="267"/>
      <c r="CP259" s="267"/>
      <c r="CQ259" s="267"/>
      <c r="CR259" s="267"/>
      <c r="CS259" s="267"/>
      <c r="CT259" s="267"/>
      <c r="CU259" s="267"/>
      <c r="CV259" s="267"/>
      <c r="CW259" s="267"/>
      <c r="CX259" s="267"/>
      <c r="CY259" s="267"/>
      <c r="CZ259" s="267"/>
      <c r="DA259" s="267"/>
      <c r="DB259" s="267"/>
      <c r="DC259" s="267"/>
      <c r="DD259" s="267"/>
      <c r="DE259" s="267"/>
      <c r="DF259" s="267"/>
      <c r="DG259" s="267"/>
      <c r="DH259" s="267"/>
      <c r="DI259" s="267"/>
      <c r="DJ259" s="267"/>
      <c r="DK259" s="267"/>
      <c r="DL259" s="267"/>
      <c r="DM259" s="267"/>
      <c r="DN259" s="267"/>
      <c r="DO259" s="267"/>
      <c r="DP259" s="267"/>
      <c r="DQ259" s="267"/>
      <c r="DR259" s="267"/>
      <c r="DS259" s="267"/>
      <c r="DT259" s="267"/>
      <c r="DU259" s="267"/>
      <c r="DV259" s="267"/>
      <c r="DW259" s="267"/>
      <c r="DX259" s="267"/>
      <c r="DY259" s="267"/>
      <c r="DZ259" s="267"/>
      <c r="EA259" s="267"/>
      <c r="EB259" s="267"/>
      <c r="EC259" s="267"/>
      <c r="ED259" s="267"/>
      <c r="EE259" s="267"/>
      <c r="EF259" s="267"/>
      <c r="EG259" s="267"/>
      <c r="EH259" s="267"/>
      <c r="EI259" s="267"/>
      <c r="EJ259" s="267"/>
      <c r="EK259" s="267"/>
      <c r="EL259" s="267"/>
      <c r="EM259" s="267"/>
      <c r="EN259" s="267"/>
      <c r="EO259" s="267"/>
      <c r="EP259" s="267"/>
      <c r="EQ259" s="267"/>
      <c r="ER259" s="267"/>
      <c r="ES259" s="267"/>
      <c r="ET259" s="267"/>
      <c r="EU259" s="267"/>
      <c r="EV259" s="267"/>
      <c r="EW259" s="267"/>
      <c r="EX259" s="267"/>
      <c r="EY259" s="267"/>
      <c r="EZ259" s="267"/>
      <c r="FA259" s="267"/>
      <c r="FB259" s="267"/>
      <c r="FC259" s="267"/>
      <c r="FD259" s="267"/>
      <c r="FE259" s="267"/>
      <c r="FF259" s="267"/>
      <c r="FG259" s="267"/>
      <c r="FH259" s="267"/>
      <c r="FI259" s="267"/>
      <c r="FJ259" s="267"/>
      <c r="FK259" s="267"/>
    </row>
    <row r="260" spans="1:167" s="271" customFormat="1" x14ac:dyDescent="0.25">
      <c r="A260" s="279"/>
      <c r="B260" s="280"/>
      <c r="BH260" s="281"/>
      <c r="BN260" s="281"/>
      <c r="BR260" s="267"/>
      <c r="BS260" s="267"/>
      <c r="BT260" s="267"/>
      <c r="BU260" s="267"/>
      <c r="BV260" s="267"/>
      <c r="BW260" s="267"/>
      <c r="BX260" s="269"/>
      <c r="BY260" s="267"/>
      <c r="BZ260" s="267"/>
      <c r="CA260" s="267"/>
      <c r="CB260" s="267"/>
      <c r="CC260" s="267"/>
      <c r="CD260" s="267"/>
      <c r="CE260" s="267"/>
      <c r="CF260" s="270"/>
      <c r="CG260" s="269"/>
      <c r="CH260" s="267"/>
      <c r="CI260" s="267"/>
      <c r="CJ260" s="267"/>
      <c r="CK260" s="267"/>
      <c r="CL260" s="267"/>
      <c r="CM260" s="267"/>
      <c r="CN260" s="267"/>
      <c r="CO260" s="267"/>
      <c r="CP260" s="267"/>
      <c r="CQ260" s="267"/>
      <c r="CR260" s="267"/>
      <c r="CS260" s="267"/>
      <c r="CT260" s="267"/>
      <c r="CU260" s="267"/>
      <c r="CV260" s="267"/>
      <c r="CW260" s="267"/>
      <c r="CX260" s="267"/>
      <c r="CY260" s="267"/>
      <c r="CZ260" s="267"/>
      <c r="DA260" s="267"/>
      <c r="DB260" s="267"/>
      <c r="DC260" s="267"/>
      <c r="DD260" s="267"/>
      <c r="DE260" s="267"/>
      <c r="DF260" s="267"/>
      <c r="DG260" s="267"/>
      <c r="DH260" s="267"/>
      <c r="DI260" s="267"/>
      <c r="DJ260" s="267"/>
      <c r="DK260" s="267"/>
      <c r="DL260" s="267"/>
      <c r="DM260" s="267"/>
      <c r="DN260" s="267"/>
      <c r="DO260" s="267"/>
      <c r="DP260" s="267"/>
      <c r="DQ260" s="267"/>
      <c r="DR260" s="267"/>
      <c r="DS260" s="267"/>
      <c r="DT260" s="267"/>
      <c r="DU260" s="267"/>
      <c r="DV260" s="267"/>
      <c r="DW260" s="267"/>
      <c r="DX260" s="267"/>
      <c r="DY260" s="267"/>
      <c r="DZ260" s="267"/>
      <c r="EA260" s="267"/>
      <c r="EB260" s="267"/>
      <c r="EC260" s="267"/>
      <c r="ED260" s="267"/>
      <c r="EE260" s="267"/>
      <c r="EF260" s="267"/>
      <c r="EG260" s="267"/>
      <c r="EH260" s="267"/>
      <c r="EI260" s="267"/>
      <c r="EJ260" s="267"/>
      <c r="EK260" s="267"/>
      <c r="EL260" s="267"/>
      <c r="EM260" s="267"/>
      <c r="EN260" s="267"/>
      <c r="EO260" s="267"/>
      <c r="EP260" s="267"/>
      <c r="EQ260" s="267"/>
      <c r="ER260" s="267"/>
      <c r="ES260" s="267"/>
      <c r="ET260" s="267"/>
      <c r="EU260" s="267"/>
      <c r="EV260" s="267"/>
      <c r="EW260" s="267"/>
      <c r="EX260" s="267"/>
      <c r="EY260" s="267"/>
      <c r="EZ260" s="267"/>
      <c r="FA260" s="267"/>
      <c r="FB260" s="267"/>
      <c r="FC260" s="267"/>
      <c r="FD260" s="267"/>
      <c r="FE260" s="267"/>
      <c r="FF260" s="267"/>
      <c r="FG260" s="267"/>
      <c r="FH260" s="267"/>
      <c r="FI260" s="267"/>
      <c r="FJ260" s="267"/>
      <c r="FK260" s="267"/>
    </row>
    <row r="261" spans="1:167" s="271" customFormat="1" x14ac:dyDescent="0.25">
      <c r="A261" s="279"/>
      <c r="B261" s="280"/>
      <c r="BH261" s="281"/>
      <c r="BN261" s="281"/>
      <c r="BR261" s="267"/>
      <c r="BS261" s="267"/>
      <c r="BT261" s="267"/>
      <c r="BU261" s="267"/>
      <c r="BV261" s="267"/>
      <c r="BW261" s="267"/>
      <c r="BX261" s="269"/>
      <c r="BY261" s="267"/>
      <c r="BZ261" s="267"/>
      <c r="CA261" s="267"/>
      <c r="CB261" s="267"/>
      <c r="CC261" s="267"/>
      <c r="CD261" s="267"/>
      <c r="CE261" s="267"/>
      <c r="CF261" s="270"/>
      <c r="CG261" s="269"/>
      <c r="CH261" s="267"/>
      <c r="CI261" s="267"/>
      <c r="CJ261" s="267"/>
      <c r="CK261" s="267"/>
      <c r="CL261" s="267"/>
      <c r="CM261" s="267"/>
      <c r="CN261" s="267"/>
      <c r="CO261" s="267"/>
      <c r="CP261" s="267"/>
      <c r="CQ261" s="267"/>
      <c r="CR261" s="267"/>
      <c r="CS261" s="267"/>
      <c r="CT261" s="267"/>
      <c r="CU261" s="267"/>
      <c r="CV261" s="267"/>
      <c r="CW261" s="267"/>
      <c r="CX261" s="267"/>
      <c r="CY261" s="267"/>
      <c r="CZ261" s="267"/>
      <c r="DA261" s="267"/>
      <c r="DB261" s="267"/>
      <c r="DC261" s="267"/>
      <c r="DD261" s="267"/>
      <c r="DE261" s="267"/>
      <c r="DF261" s="267"/>
      <c r="DG261" s="267"/>
      <c r="DH261" s="267"/>
      <c r="DI261" s="267"/>
      <c r="DJ261" s="267"/>
      <c r="DK261" s="267"/>
      <c r="DL261" s="267"/>
      <c r="DM261" s="267"/>
      <c r="DN261" s="267"/>
      <c r="DO261" s="267"/>
      <c r="DP261" s="267"/>
      <c r="DQ261" s="267"/>
      <c r="DR261" s="267"/>
      <c r="DS261" s="267"/>
      <c r="DT261" s="267"/>
      <c r="DU261" s="267"/>
      <c r="DV261" s="267"/>
      <c r="DW261" s="267"/>
      <c r="DX261" s="267"/>
      <c r="DY261" s="267"/>
      <c r="DZ261" s="267"/>
      <c r="EA261" s="267"/>
      <c r="EB261" s="267"/>
      <c r="EC261" s="267"/>
      <c r="ED261" s="267"/>
      <c r="EE261" s="267"/>
      <c r="EF261" s="267"/>
      <c r="EG261" s="267"/>
      <c r="EH261" s="267"/>
      <c r="EI261" s="267"/>
      <c r="EJ261" s="267"/>
      <c r="EK261" s="267"/>
      <c r="EL261" s="267"/>
      <c r="EM261" s="267"/>
      <c r="EN261" s="267"/>
      <c r="EO261" s="267"/>
      <c r="EP261" s="267"/>
      <c r="EQ261" s="267"/>
      <c r="ER261" s="267"/>
      <c r="ES261" s="267"/>
      <c r="ET261" s="267"/>
      <c r="EU261" s="267"/>
      <c r="EV261" s="267"/>
      <c r="EW261" s="267"/>
      <c r="EX261" s="267"/>
      <c r="EY261" s="267"/>
      <c r="EZ261" s="267"/>
      <c r="FA261" s="267"/>
      <c r="FB261" s="267"/>
      <c r="FC261" s="267"/>
      <c r="FD261" s="267"/>
      <c r="FE261" s="267"/>
      <c r="FF261" s="267"/>
      <c r="FG261" s="267"/>
      <c r="FH261" s="267"/>
      <c r="FI261" s="267"/>
      <c r="FJ261" s="267"/>
      <c r="FK261" s="267"/>
    </row>
    <row r="262" spans="1:167" s="271" customFormat="1" x14ac:dyDescent="0.25">
      <c r="A262" s="279"/>
      <c r="B262" s="280"/>
      <c r="BH262" s="281"/>
      <c r="BN262" s="281"/>
      <c r="BR262" s="267"/>
      <c r="BS262" s="267"/>
      <c r="BT262" s="267"/>
      <c r="BU262" s="267"/>
      <c r="BV262" s="267"/>
      <c r="BW262" s="267"/>
      <c r="BX262" s="269"/>
      <c r="BY262" s="267"/>
      <c r="BZ262" s="267"/>
      <c r="CA262" s="267"/>
      <c r="CB262" s="267"/>
      <c r="CC262" s="267"/>
      <c r="CD262" s="267"/>
      <c r="CE262" s="267"/>
      <c r="CF262" s="270"/>
      <c r="CG262" s="269"/>
      <c r="CH262" s="267"/>
      <c r="CI262" s="267"/>
      <c r="CJ262" s="267"/>
      <c r="CK262" s="267"/>
      <c r="CL262" s="267"/>
      <c r="CM262" s="267"/>
      <c r="CN262" s="267"/>
      <c r="CO262" s="267"/>
      <c r="CP262" s="267"/>
      <c r="CQ262" s="267"/>
      <c r="CR262" s="267"/>
      <c r="CS262" s="267"/>
      <c r="CT262" s="267"/>
      <c r="CU262" s="267"/>
      <c r="CV262" s="267"/>
      <c r="CW262" s="267"/>
      <c r="CX262" s="267"/>
      <c r="CY262" s="267"/>
      <c r="CZ262" s="267"/>
      <c r="DA262" s="267"/>
      <c r="DB262" s="267"/>
      <c r="DC262" s="267"/>
      <c r="DD262" s="267"/>
      <c r="DE262" s="267"/>
      <c r="DF262" s="267"/>
      <c r="DG262" s="267"/>
      <c r="DH262" s="267"/>
      <c r="DI262" s="267"/>
      <c r="DJ262" s="267"/>
      <c r="DK262" s="267"/>
      <c r="DL262" s="267"/>
      <c r="DM262" s="267"/>
      <c r="DN262" s="267"/>
      <c r="DO262" s="267"/>
      <c r="DP262" s="267"/>
      <c r="DQ262" s="267"/>
      <c r="DR262" s="267"/>
      <c r="DS262" s="267"/>
      <c r="DT262" s="267"/>
      <c r="DU262" s="267"/>
      <c r="DV262" s="267"/>
      <c r="DW262" s="267"/>
      <c r="DX262" s="267"/>
      <c r="DY262" s="267"/>
      <c r="DZ262" s="267"/>
      <c r="EA262" s="267"/>
      <c r="EB262" s="267"/>
      <c r="EC262" s="267"/>
      <c r="ED262" s="267"/>
      <c r="EE262" s="267"/>
      <c r="EF262" s="267"/>
      <c r="EG262" s="267"/>
      <c r="EH262" s="267"/>
      <c r="EI262" s="267"/>
      <c r="EJ262" s="267"/>
      <c r="EK262" s="267"/>
      <c r="EL262" s="267"/>
      <c r="EM262" s="267"/>
      <c r="EN262" s="267"/>
      <c r="EO262" s="267"/>
      <c r="EP262" s="267"/>
      <c r="EQ262" s="267"/>
      <c r="ER262" s="267"/>
      <c r="ES262" s="267"/>
      <c r="ET262" s="267"/>
      <c r="EU262" s="267"/>
      <c r="EV262" s="267"/>
      <c r="EW262" s="267"/>
      <c r="EX262" s="267"/>
      <c r="EY262" s="267"/>
      <c r="EZ262" s="267"/>
      <c r="FA262" s="267"/>
      <c r="FB262" s="267"/>
      <c r="FC262" s="267"/>
      <c r="FD262" s="267"/>
      <c r="FE262" s="267"/>
      <c r="FF262" s="267"/>
      <c r="FG262" s="267"/>
      <c r="FH262" s="267"/>
      <c r="FI262" s="267"/>
      <c r="FJ262" s="267"/>
      <c r="FK262" s="267"/>
    </row>
  </sheetData>
  <mergeCells count="22">
    <mergeCell ref="BE6:BF6"/>
    <mergeCell ref="BH6:BI6"/>
    <mergeCell ref="BN6:BO6"/>
    <mergeCell ref="AM6:AN6"/>
    <mergeCell ref="AP6:AQ6"/>
    <mergeCell ref="AS6:AT6"/>
    <mergeCell ref="AV6:AW6"/>
    <mergeCell ref="AY6:AZ6"/>
    <mergeCell ref="BB6:BC6"/>
    <mergeCell ref="BK6:BL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62"/>
  <sheetViews>
    <sheetView zoomScaleNormal="100" workbookViewId="0">
      <selection activeCell="AX1" sqref="A1:XFD1048576"/>
    </sheetView>
  </sheetViews>
  <sheetFormatPr defaultColWidth="9.28515625" defaultRowHeight="15.75" x14ac:dyDescent="0.25"/>
  <cols>
    <col min="1" max="1" width="23.28515625" style="123" bestFit="1" customWidth="1"/>
    <col min="2" max="2" width="31.42578125" style="167" bestFit="1" customWidth="1"/>
    <col min="3" max="3" width="17.7109375" style="125" bestFit="1" customWidth="1"/>
    <col min="4" max="4" width="13.140625" style="125" bestFit="1" customWidth="1"/>
    <col min="5" max="5" width="5.5703125" style="125" bestFit="1" customWidth="1"/>
    <col min="6" max="6" width="17.7109375" style="125" bestFit="1" customWidth="1"/>
    <col min="7" max="7" width="13.140625" style="125" bestFit="1" customWidth="1"/>
    <col min="8" max="8" width="5.5703125" style="125" bestFit="1" customWidth="1"/>
    <col min="9" max="9" width="17.7109375" style="125" bestFit="1" customWidth="1"/>
    <col min="10" max="10" width="13.140625" style="125" bestFit="1" customWidth="1"/>
    <col min="11" max="11" width="5.5703125" style="125" bestFit="1" customWidth="1"/>
    <col min="12" max="12" width="17.7109375" style="125" bestFit="1" customWidth="1"/>
    <col min="13" max="13" width="13.140625" style="125" bestFit="1" customWidth="1"/>
    <col min="14" max="14" width="5.5703125" style="125" bestFit="1" customWidth="1"/>
    <col min="15" max="15" width="17.7109375" style="125" bestFit="1" customWidth="1"/>
    <col min="16" max="16" width="13.140625" style="125" bestFit="1" customWidth="1"/>
    <col min="17" max="17" width="5.5703125" style="125" bestFit="1" customWidth="1"/>
    <col min="18" max="18" width="17.7109375" style="125" bestFit="1" customWidth="1"/>
    <col min="19" max="19" width="13.140625" style="125" bestFit="1" customWidth="1"/>
    <col min="20" max="20" width="5.5703125" style="125" bestFit="1" customWidth="1"/>
    <col min="21" max="21" width="17.7109375" style="125" bestFit="1" customWidth="1"/>
    <col min="22" max="22" width="13.140625" style="125" bestFit="1" customWidth="1"/>
    <col min="23" max="23" width="5.5703125" style="125" bestFit="1" customWidth="1"/>
    <col min="24" max="24" width="17.7109375" style="125" bestFit="1" customWidth="1"/>
    <col min="25" max="25" width="13.140625" style="125" bestFit="1" customWidth="1"/>
    <col min="26" max="26" width="5.5703125" style="125" bestFit="1" customWidth="1"/>
    <col min="27" max="27" width="17.7109375" style="125" bestFit="1" customWidth="1"/>
    <col min="28" max="28" width="13.140625" style="125" bestFit="1" customWidth="1"/>
    <col min="29" max="29" width="5.5703125" style="125" bestFit="1" customWidth="1"/>
    <col min="30" max="30" width="17.7109375" style="125" bestFit="1" customWidth="1"/>
    <col min="31" max="31" width="13.140625" style="125" bestFit="1" customWidth="1"/>
    <col min="32" max="32" width="5.5703125" style="125" bestFit="1" customWidth="1"/>
    <col min="33" max="33" width="17.7109375" style="125" bestFit="1" customWidth="1"/>
    <col min="34" max="34" width="13.140625" style="125" bestFit="1" customWidth="1"/>
    <col min="35" max="35" width="5.5703125" style="125" bestFit="1" customWidth="1"/>
    <col min="36" max="36" width="17.7109375" style="125" bestFit="1" customWidth="1"/>
    <col min="37" max="37" width="13.140625" style="125" bestFit="1" customWidth="1"/>
    <col min="38" max="38" width="5.5703125" style="125" bestFit="1" customWidth="1"/>
    <col min="39" max="39" width="17.7109375" style="125" bestFit="1" customWidth="1"/>
    <col min="40" max="40" width="13.140625" style="125" bestFit="1" customWidth="1"/>
    <col min="41" max="41" width="5.5703125" style="125" bestFit="1" customWidth="1"/>
    <col min="42" max="42" width="17.7109375" style="125" bestFit="1" customWidth="1"/>
    <col min="43" max="43" width="13.140625" style="125" bestFit="1" customWidth="1"/>
    <col min="44" max="44" width="5.5703125" style="125" bestFit="1" customWidth="1"/>
    <col min="45" max="45" width="17.7109375" style="125" bestFit="1" customWidth="1"/>
    <col min="46" max="46" width="13.140625" style="125" bestFit="1" customWidth="1"/>
    <col min="47" max="47" width="5.5703125" style="125" bestFit="1" customWidth="1"/>
    <col min="48" max="48" width="17.7109375" style="125" bestFit="1" customWidth="1"/>
    <col min="49" max="49" width="13.140625" style="125" bestFit="1" customWidth="1"/>
    <col min="50" max="50" width="5.5703125" style="125" bestFit="1" customWidth="1"/>
    <col min="51" max="51" width="17.7109375" style="125" bestFit="1" customWidth="1"/>
    <col min="52" max="52" width="13.140625" style="125" bestFit="1" customWidth="1"/>
    <col min="53" max="53" width="5.5703125" style="125" bestFit="1" customWidth="1"/>
    <col min="54" max="54" width="17.7109375" style="125" bestFit="1" customWidth="1"/>
    <col min="55" max="55" width="13.140625" style="125" bestFit="1" customWidth="1"/>
    <col min="56" max="56" width="5.5703125" style="125" bestFit="1" customWidth="1"/>
    <col min="57" max="57" width="17.7109375" style="125" bestFit="1" customWidth="1"/>
    <col min="58" max="58" width="13.140625" style="125" bestFit="1" customWidth="1"/>
    <col min="59" max="59" width="5.5703125" style="125" bestFit="1" customWidth="1"/>
    <col min="60" max="60" width="17.7109375" style="126" bestFit="1" customWidth="1"/>
    <col min="61" max="61" width="13.140625" style="125" bestFit="1" customWidth="1"/>
    <col min="62" max="62" width="12" style="125" customWidth="1"/>
    <col min="63" max="63" width="17.7109375" style="125" bestFit="1" customWidth="1"/>
    <col min="64" max="64" width="12.85546875" style="125" bestFit="1" customWidth="1"/>
    <col min="65" max="65" width="9.7109375" style="125" customWidth="1"/>
    <col min="66" max="66" width="17" style="169" bestFit="1" customWidth="1"/>
    <col min="67" max="67" width="12.85546875" style="170" bestFit="1" customWidth="1"/>
    <col min="68" max="69" width="20.42578125" style="125" customWidth="1"/>
    <col min="70" max="70" width="14.5703125" style="128" customWidth="1"/>
    <col min="71" max="71" width="6" style="128" bestFit="1" customWidth="1"/>
    <col min="72" max="72" width="11.28515625" style="128" bestFit="1" customWidth="1"/>
    <col min="73" max="73" width="27" style="128" bestFit="1" customWidth="1"/>
    <col min="74" max="74" width="21.5703125" style="128" bestFit="1" customWidth="1"/>
    <col min="75" max="75" width="22.85546875" style="128" bestFit="1" customWidth="1"/>
    <col min="76" max="76" width="8.7109375" style="129" bestFit="1" customWidth="1"/>
    <col min="77" max="77" width="12.7109375" style="128" bestFit="1" customWidth="1"/>
    <col min="78" max="78" width="12.42578125" style="128" bestFit="1" customWidth="1"/>
    <col min="79" max="79" width="23.5703125" style="128" bestFit="1" customWidth="1"/>
    <col min="80" max="80" width="22.140625" style="128" bestFit="1" customWidth="1"/>
    <col min="81" max="81" width="22.28515625" style="128" bestFit="1" customWidth="1"/>
    <col min="82" max="82" width="26" style="128" bestFit="1" customWidth="1"/>
    <col min="83" max="83" width="22.140625" style="128" bestFit="1" customWidth="1"/>
    <col min="84" max="84" width="15.85546875" style="130" bestFit="1" customWidth="1"/>
    <col min="85" max="85" width="30.7109375" style="129" bestFit="1" customWidth="1"/>
    <col min="86" max="86" width="24" style="128" bestFit="1" customWidth="1"/>
    <col min="87" max="88" width="10.85546875" style="128" bestFit="1" customWidth="1"/>
    <col min="89" max="98" width="13.42578125" style="128" customWidth="1"/>
    <col min="99" max="167" width="13.42578125" style="124" customWidth="1"/>
    <col min="168" max="16384" width="9.28515625" style="125"/>
  </cols>
  <sheetData>
    <row r="1" spans="1:170" x14ac:dyDescent="0.25">
      <c r="B1" s="124"/>
      <c r="BN1" s="126"/>
      <c r="BO1" s="125"/>
      <c r="BR1" s="127"/>
      <c r="BS1" s="127"/>
      <c r="BX1" s="128"/>
      <c r="BZ1" s="129"/>
      <c r="CF1" s="128"/>
      <c r="CG1" s="128"/>
      <c r="CH1" s="130"/>
      <c r="CI1" s="129"/>
      <c r="FL1" s="124"/>
      <c r="FM1" s="124"/>
      <c r="FN1" s="124"/>
    </row>
    <row r="2" spans="1:170" x14ac:dyDescent="0.25">
      <c r="B2" s="124"/>
      <c r="BN2" s="126"/>
      <c r="BO2" s="125"/>
      <c r="BR2" s="127"/>
      <c r="BS2" s="127"/>
      <c r="BX2" s="128"/>
      <c r="BZ2" s="129"/>
      <c r="CF2" s="128"/>
      <c r="CG2" s="128"/>
      <c r="CH2" s="130"/>
      <c r="CI2" s="129"/>
      <c r="FL2" s="124"/>
      <c r="FM2" s="124"/>
      <c r="FN2" s="124"/>
    </row>
    <row r="3" spans="1:170" x14ac:dyDescent="0.25">
      <c r="A3" s="217" t="s">
        <v>31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 t="s">
        <v>0</v>
      </c>
      <c r="AO3" s="219"/>
      <c r="AP3" s="219"/>
      <c r="AQ3" s="219"/>
      <c r="AR3" s="219"/>
      <c r="AS3" s="219"/>
      <c r="AT3" s="220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45"/>
      <c r="BI3" s="219"/>
      <c r="BJ3" s="219"/>
      <c r="BK3" s="219"/>
      <c r="BL3" s="219"/>
      <c r="BM3" s="219"/>
      <c r="BN3" s="258"/>
      <c r="BO3" s="131"/>
      <c r="BP3" s="124"/>
      <c r="BQ3" s="124"/>
      <c r="BX3" s="128"/>
      <c r="BY3" s="129"/>
    </row>
    <row r="4" spans="1:170" x14ac:dyDescent="0.25">
      <c r="A4" s="217"/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20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45"/>
      <c r="BI4" s="219"/>
      <c r="BJ4" s="219"/>
      <c r="BK4" s="219"/>
      <c r="BL4" s="219"/>
      <c r="BM4" s="219"/>
      <c r="BN4" s="258"/>
      <c r="BO4" s="131"/>
      <c r="BP4" s="124"/>
      <c r="BQ4" s="124"/>
      <c r="BX4" s="128"/>
      <c r="BY4" s="129"/>
    </row>
    <row r="5" spans="1:170" x14ac:dyDescent="0.25">
      <c r="A5" s="221"/>
      <c r="B5" s="282" t="s">
        <v>120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45"/>
      <c r="BI5" s="219"/>
      <c r="BJ5" s="219"/>
      <c r="BK5" s="219"/>
      <c r="BL5" s="219"/>
      <c r="BM5" s="219"/>
      <c r="BN5" s="259"/>
      <c r="BO5" s="223"/>
      <c r="BP5" s="132"/>
      <c r="BQ5" s="132"/>
      <c r="BR5" s="133"/>
      <c r="BS5" s="134"/>
      <c r="BT5" s="134"/>
      <c r="BU5" s="134"/>
      <c r="BV5" s="134"/>
      <c r="BX5" s="128"/>
      <c r="BY5" s="129"/>
    </row>
    <row r="6" spans="1:170" s="137" customFormat="1" ht="16.5" thickBot="1" x14ac:dyDescent="0.3">
      <c r="A6" s="224" t="s">
        <v>1</v>
      </c>
      <c r="B6" s="225"/>
      <c r="C6" s="226" t="s">
        <v>121</v>
      </c>
      <c r="D6" s="226"/>
      <c r="E6" s="227"/>
      <c r="F6" s="226" t="s">
        <v>122</v>
      </c>
      <c r="G6" s="226"/>
      <c r="H6" s="228"/>
      <c r="I6" s="226" t="s">
        <v>123</v>
      </c>
      <c r="J6" s="226"/>
      <c r="K6" s="228"/>
      <c r="L6" s="226" t="s">
        <v>124</v>
      </c>
      <c r="M6" s="226"/>
      <c r="N6" s="229"/>
      <c r="O6" s="226" t="s">
        <v>125</v>
      </c>
      <c r="P6" s="226"/>
      <c r="Q6" s="227"/>
      <c r="R6" s="226" t="s">
        <v>126</v>
      </c>
      <c r="S6" s="226"/>
      <c r="T6" s="227"/>
      <c r="U6" s="226" t="s">
        <v>127</v>
      </c>
      <c r="V6" s="226"/>
      <c r="W6" s="228"/>
      <c r="X6" s="226" t="s">
        <v>128</v>
      </c>
      <c r="Y6" s="226"/>
      <c r="Z6" s="227"/>
      <c r="AA6" s="226" t="s">
        <v>129</v>
      </c>
      <c r="AB6" s="226"/>
      <c r="AC6" s="228"/>
      <c r="AD6" s="226" t="s">
        <v>130</v>
      </c>
      <c r="AE6" s="226"/>
      <c r="AF6" s="229"/>
      <c r="AG6" s="226" t="s">
        <v>145</v>
      </c>
      <c r="AH6" s="226"/>
      <c r="AI6" s="229"/>
      <c r="AJ6" s="226" t="s">
        <v>144</v>
      </c>
      <c r="AK6" s="226"/>
      <c r="AL6" s="228"/>
      <c r="AM6" s="226" t="s">
        <v>143</v>
      </c>
      <c r="AN6" s="226"/>
      <c r="AO6" s="228"/>
      <c r="AP6" s="226" t="s">
        <v>147</v>
      </c>
      <c r="AQ6" s="226"/>
      <c r="AR6" s="228"/>
      <c r="AS6" s="226" t="s">
        <v>148</v>
      </c>
      <c r="AT6" s="226"/>
      <c r="AU6" s="228"/>
      <c r="AV6" s="226" t="s">
        <v>155</v>
      </c>
      <c r="AW6" s="226"/>
      <c r="AX6" s="227"/>
      <c r="AY6" s="226" t="s">
        <v>156</v>
      </c>
      <c r="AZ6" s="226"/>
      <c r="BA6" s="228"/>
      <c r="BB6" s="226" t="s">
        <v>157</v>
      </c>
      <c r="BC6" s="226"/>
      <c r="BD6" s="228"/>
      <c r="BE6" s="226" t="s">
        <v>161</v>
      </c>
      <c r="BF6" s="226"/>
      <c r="BG6" s="227"/>
      <c r="BH6" s="226" t="s">
        <v>162</v>
      </c>
      <c r="BI6" s="226"/>
      <c r="BJ6" s="227"/>
      <c r="BK6" s="226" t="s">
        <v>165</v>
      </c>
      <c r="BL6" s="226"/>
      <c r="BM6" s="228"/>
      <c r="BN6" s="226" t="s">
        <v>2</v>
      </c>
      <c r="BO6" s="226"/>
      <c r="BP6" s="135"/>
      <c r="BQ6" s="135"/>
      <c r="BR6" s="136"/>
      <c r="BS6" s="133"/>
      <c r="BT6" s="133"/>
      <c r="BU6" s="133"/>
      <c r="BV6" s="133"/>
      <c r="BW6" s="133"/>
      <c r="BX6" s="134"/>
      <c r="BY6" s="129"/>
      <c r="BZ6" s="128"/>
      <c r="CA6" s="128"/>
      <c r="CB6" s="128"/>
      <c r="CC6" s="128"/>
      <c r="CD6" s="128"/>
      <c r="CE6" s="128"/>
      <c r="CF6" s="130"/>
      <c r="CG6" s="129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</row>
    <row r="7" spans="1:170" ht="16.5" thickTop="1" x14ac:dyDescent="0.25">
      <c r="A7" s="221"/>
      <c r="B7" s="23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45"/>
      <c r="BI7" s="219"/>
      <c r="BJ7" s="219"/>
      <c r="BK7" s="219"/>
      <c r="BL7" s="219"/>
      <c r="BM7" s="219"/>
      <c r="BN7" s="260"/>
      <c r="BO7" s="231"/>
      <c r="BP7" s="138"/>
      <c r="BQ7" s="138"/>
      <c r="BR7" s="139"/>
      <c r="BS7" s="134"/>
      <c r="BT7" s="134"/>
      <c r="BU7" s="134"/>
      <c r="BV7" s="134"/>
      <c r="BW7" s="134"/>
      <c r="BX7" s="134"/>
      <c r="BY7" s="129"/>
    </row>
    <row r="8" spans="1:170" x14ac:dyDescent="0.25">
      <c r="A8" s="221"/>
      <c r="B8" s="230"/>
      <c r="C8" s="231"/>
      <c r="D8" s="231" t="s">
        <v>3</v>
      </c>
      <c r="E8" s="231"/>
      <c r="F8" s="231"/>
      <c r="G8" s="231" t="s">
        <v>3</v>
      </c>
      <c r="H8" s="219"/>
      <c r="I8" s="231"/>
      <c r="J8" s="231" t="s">
        <v>3</v>
      </c>
      <c r="K8" s="219"/>
      <c r="L8" s="231"/>
      <c r="M8" s="231" t="s">
        <v>3</v>
      </c>
      <c r="N8" s="219"/>
      <c r="O8" s="231"/>
      <c r="P8" s="231" t="s">
        <v>3</v>
      </c>
      <c r="Q8" s="231"/>
      <c r="R8" s="231"/>
      <c r="S8" s="231" t="s">
        <v>3</v>
      </c>
      <c r="T8" s="231"/>
      <c r="U8" s="231"/>
      <c r="V8" s="231" t="s">
        <v>3</v>
      </c>
      <c r="W8" s="219"/>
      <c r="X8" s="231"/>
      <c r="Y8" s="231" t="s">
        <v>3</v>
      </c>
      <c r="Z8" s="231"/>
      <c r="AA8" s="231"/>
      <c r="AB8" s="231" t="s">
        <v>3</v>
      </c>
      <c r="AC8" s="219"/>
      <c r="AD8" s="231"/>
      <c r="AE8" s="231" t="s">
        <v>3</v>
      </c>
      <c r="AF8" s="219"/>
      <c r="AG8" s="231"/>
      <c r="AH8" s="231" t="s">
        <v>3</v>
      </c>
      <c r="AI8" s="219"/>
      <c r="AJ8" s="231"/>
      <c r="AK8" s="231" t="s">
        <v>3</v>
      </c>
      <c r="AL8" s="219"/>
      <c r="AM8" s="231"/>
      <c r="AN8" s="231" t="s">
        <v>3</v>
      </c>
      <c r="AO8" s="219"/>
      <c r="AP8" s="231"/>
      <c r="AQ8" s="231" t="s">
        <v>3</v>
      </c>
      <c r="AR8" s="219"/>
      <c r="AS8" s="231"/>
      <c r="AT8" s="231" t="s">
        <v>3</v>
      </c>
      <c r="AU8" s="219"/>
      <c r="AV8" s="231"/>
      <c r="AW8" s="231" t="s">
        <v>3</v>
      </c>
      <c r="AX8" s="231"/>
      <c r="AY8" s="231"/>
      <c r="AZ8" s="231" t="s">
        <v>3</v>
      </c>
      <c r="BA8" s="219"/>
      <c r="BB8" s="231"/>
      <c r="BC8" s="231" t="s">
        <v>3</v>
      </c>
      <c r="BD8" s="219"/>
      <c r="BE8" s="231"/>
      <c r="BF8" s="231" t="s">
        <v>3</v>
      </c>
      <c r="BG8" s="231"/>
      <c r="BH8" s="260"/>
      <c r="BI8" s="231" t="s">
        <v>3</v>
      </c>
      <c r="BJ8" s="231"/>
      <c r="BK8" s="260"/>
      <c r="BL8" s="231" t="s">
        <v>3</v>
      </c>
      <c r="BM8" s="219"/>
      <c r="BN8" s="260"/>
      <c r="BO8" s="231" t="s">
        <v>3</v>
      </c>
      <c r="BP8" s="138"/>
      <c r="BQ8" s="138"/>
      <c r="BR8" s="139"/>
      <c r="BS8" s="134"/>
      <c r="BT8" s="134"/>
      <c r="BU8" s="134"/>
      <c r="BV8" s="134"/>
      <c r="BW8" s="134"/>
      <c r="BX8" s="134"/>
      <c r="BY8" s="129"/>
    </row>
    <row r="9" spans="1:170" x14ac:dyDescent="0.25">
      <c r="A9" s="232"/>
      <c r="B9" s="230"/>
      <c r="C9" s="231" t="s">
        <v>3</v>
      </c>
      <c r="D9" s="231" t="s">
        <v>19</v>
      </c>
      <c r="E9" s="231"/>
      <c r="F9" s="231" t="s">
        <v>3</v>
      </c>
      <c r="G9" s="231" t="s">
        <v>19</v>
      </c>
      <c r="H9" s="231"/>
      <c r="I9" s="231" t="s">
        <v>3</v>
      </c>
      <c r="J9" s="231" t="s">
        <v>19</v>
      </c>
      <c r="K9" s="231"/>
      <c r="L9" s="231" t="s">
        <v>3</v>
      </c>
      <c r="M9" s="231" t="s">
        <v>19</v>
      </c>
      <c r="N9" s="231"/>
      <c r="O9" s="231" t="s">
        <v>3</v>
      </c>
      <c r="P9" s="231" t="s">
        <v>19</v>
      </c>
      <c r="Q9" s="231"/>
      <c r="R9" s="231" t="s">
        <v>3</v>
      </c>
      <c r="S9" s="231" t="s">
        <v>19</v>
      </c>
      <c r="T9" s="231"/>
      <c r="U9" s="231" t="s">
        <v>3</v>
      </c>
      <c r="V9" s="231" t="s">
        <v>19</v>
      </c>
      <c r="W9" s="231"/>
      <c r="X9" s="231" t="s">
        <v>3</v>
      </c>
      <c r="Y9" s="231" t="s">
        <v>19</v>
      </c>
      <c r="Z9" s="231"/>
      <c r="AA9" s="231" t="s">
        <v>3</v>
      </c>
      <c r="AB9" s="231" t="s">
        <v>19</v>
      </c>
      <c r="AC9" s="231"/>
      <c r="AD9" s="231" t="s">
        <v>3</v>
      </c>
      <c r="AE9" s="231" t="s">
        <v>19</v>
      </c>
      <c r="AF9" s="231"/>
      <c r="AG9" s="231" t="s">
        <v>3</v>
      </c>
      <c r="AH9" s="231" t="s">
        <v>19</v>
      </c>
      <c r="AI9" s="231"/>
      <c r="AJ9" s="231" t="s">
        <v>3</v>
      </c>
      <c r="AK9" s="231" t="s">
        <v>19</v>
      </c>
      <c r="AL9" s="231"/>
      <c r="AM9" s="231" t="s">
        <v>3</v>
      </c>
      <c r="AN9" s="231" t="s">
        <v>19</v>
      </c>
      <c r="AO9" s="231"/>
      <c r="AP9" s="231" t="s">
        <v>3</v>
      </c>
      <c r="AQ9" s="231" t="s">
        <v>19</v>
      </c>
      <c r="AR9" s="231"/>
      <c r="AS9" s="231" t="s">
        <v>3</v>
      </c>
      <c r="AT9" s="231" t="s">
        <v>19</v>
      </c>
      <c r="AU9" s="231"/>
      <c r="AV9" s="231" t="s">
        <v>3</v>
      </c>
      <c r="AW9" s="231" t="s">
        <v>19</v>
      </c>
      <c r="AX9" s="231"/>
      <c r="AY9" s="231" t="s">
        <v>3</v>
      </c>
      <c r="AZ9" s="231" t="s">
        <v>19</v>
      </c>
      <c r="BA9" s="231"/>
      <c r="BB9" s="231" t="s">
        <v>3</v>
      </c>
      <c r="BC9" s="231" t="s">
        <v>19</v>
      </c>
      <c r="BD9" s="231"/>
      <c r="BE9" s="231" t="s">
        <v>3</v>
      </c>
      <c r="BF9" s="231" t="s">
        <v>19</v>
      </c>
      <c r="BG9" s="231"/>
      <c r="BH9" s="260" t="s">
        <v>3</v>
      </c>
      <c r="BI9" s="231" t="s">
        <v>19</v>
      </c>
      <c r="BJ9" s="231"/>
      <c r="BK9" s="260" t="s">
        <v>3</v>
      </c>
      <c r="BL9" s="231" t="s">
        <v>19</v>
      </c>
      <c r="BM9" s="231"/>
      <c r="BN9" s="260" t="s">
        <v>3</v>
      </c>
      <c r="BO9" s="231" t="s">
        <v>19</v>
      </c>
      <c r="BP9" s="138"/>
      <c r="BQ9" s="138"/>
      <c r="BR9" s="139"/>
      <c r="BS9" s="139"/>
      <c r="BT9" s="139"/>
      <c r="BU9" s="139"/>
      <c r="BV9" s="139"/>
      <c r="BW9" s="139"/>
      <c r="BX9" s="139"/>
      <c r="BY9" s="129"/>
    </row>
    <row r="10" spans="1:170" x14ac:dyDescent="0.25">
      <c r="A10" s="221"/>
      <c r="B10" s="233" t="s">
        <v>20</v>
      </c>
      <c r="C10" s="231" t="s">
        <v>23</v>
      </c>
      <c r="D10" s="231" t="s">
        <v>21</v>
      </c>
      <c r="E10" s="231"/>
      <c r="F10" s="231" t="s">
        <v>23</v>
      </c>
      <c r="G10" s="231" t="s">
        <v>21</v>
      </c>
      <c r="H10" s="231"/>
      <c r="I10" s="231" t="s">
        <v>23</v>
      </c>
      <c r="J10" s="231" t="s">
        <v>21</v>
      </c>
      <c r="K10" s="231"/>
      <c r="L10" s="231" t="s">
        <v>23</v>
      </c>
      <c r="M10" s="231" t="s">
        <v>21</v>
      </c>
      <c r="N10" s="231"/>
      <c r="O10" s="231" t="s">
        <v>23</v>
      </c>
      <c r="P10" s="231" t="s">
        <v>21</v>
      </c>
      <c r="Q10" s="231"/>
      <c r="R10" s="231" t="s">
        <v>23</v>
      </c>
      <c r="S10" s="231" t="s">
        <v>21</v>
      </c>
      <c r="T10" s="231"/>
      <c r="U10" s="231" t="s">
        <v>23</v>
      </c>
      <c r="V10" s="231" t="s">
        <v>21</v>
      </c>
      <c r="W10" s="231"/>
      <c r="X10" s="231" t="s">
        <v>23</v>
      </c>
      <c r="Y10" s="231" t="s">
        <v>21</v>
      </c>
      <c r="Z10" s="231"/>
      <c r="AA10" s="231" t="s">
        <v>23</v>
      </c>
      <c r="AB10" s="231" t="s">
        <v>21</v>
      </c>
      <c r="AC10" s="231"/>
      <c r="AD10" s="231" t="s">
        <v>23</v>
      </c>
      <c r="AE10" s="231" t="s">
        <v>21</v>
      </c>
      <c r="AF10" s="231"/>
      <c r="AG10" s="231" t="s">
        <v>23</v>
      </c>
      <c r="AH10" s="231" t="s">
        <v>21</v>
      </c>
      <c r="AI10" s="231"/>
      <c r="AJ10" s="231" t="s">
        <v>23</v>
      </c>
      <c r="AK10" s="231" t="s">
        <v>21</v>
      </c>
      <c r="AL10" s="231"/>
      <c r="AM10" s="231" t="s">
        <v>23</v>
      </c>
      <c r="AN10" s="231" t="s">
        <v>21</v>
      </c>
      <c r="AO10" s="231"/>
      <c r="AP10" s="231" t="s">
        <v>23</v>
      </c>
      <c r="AQ10" s="231" t="s">
        <v>21</v>
      </c>
      <c r="AR10" s="231"/>
      <c r="AS10" s="231" t="s">
        <v>23</v>
      </c>
      <c r="AT10" s="231" t="s">
        <v>21</v>
      </c>
      <c r="AU10" s="231"/>
      <c r="AV10" s="231" t="s">
        <v>23</v>
      </c>
      <c r="AW10" s="231" t="s">
        <v>21</v>
      </c>
      <c r="AX10" s="231"/>
      <c r="AY10" s="231" t="s">
        <v>23</v>
      </c>
      <c r="AZ10" s="231" t="s">
        <v>21</v>
      </c>
      <c r="BA10" s="231"/>
      <c r="BB10" s="231" t="s">
        <v>23</v>
      </c>
      <c r="BC10" s="231" t="s">
        <v>21</v>
      </c>
      <c r="BD10" s="231"/>
      <c r="BE10" s="231" t="s">
        <v>23</v>
      </c>
      <c r="BF10" s="231" t="s">
        <v>21</v>
      </c>
      <c r="BG10" s="231"/>
      <c r="BH10" s="260" t="s">
        <v>23</v>
      </c>
      <c r="BI10" s="231" t="s">
        <v>21</v>
      </c>
      <c r="BJ10" s="231"/>
      <c r="BK10" s="260" t="s">
        <v>23</v>
      </c>
      <c r="BL10" s="231" t="s">
        <v>21</v>
      </c>
      <c r="BM10" s="231"/>
      <c r="BN10" s="260" t="s">
        <v>24</v>
      </c>
      <c r="BO10" s="231" t="s">
        <v>21</v>
      </c>
      <c r="BP10" s="138"/>
      <c r="BQ10" s="138"/>
      <c r="BR10" s="139"/>
      <c r="BS10" s="139"/>
      <c r="BT10" s="139"/>
      <c r="BU10" s="139"/>
      <c r="BV10" s="139"/>
      <c r="BW10" s="139"/>
      <c r="BX10" s="139"/>
      <c r="BY10" s="129"/>
    </row>
    <row r="11" spans="1:170" s="144" customFormat="1" x14ac:dyDescent="0.25">
      <c r="A11" s="234"/>
      <c r="B11" s="235"/>
      <c r="C11" s="231"/>
      <c r="D11" s="231" t="s">
        <v>22</v>
      </c>
      <c r="E11" s="231"/>
      <c r="F11" s="231"/>
      <c r="G11" s="231" t="s">
        <v>22</v>
      </c>
      <c r="H11" s="231"/>
      <c r="I11" s="231"/>
      <c r="J11" s="231" t="s">
        <v>22</v>
      </c>
      <c r="K11" s="231"/>
      <c r="L11" s="231"/>
      <c r="M11" s="231" t="s">
        <v>22</v>
      </c>
      <c r="N11" s="231"/>
      <c r="O11" s="231"/>
      <c r="P11" s="231" t="s">
        <v>22</v>
      </c>
      <c r="Q11" s="231"/>
      <c r="R11" s="231"/>
      <c r="S11" s="231" t="s">
        <v>22</v>
      </c>
      <c r="T11" s="231"/>
      <c r="U11" s="231"/>
      <c r="V11" s="231" t="s">
        <v>22</v>
      </c>
      <c r="W11" s="231"/>
      <c r="X11" s="231"/>
      <c r="Y11" s="231" t="s">
        <v>22</v>
      </c>
      <c r="Z11" s="231"/>
      <c r="AA11" s="231"/>
      <c r="AB11" s="231" t="s">
        <v>22</v>
      </c>
      <c r="AC11" s="231"/>
      <c r="AD11" s="231"/>
      <c r="AE11" s="231" t="s">
        <v>22</v>
      </c>
      <c r="AF11" s="231"/>
      <c r="AG11" s="231"/>
      <c r="AH11" s="231" t="s">
        <v>22</v>
      </c>
      <c r="AI11" s="231"/>
      <c r="AJ11" s="231"/>
      <c r="AK11" s="231" t="s">
        <v>22</v>
      </c>
      <c r="AL11" s="231"/>
      <c r="AM11" s="231"/>
      <c r="AN11" s="231" t="s">
        <v>22</v>
      </c>
      <c r="AO11" s="231"/>
      <c r="AP11" s="231"/>
      <c r="AQ11" s="231" t="s">
        <v>22</v>
      </c>
      <c r="AR11" s="231"/>
      <c r="AS11" s="231"/>
      <c r="AT11" s="231" t="s">
        <v>22</v>
      </c>
      <c r="AU11" s="231"/>
      <c r="AV11" s="231"/>
      <c r="AW11" s="231" t="s">
        <v>22</v>
      </c>
      <c r="AX11" s="231"/>
      <c r="AY11" s="231"/>
      <c r="AZ11" s="231" t="s">
        <v>22</v>
      </c>
      <c r="BA11" s="231"/>
      <c r="BB11" s="231"/>
      <c r="BC11" s="231" t="s">
        <v>22</v>
      </c>
      <c r="BD11" s="231"/>
      <c r="BE11" s="231"/>
      <c r="BF11" s="231" t="s">
        <v>22</v>
      </c>
      <c r="BG11" s="231"/>
      <c r="BH11" s="260"/>
      <c r="BI11" s="231" t="s">
        <v>22</v>
      </c>
      <c r="BJ11" s="231"/>
      <c r="BK11" s="260"/>
      <c r="BL11" s="231" t="s">
        <v>22</v>
      </c>
      <c r="BM11" s="231"/>
      <c r="BN11" s="260"/>
      <c r="BO11" s="231" t="s">
        <v>22</v>
      </c>
      <c r="BP11" s="138"/>
      <c r="BQ11" s="138"/>
      <c r="BR11" s="139"/>
      <c r="BS11" s="139"/>
      <c r="BT11" s="139"/>
      <c r="BU11" s="139"/>
      <c r="BV11" s="139"/>
      <c r="BW11" s="139"/>
      <c r="BX11" s="139"/>
      <c r="BY11" s="140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70" x14ac:dyDescent="0.25">
      <c r="A12" s="221"/>
      <c r="B12" s="230"/>
      <c r="C12" s="231"/>
      <c r="D12" s="231" t="s">
        <v>4</v>
      </c>
      <c r="E12" s="231"/>
      <c r="F12" s="231"/>
      <c r="G12" s="231" t="s">
        <v>4</v>
      </c>
      <c r="H12" s="231"/>
      <c r="I12" s="231"/>
      <c r="J12" s="231" t="s">
        <v>4</v>
      </c>
      <c r="K12" s="231"/>
      <c r="L12" s="231"/>
      <c r="M12" s="231" t="s">
        <v>4</v>
      </c>
      <c r="N12" s="219"/>
      <c r="O12" s="231"/>
      <c r="P12" s="231" t="s">
        <v>4</v>
      </c>
      <c r="Q12" s="231"/>
      <c r="R12" s="231"/>
      <c r="S12" s="231" t="s">
        <v>4</v>
      </c>
      <c r="T12" s="231"/>
      <c r="U12" s="231"/>
      <c r="V12" s="231" t="s">
        <v>4</v>
      </c>
      <c r="W12" s="231"/>
      <c r="X12" s="231"/>
      <c r="Y12" s="231" t="s">
        <v>4</v>
      </c>
      <c r="Z12" s="231"/>
      <c r="AA12" s="231"/>
      <c r="AB12" s="231" t="s">
        <v>4</v>
      </c>
      <c r="AC12" s="231"/>
      <c r="AD12" s="231"/>
      <c r="AE12" s="231" t="s">
        <v>4</v>
      </c>
      <c r="AF12" s="231"/>
      <c r="AG12" s="231"/>
      <c r="AH12" s="231" t="s">
        <v>4</v>
      </c>
      <c r="AI12" s="231"/>
      <c r="AJ12" s="231"/>
      <c r="AK12" s="231" t="s">
        <v>4</v>
      </c>
      <c r="AL12" s="231"/>
      <c r="AM12" s="231"/>
      <c r="AN12" s="231" t="s">
        <v>4</v>
      </c>
      <c r="AO12" s="231"/>
      <c r="AP12" s="231"/>
      <c r="AQ12" s="231" t="s">
        <v>4</v>
      </c>
      <c r="AR12" s="231"/>
      <c r="AS12" s="231"/>
      <c r="AT12" s="231" t="s">
        <v>4</v>
      </c>
      <c r="AU12" s="231"/>
      <c r="AV12" s="231"/>
      <c r="AW12" s="231" t="s">
        <v>4</v>
      </c>
      <c r="AX12" s="231"/>
      <c r="AY12" s="231"/>
      <c r="AZ12" s="231" t="s">
        <v>4</v>
      </c>
      <c r="BA12" s="231"/>
      <c r="BB12" s="231"/>
      <c r="BC12" s="231" t="s">
        <v>4</v>
      </c>
      <c r="BD12" s="231"/>
      <c r="BE12" s="231"/>
      <c r="BF12" s="231" t="s">
        <v>4</v>
      </c>
      <c r="BG12" s="231"/>
      <c r="BH12" s="260"/>
      <c r="BI12" s="231" t="s">
        <v>4</v>
      </c>
      <c r="BJ12" s="231"/>
      <c r="BK12" s="260"/>
      <c r="BL12" s="231" t="s">
        <v>4</v>
      </c>
      <c r="BM12" s="231"/>
      <c r="BN12" s="260"/>
      <c r="BO12" s="231" t="s">
        <v>4</v>
      </c>
      <c r="BP12" s="138"/>
      <c r="BQ12" s="138"/>
      <c r="BR12" s="139"/>
      <c r="BS12" s="134"/>
      <c r="BT12" s="139"/>
      <c r="BU12" s="139"/>
      <c r="BV12" s="139"/>
      <c r="BW12" s="139"/>
      <c r="BX12" s="139"/>
      <c r="BY12" s="145"/>
    </row>
    <row r="13" spans="1:170" s="146" customFormat="1" x14ac:dyDescent="0.25">
      <c r="A13" s="236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61"/>
      <c r="BI13" s="238"/>
      <c r="BJ13" s="238"/>
      <c r="BK13" s="238"/>
      <c r="BL13" s="238"/>
      <c r="BM13" s="238"/>
      <c r="BN13" s="261"/>
      <c r="BO13" s="239"/>
      <c r="BP13" s="138"/>
      <c r="BQ13" s="138"/>
      <c r="BR13" s="139"/>
      <c r="BS13" s="134"/>
      <c r="BT13" s="134"/>
      <c r="BU13" s="134"/>
      <c r="BV13" s="134"/>
      <c r="BW13" s="134"/>
      <c r="BX13" s="134"/>
      <c r="BY13" s="129"/>
      <c r="BZ13" s="128"/>
      <c r="CA13" s="128"/>
      <c r="CB13" s="128"/>
      <c r="CC13" s="128"/>
      <c r="CD13" s="128"/>
      <c r="CE13" s="128"/>
      <c r="CF13" s="130"/>
      <c r="CG13" s="129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70" x14ac:dyDescent="0.25">
      <c r="A14" s="240" t="s">
        <v>1</v>
      </c>
      <c r="B14" s="230"/>
      <c r="C14" s="218"/>
      <c r="D14" s="219"/>
      <c r="E14" s="219"/>
      <c r="F14" s="219"/>
      <c r="G14" s="219"/>
      <c r="H14" s="219"/>
      <c r="I14" s="218"/>
      <c r="J14" s="219"/>
      <c r="K14" s="219"/>
      <c r="L14" s="218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45"/>
      <c r="BI14" s="219"/>
      <c r="BJ14" s="219"/>
      <c r="BK14" s="219"/>
      <c r="BL14" s="219"/>
      <c r="BM14" s="219"/>
      <c r="BN14" s="249"/>
      <c r="BO14" s="242"/>
      <c r="BP14" s="138"/>
      <c r="BQ14" s="138"/>
      <c r="BR14" s="139"/>
      <c r="BS14" s="134"/>
      <c r="BT14" s="134"/>
      <c r="BU14" s="134"/>
      <c r="BV14" s="134"/>
      <c r="BW14" s="134"/>
      <c r="BX14" s="134"/>
      <c r="BY14" s="129"/>
    </row>
    <row r="15" spans="1:170" x14ac:dyDescent="0.25">
      <c r="A15" s="232">
        <v>1</v>
      </c>
      <c r="B15" s="243" t="s">
        <v>5</v>
      </c>
      <c r="C15" s="241">
        <v>110.77</v>
      </c>
      <c r="D15" s="244">
        <v>94.69</v>
      </c>
      <c r="E15" s="244"/>
      <c r="F15" s="241">
        <v>110.46000000000001</v>
      </c>
      <c r="G15" s="244">
        <v>94.58</v>
      </c>
      <c r="H15" s="219"/>
      <c r="I15" s="241">
        <v>110.5</v>
      </c>
      <c r="J15" s="244">
        <v>94.3</v>
      </c>
      <c r="K15" s="219"/>
      <c r="L15" s="241">
        <v>109.81</v>
      </c>
      <c r="M15" s="244">
        <v>94.32</v>
      </c>
      <c r="N15" s="219"/>
      <c r="O15" s="241">
        <v>109.54</v>
      </c>
      <c r="P15" s="244">
        <v>94.55</v>
      </c>
      <c r="Q15" s="244"/>
      <c r="R15" s="241">
        <v>109.65</v>
      </c>
      <c r="S15" s="244">
        <v>94.33</v>
      </c>
      <c r="T15" s="244"/>
      <c r="U15" s="241">
        <v>109.32000000000001</v>
      </c>
      <c r="V15" s="244">
        <v>94.56</v>
      </c>
      <c r="W15" s="219"/>
      <c r="X15" s="241">
        <v>109.26</v>
      </c>
      <c r="Y15" s="244">
        <v>94.63</v>
      </c>
      <c r="Z15" s="244"/>
      <c r="AA15" s="241">
        <v>108.99000000000001</v>
      </c>
      <c r="AB15" s="244">
        <v>94.51</v>
      </c>
      <c r="AC15" s="219"/>
      <c r="AD15" s="241">
        <v>108.71000000000001</v>
      </c>
      <c r="AE15" s="244">
        <v>94.58</v>
      </c>
      <c r="AF15" s="219"/>
      <c r="AG15" s="241">
        <v>108.82000000000001</v>
      </c>
      <c r="AH15" s="244">
        <v>94.52</v>
      </c>
      <c r="AI15" s="219"/>
      <c r="AJ15" s="241">
        <v>108.03</v>
      </c>
      <c r="AK15" s="244">
        <v>94.77</v>
      </c>
      <c r="AL15" s="219"/>
      <c r="AM15" s="241">
        <v>108.47</v>
      </c>
      <c r="AN15" s="244">
        <v>94.11</v>
      </c>
      <c r="AO15" s="219"/>
      <c r="AP15" s="241">
        <v>108.19</v>
      </c>
      <c r="AQ15" s="244">
        <v>94.72</v>
      </c>
      <c r="AR15" s="219"/>
      <c r="AS15" s="241">
        <v>108.06</v>
      </c>
      <c r="AT15" s="244">
        <v>94.64</v>
      </c>
      <c r="AU15" s="219"/>
      <c r="AV15" s="241">
        <v>107.9</v>
      </c>
      <c r="AW15" s="244">
        <v>94.65</v>
      </c>
      <c r="AX15" s="244"/>
      <c r="AY15" s="241">
        <v>107.73</v>
      </c>
      <c r="AZ15" s="244">
        <v>94.59</v>
      </c>
      <c r="BA15" s="219"/>
      <c r="BB15" s="245">
        <v>108.38</v>
      </c>
      <c r="BC15" s="246">
        <v>94.23</v>
      </c>
      <c r="BD15" s="219"/>
      <c r="BE15" s="245">
        <v>108.91</v>
      </c>
      <c r="BF15" s="244">
        <v>93.76</v>
      </c>
      <c r="BG15" s="244"/>
      <c r="BH15" s="249">
        <v>109.01</v>
      </c>
      <c r="BI15" s="244">
        <v>93.36</v>
      </c>
      <c r="BJ15" s="244"/>
      <c r="BK15" s="249">
        <v>108.92</v>
      </c>
      <c r="BL15" s="244">
        <v>93.55</v>
      </c>
      <c r="BM15" s="219"/>
      <c r="BN15" s="250">
        <f>SUM(C15+F15+I15+L15+O15+R15+U15+X15+AA15+AD15+AG15+AJ15+AM15+AP15+AS15+AV15+AY15+BB15+BE15+BH15+BK15)/21</f>
        <v>109.0204761904762</v>
      </c>
      <c r="BO15" s="242">
        <f>SUM(D15+G15+J15+M15+P15+S15+V15+Y15+AB15+AE15+AH15+AK15+AN15+AQ15+AT15+AW15+AZ15+BC15+BF15+BI15+BL15)/21</f>
        <v>94.378571428571419</v>
      </c>
      <c r="BP15" s="147"/>
      <c r="BQ15" s="147"/>
      <c r="BR15" s="147"/>
      <c r="BS15" s="150"/>
      <c r="BT15" s="150"/>
      <c r="BU15" s="134"/>
      <c r="BV15" s="151"/>
      <c r="BW15" s="151"/>
      <c r="BX15" s="134"/>
      <c r="BY15" s="129"/>
    </row>
    <row r="16" spans="1:170" s="131" customFormat="1" x14ac:dyDescent="0.25">
      <c r="A16" s="232">
        <v>2</v>
      </c>
      <c r="B16" s="243" t="s">
        <v>6</v>
      </c>
      <c r="C16" s="241">
        <v>0.72632190586868095</v>
      </c>
      <c r="D16" s="244">
        <v>144.41</v>
      </c>
      <c r="E16" s="244"/>
      <c r="F16" s="241">
        <v>0.72285672979615445</v>
      </c>
      <c r="G16" s="244">
        <v>144.52000000000001</v>
      </c>
      <c r="H16" s="219"/>
      <c r="I16" s="241">
        <v>0.72317037894127856</v>
      </c>
      <c r="J16" s="244">
        <v>144.09</v>
      </c>
      <c r="K16" s="219"/>
      <c r="L16" s="241">
        <v>0.72322268026325298</v>
      </c>
      <c r="M16" s="244">
        <v>143.21</v>
      </c>
      <c r="N16" s="219"/>
      <c r="O16" s="241">
        <v>0.72759022118742722</v>
      </c>
      <c r="P16" s="244">
        <v>142.35</v>
      </c>
      <c r="Q16" s="244"/>
      <c r="R16" s="241">
        <v>0.72982046416581514</v>
      </c>
      <c r="S16" s="244">
        <v>141.72</v>
      </c>
      <c r="T16" s="244"/>
      <c r="U16" s="241">
        <v>0.72764316379247618</v>
      </c>
      <c r="V16" s="244">
        <v>142.06</v>
      </c>
      <c r="W16" s="219"/>
      <c r="X16" s="241">
        <v>0.72663856997529419</v>
      </c>
      <c r="Y16" s="244">
        <v>142.29</v>
      </c>
      <c r="Z16" s="244"/>
      <c r="AA16" s="241">
        <v>0.72611094975312229</v>
      </c>
      <c r="AB16" s="244">
        <v>141.87</v>
      </c>
      <c r="AC16" s="219"/>
      <c r="AD16" s="241">
        <v>0.72469019494166242</v>
      </c>
      <c r="AE16" s="244">
        <v>141.88</v>
      </c>
      <c r="AF16" s="219"/>
      <c r="AG16" s="241">
        <v>0.72632190586868095</v>
      </c>
      <c r="AH16" s="244">
        <v>141.62</v>
      </c>
      <c r="AI16" s="219"/>
      <c r="AJ16" s="241">
        <v>0.72004608294930872</v>
      </c>
      <c r="AK16" s="244">
        <v>142.19</v>
      </c>
      <c r="AL16" s="219"/>
      <c r="AM16" s="241">
        <v>0.71510297482837526</v>
      </c>
      <c r="AN16" s="244">
        <v>142.75</v>
      </c>
      <c r="AO16" s="219"/>
      <c r="AP16" s="241">
        <v>0.71823601235365941</v>
      </c>
      <c r="AQ16" s="244">
        <v>142.68</v>
      </c>
      <c r="AR16" s="219"/>
      <c r="AS16" s="241">
        <v>0.71963154864709256</v>
      </c>
      <c r="AT16" s="244">
        <v>142.11000000000001</v>
      </c>
      <c r="AU16" s="219"/>
      <c r="AV16" s="241">
        <v>0.72056492289955321</v>
      </c>
      <c r="AW16" s="244">
        <v>141.74</v>
      </c>
      <c r="AX16" s="244"/>
      <c r="AY16" s="241">
        <v>0.71870058933448322</v>
      </c>
      <c r="AZ16" s="244">
        <v>141.78</v>
      </c>
      <c r="BA16" s="219"/>
      <c r="BB16" s="245">
        <v>0.72077266830041808</v>
      </c>
      <c r="BC16" s="246">
        <v>141.69999999999999</v>
      </c>
      <c r="BD16" s="219"/>
      <c r="BE16" s="245">
        <v>0.71994240460763137</v>
      </c>
      <c r="BF16" s="244">
        <v>141.83000000000001</v>
      </c>
      <c r="BG16" s="244"/>
      <c r="BH16" s="249">
        <v>0.71648635093501456</v>
      </c>
      <c r="BI16" s="244">
        <v>142.04</v>
      </c>
      <c r="BJ16" s="244"/>
      <c r="BK16" s="249">
        <v>0.71916576770945695</v>
      </c>
      <c r="BL16" s="244">
        <v>141.68</v>
      </c>
      <c r="BM16" s="219"/>
      <c r="BN16" s="250">
        <f t="shared" ref="BN16:BN30" si="0">SUM(C16+F16+I16+L16+O16+R16+U16+X16+AA16+AD16+AG16+AJ16+AM16+AP16+AS16+AV16+AY16+BB16+BE16+BH16+BK16)/21</f>
        <v>0.72252554700565896</v>
      </c>
      <c r="BO16" s="242">
        <f t="shared" ref="BO16:BO30" si="1">SUM(D16+G16+J16+M16+P16+S16+V16+Y16+AB16+AE16+AH16+AK16+AN16+AQ16+AT16+AW16+AZ16+BC16+BF16+BI16+BL16)/21</f>
        <v>142.40571428571425</v>
      </c>
      <c r="BP16" s="147"/>
      <c r="BQ16" s="147"/>
      <c r="BR16" s="147"/>
      <c r="BS16" s="150"/>
      <c r="BT16" s="150"/>
      <c r="BU16" s="134"/>
      <c r="BV16" s="151"/>
      <c r="BW16" s="151"/>
      <c r="BX16" s="134"/>
      <c r="BY16" s="129"/>
      <c r="BZ16" s="128"/>
      <c r="CA16" s="128"/>
      <c r="CB16" s="128"/>
      <c r="CC16" s="128"/>
      <c r="CD16" s="128"/>
      <c r="CE16" s="128"/>
      <c r="CF16" s="130"/>
      <c r="CG16" s="129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</row>
    <row r="17" spans="1:167" x14ac:dyDescent="0.25">
      <c r="A17" s="232">
        <v>3</v>
      </c>
      <c r="B17" s="243" t="s">
        <v>7</v>
      </c>
      <c r="C17" s="241">
        <v>0.94600000000000006</v>
      </c>
      <c r="D17" s="244">
        <v>110.88</v>
      </c>
      <c r="E17" s="244"/>
      <c r="F17" s="241">
        <v>0.94070000000000009</v>
      </c>
      <c r="G17" s="244">
        <v>111.06</v>
      </c>
      <c r="H17" s="219"/>
      <c r="I17" s="241">
        <v>0.9385</v>
      </c>
      <c r="J17" s="244">
        <v>111.03</v>
      </c>
      <c r="K17" s="219"/>
      <c r="L17" s="241">
        <v>0.92910000000000004</v>
      </c>
      <c r="M17" s="244">
        <v>111.47</v>
      </c>
      <c r="N17" s="219"/>
      <c r="O17" s="241">
        <v>0.92860000000000009</v>
      </c>
      <c r="P17" s="244">
        <v>111.53</v>
      </c>
      <c r="Q17" s="244"/>
      <c r="R17" s="241">
        <v>0.92620000000000002</v>
      </c>
      <c r="S17" s="244">
        <v>111.67</v>
      </c>
      <c r="T17" s="244"/>
      <c r="U17" s="241">
        <v>0.92370000000000008</v>
      </c>
      <c r="V17" s="244">
        <v>111.91</v>
      </c>
      <c r="W17" s="219"/>
      <c r="X17" s="241">
        <v>0.92480000000000007</v>
      </c>
      <c r="Y17" s="244">
        <v>111.8</v>
      </c>
      <c r="Z17" s="244"/>
      <c r="AA17" s="241">
        <v>0.92020000000000002</v>
      </c>
      <c r="AB17" s="244">
        <v>111.94</v>
      </c>
      <c r="AC17" s="219"/>
      <c r="AD17" s="241">
        <v>0.92200000000000004</v>
      </c>
      <c r="AE17" s="244">
        <v>111.52</v>
      </c>
      <c r="AF17" s="219"/>
      <c r="AG17" s="241">
        <v>0.91970000000000007</v>
      </c>
      <c r="AH17" s="244">
        <v>111.84</v>
      </c>
      <c r="AI17" s="219"/>
      <c r="AJ17" s="241">
        <v>0.91370000000000007</v>
      </c>
      <c r="AK17" s="244">
        <v>112.05</v>
      </c>
      <c r="AL17" s="219"/>
      <c r="AM17" s="241">
        <v>0.91610000000000003</v>
      </c>
      <c r="AN17" s="244">
        <v>111.43</v>
      </c>
      <c r="AO17" s="219"/>
      <c r="AP17" s="241">
        <v>0.91750000000000009</v>
      </c>
      <c r="AQ17" s="244">
        <v>111.69</v>
      </c>
      <c r="AR17" s="219"/>
      <c r="AS17" s="241">
        <v>0.9163</v>
      </c>
      <c r="AT17" s="244">
        <v>111.61</v>
      </c>
      <c r="AU17" s="219"/>
      <c r="AV17" s="241">
        <v>0.9153</v>
      </c>
      <c r="AW17" s="244">
        <v>111.58</v>
      </c>
      <c r="AX17" s="244"/>
      <c r="AY17" s="241">
        <v>0.91400000000000003</v>
      </c>
      <c r="AZ17" s="244">
        <v>111.49</v>
      </c>
      <c r="BA17" s="219"/>
      <c r="BB17" s="245">
        <v>0.9153</v>
      </c>
      <c r="BC17" s="246">
        <v>111.58</v>
      </c>
      <c r="BD17" s="219"/>
      <c r="BE17" s="245">
        <v>0.91520000000000001</v>
      </c>
      <c r="BF17" s="244">
        <v>111.57</v>
      </c>
      <c r="BG17" s="244"/>
      <c r="BH17" s="249">
        <v>0.90960000000000008</v>
      </c>
      <c r="BI17" s="244">
        <v>111.88</v>
      </c>
      <c r="BJ17" s="244"/>
      <c r="BK17" s="249">
        <v>0.90860000000000007</v>
      </c>
      <c r="BL17" s="244">
        <v>112.14</v>
      </c>
      <c r="BM17" s="219"/>
      <c r="BN17" s="250">
        <f t="shared" si="0"/>
        <v>0.92195714285714292</v>
      </c>
      <c r="BO17" s="242">
        <f t="shared" si="1"/>
        <v>111.60333333333331</v>
      </c>
      <c r="BP17" s="147"/>
      <c r="BQ17" s="147"/>
      <c r="BR17" s="147"/>
      <c r="BS17" s="150"/>
      <c r="BT17" s="150"/>
      <c r="BU17" s="134"/>
      <c r="BV17" s="151"/>
      <c r="BW17" s="151"/>
      <c r="BX17" s="134"/>
      <c r="BY17" s="129"/>
    </row>
    <row r="18" spans="1:167" x14ac:dyDescent="0.25">
      <c r="A18" s="232">
        <v>4</v>
      </c>
      <c r="B18" s="243" t="s">
        <v>8</v>
      </c>
      <c r="C18" s="241">
        <v>0.85200647524921191</v>
      </c>
      <c r="D18" s="244">
        <v>123.11</v>
      </c>
      <c r="E18" s="244"/>
      <c r="F18" s="241">
        <v>0.8489685032685288</v>
      </c>
      <c r="G18" s="244">
        <v>123.05</v>
      </c>
      <c r="H18" s="219"/>
      <c r="I18" s="241">
        <v>0.84666836000338663</v>
      </c>
      <c r="J18" s="244">
        <v>123.04</v>
      </c>
      <c r="K18" s="219"/>
      <c r="L18" s="241">
        <v>0.84153833207102569</v>
      </c>
      <c r="M18" s="244">
        <v>123.01</v>
      </c>
      <c r="N18" s="219"/>
      <c r="O18" s="241">
        <v>0.84245998315080028</v>
      </c>
      <c r="P18" s="244">
        <v>122.98</v>
      </c>
      <c r="Q18" s="244"/>
      <c r="R18" s="241">
        <v>0.84090144635048769</v>
      </c>
      <c r="S18" s="244">
        <v>122.97</v>
      </c>
      <c r="T18" s="244"/>
      <c r="U18" s="241">
        <v>0.83991264908449514</v>
      </c>
      <c r="V18" s="244">
        <v>122.97</v>
      </c>
      <c r="W18" s="219"/>
      <c r="X18" s="241">
        <v>0.84040675687032529</v>
      </c>
      <c r="Y18" s="244">
        <v>122.99</v>
      </c>
      <c r="Z18" s="244"/>
      <c r="AA18" s="241">
        <v>0.83668005354752339</v>
      </c>
      <c r="AB18" s="244">
        <v>123.13</v>
      </c>
      <c r="AC18" s="219"/>
      <c r="AD18" s="241">
        <v>0.83479422322397534</v>
      </c>
      <c r="AE18" s="244">
        <v>123.14</v>
      </c>
      <c r="AF18" s="219"/>
      <c r="AG18" s="241">
        <v>0.83528232542599401</v>
      </c>
      <c r="AH18" s="244">
        <v>123.11</v>
      </c>
      <c r="AI18" s="219"/>
      <c r="AJ18" s="241">
        <v>0.83097889313611428</v>
      </c>
      <c r="AK18" s="244">
        <v>123.09</v>
      </c>
      <c r="AL18" s="219"/>
      <c r="AM18" s="241">
        <v>0.82953131480713393</v>
      </c>
      <c r="AN18" s="244">
        <v>123.08</v>
      </c>
      <c r="AO18" s="219"/>
      <c r="AP18" s="241">
        <v>0.83312505207031562</v>
      </c>
      <c r="AQ18" s="244">
        <v>123.06</v>
      </c>
      <c r="AR18" s="219"/>
      <c r="AS18" s="241">
        <v>0.83097889313611428</v>
      </c>
      <c r="AT18" s="244">
        <v>123.1</v>
      </c>
      <c r="AU18" s="219"/>
      <c r="AV18" s="241">
        <v>0.82939371319565403</v>
      </c>
      <c r="AW18" s="244">
        <v>123.12</v>
      </c>
      <c r="AX18" s="244"/>
      <c r="AY18" s="241">
        <v>0.82644628099173556</v>
      </c>
      <c r="AZ18" s="244">
        <v>123.22</v>
      </c>
      <c r="BA18" s="219"/>
      <c r="BB18" s="245">
        <v>0.82891246684350128</v>
      </c>
      <c r="BC18" s="246">
        <v>123.23</v>
      </c>
      <c r="BD18" s="219"/>
      <c r="BE18" s="245">
        <v>0.82850041425020704</v>
      </c>
      <c r="BF18" s="244">
        <v>123.23</v>
      </c>
      <c r="BG18" s="244"/>
      <c r="BH18" s="249">
        <v>0.82508250825082508</v>
      </c>
      <c r="BI18" s="244">
        <v>123.22</v>
      </c>
      <c r="BJ18" s="244"/>
      <c r="BK18" s="249">
        <v>0.8269930532583526</v>
      </c>
      <c r="BL18" s="244">
        <v>123.19</v>
      </c>
      <c r="BM18" s="219"/>
      <c r="BN18" s="250">
        <f t="shared" si="0"/>
        <v>0.83569341419931953</v>
      </c>
      <c r="BO18" s="242">
        <f t="shared" si="1"/>
        <v>123.09714285714283</v>
      </c>
      <c r="BP18" s="147"/>
      <c r="BQ18" s="147"/>
      <c r="BR18" s="147"/>
      <c r="BS18" s="150"/>
      <c r="BT18" s="150"/>
      <c r="BU18" s="134"/>
      <c r="BV18" s="151"/>
      <c r="BW18" s="151"/>
      <c r="BX18" s="134"/>
      <c r="BY18" s="129"/>
    </row>
    <row r="19" spans="1:167" x14ac:dyDescent="0.25">
      <c r="A19" s="232">
        <v>5</v>
      </c>
      <c r="B19" s="243" t="s">
        <v>9</v>
      </c>
      <c r="C19" s="241">
        <v>1713.6000000000001</v>
      </c>
      <c r="D19" s="247">
        <v>179739.5</v>
      </c>
      <c r="E19" s="247"/>
      <c r="F19" s="248">
        <v>1729.14</v>
      </c>
      <c r="G19" s="247">
        <v>180643.26</v>
      </c>
      <c r="H19" s="219"/>
      <c r="I19" s="241">
        <v>1731.02</v>
      </c>
      <c r="J19" s="247">
        <v>180372.28</v>
      </c>
      <c r="K19" s="219"/>
      <c r="L19" s="241">
        <v>1737.78</v>
      </c>
      <c r="M19" s="247">
        <v>179981.87</v>
      </c>
      <c r="N19" s="219"/>
      <c r="O19" s="241">
        <v>1742.7</v>
      </c>
      <c r="P19" s="247">
        <v>180491.44</v>
      </c>
      <c r="Q19" s="247"/>
      <c r="R19" s="248">
        <v>1745.73</v>
      </c>
      <c r="S19" s="247">
        <v>180560.85</v>
      </c>
      <c r="T19" s="247"/>
      <c r="U19" s="248">
        <v>1742.21</v>
      </c>
      <c r="V19" s="247">
        <v>180092.25</v>
      </c>
      <c r="W19" s="219"/>
      <c r="X19" s="241">
        <v>1727.19</v>
      </c>
      <c r="Y19" s="247">
        <v>178574.17</v>
      </c>
      <c r="Z19" s="247"/>
      <c r="AA19" s="241">
        <v>1742.4</v>
      </c>
      <c r="AB19" s="247">
        <v>179484.62</v>
      </c>
      <c r="AC19" s="219"/>
      <c r="AD19" s="241">
        <v>1747.2269000000001</v>
      </c>
      <c r="AE19" s="247">
        <v>179649.87</v>
      </c>
      <c r="AF19" s="219"/>
      <c r="AG19" s="241">
        <v>1768.0339000000001</v>
      </c>
      <c r="AH19" s="247">
        <v>181859.97</v>
      </c>
      <c r="AI19" s="219"/>
      <c r="AJ19" s="241">
        <v>1787.92</v>
      </c>
      <c r="AK19" s="247">
        <v>183047.25</v>
      </c>
      <c r="AL19" s="219"/>
      <c r="AM19" s="241">
        <v>1764.42</v>
      </c>
      <c r="AN19" s="247">
        <v>180111.99</v>
      </c>
      <c r="AO19" s="219"/>
      <c r="AP19" s="241">
        <v>1778</v>
      </c>
      <c r="AQ19" s="247">
        <v>182209.44</v>
      </c>
      <c r="AR19" s="219"/>
      <c r="AS19" s="241">
        <v>1786.02</v>
      </c>
      <c r="AT19" s="247">
        <v>182656.27</v>
      </c>
      <c r="AU19" s="219"/>
      <c r="AV19" s="241">
        <v>1784.8700000000001</v>
      </c>
      <c r="AW19" s="247">
        <v>182288.77</v>
      </c>
      <c r="AX19" s="247"/>
      <c r="AY19" s="248">
        <v>1780.1000000000001</v>
      </c>
      <c r="AZ19" s="247">
        <v>181392.19</v>
      </c>
      <c r="BA19" s="219"/>
      <c r="BB19" s="245">
        <v>1780.3628000000001</v>
      </c>
      <c r="BC19" s="246">
        <v>181828.45</v>
      </c>
      <c r="BD19" s="219"/>
      <c r="BE19" s="245">
        <v>1766</v>
      </c>
      <c r="BF19" s="244">
        <v>180326.26</v>
      </c>
      <c r="BG19" s="244"/>
      <c r="BH19" s="249">
        <v>1776.0129000000002</v>
      </c>
      <c r="BI19" s="244">
        <v>180744.83</v>
      </c>
      <c r="BJ19" s="244"/>
      <c r="BK19" s="249">
        <v>1767.93</v>
      </c>
      <c r="BL19" s="244">
        <v>180134.39</v>
      </c>
      <c r="BM19" s="219"/>
      <c r="BN19" s="250">
        <f t="shared" si="0"/>
        <v>1757.0793571428571</v>
      </c>
      <c r="BO19" s="242">
        <f t="shared" si="1"/>
        <v>180770.9485714286</v>
      </c>
      <c r="BP19" s="147"/>
      <c r="BQ19" s="147"/>
      <c r="BR19" s="147"/>
      <c r="BS19" s="150"/>
      <c r="BT19" s="150"/>
      <c r="BU19" s="153"/>
      <c r="BV19" s="151"/>
      <c r="BW19" s="151"/>
      <c r="BX19" s="134"/>
      <c r="BY19" s="129"/>
    </row>
    <row r="20" spans="1:167" x14ac:dyDescent="0.25">
      <c r="A20" s="232">
        <v>6</v>
      </c>
      <c r="B20" s="243" t="s">
        <v>10</v>
      </c>
      <c r="C20" s="241">
        <v>24.37</v>
      </c>
      <c r="D20" s="244">
        <v>2556.17</v>
      </c>
      <c r="E20" s="244"/>
      <c r="F20" s="241">
        <v>24.970000000000002</v>
      </c>
      <c r="G20" s="244">
        <v>2608.62</v>
      </c>
      <c r="H20" s="219"/>
      <c r="I20" s="241">
        <v>24.900000000000002</v>
      </c>
      <c r="J20" s="244">
        <v>2594.58</v>
      </c>
      <c r="K20" s="219"/>
      <c r="L20" s="241">
        <v>24.9696</v>
      </c>
      <c r="M20" s="244">
        <v>2586.1</v>
      </c>
      <c r="N20" s="219"/>
      <c r="O20" s="241">
        <v>25.200000000000003</v>
      </c>
      <c r="P20" s="244">
        <v>2609.96</v>
      </c>
      <c r="Q20" s="244"/>
      <c r="R20" s="241">
        <v>25.21</v>
      </c>
      <c r="S20" s="244">
        <v>2607.4699999999998</v>
      </c>
      <c r="T20" s="244"/>
      <c r="U20" s="241">
        <v>25.200000000000003</v>
      </c>
      <c r="V20" s="244">
        <v>2604.92</v>
      </c>
      <c r="W20" s="219"/>
      <c r="X20" s="241">
        <v>24.950000000000003</v>
      </c>
      <c r="Y20" s="244">
        <v>2579.58</v>
      </c>
      <c r="Z20" s="244"/>
      <c r="AA20" s="241">
        <v>25.35</v>
      </c>
      <c r="AB20" s="244">
        <v>2611.3000000000002</v>
      </c>
      <c r="AC20" s="219"/>
      <c r="AD20" s="241">
        <v>25.589000000000002</v>
      </c>
      <c r="AE20" s="244">
        <v>2631.06</v>
      </c>
      <c r="AF20" s="219"/>
      <c r="AG20" s="241">
        <v>25.9589</v>
      </c>
      <c r="AH20" s="244">
        <v>2670.13</v>
      </c>
      <c r="AI20" s="219"/>
      <c r="AJ20" s="241">
        <v>26.14</v>
      </c>
      <c r="AK20" s="244">
        <v>2676.21</v>
      </c>
      <c r="AL20" s="219"/>
      <c r="AM20" s="241">
        <v>25.700000000000003</v>
      </c>
      <c r="AN20" s="244">
        <v>2623.46</v>
      </c>
      <c r="AO20" s="219"/>
      <c r="AP20" s="241">
        <v>25.885100000000001</v>
      </c>
      <c r="AQ20" s="244">
        <v>2652.71</v>
      </c>
      <c r="AR20" s="219"/>
      <c r="AS20" s="241">
        <v>26.28</v>
      </c>
      <c r="AT20" s="244">
        <v>2687.66</v>
      </c>
      <c r="AU20" s="219"/>
      <c r="AV20" s="241">
        <v>26.060000000000002</v>
      </c>
      <c r="AW20" s="244">
        <v>2661.51</v>
      </c>
      <c r="AX20" s="244"/>
      <c r="AY20" s="241">
        <v>26.1</v>
      </c>
      <c r="AZ20" s="244">
        <v>2659.59</v>
      </c>
      <c r="BA20" s="219"/>
      <c r="BB20" s="245">
        <v>26.240500000000001</v>
      </c>
      <c r="BC20" s="246">
        <v>2679.94</v>
      </c>
      <c r="BD20" s="219"/>
      <c r="BE20" s="245">
        <v>25.950000000000003</v>
      </c>
      <c r="BF20" s="244">
        <v>2649.75</v>
      </c>
      <c r="BG20" s="244"/>
      <c r="BH20" s="249">
        <v>26.286799999999999</v>
      </c>
      <c r="BI20" s="244">
        <v>2675.21</v>
      </c>
      <c r="BJ20" s="244"/>
      <c r="BK20" s="249">
        <v>25.92</v>
      </c>
      <c r="BL20" s="244">
        <v>2640.99</v>
      </c>
      <c r="BM20" s="219"/>
      <c r="BN20" s="250">
        <f t="shared" si="0"/>
        <v>25.582376190476186</v>
      </c>
      <c r="BO20" s="242">
        <f t="shared" si="1"/>
        <v>2631.7580952380958</v>
      </c>
      <c r="BP20" s="147"/>
      <c r="BQ20" s="147"/>
      <c r="BR20" s="147"/>
      <c r="BS20" s="150"/>
      <c r="BT20" s="150"/>
      <c r="BU20" s="134"/>
      <c r="BV20" s="151"/>
      <c r="BW20" s="151"/>
      <c r="BX20" s="134"/>
      <c r="BY20" s="129"/>
    </row>
    <row r="21" spans="1:167" x14ac:dyDescent="0.25">
      <c r="A21" s="232">
        <v>7</v>
      </c>
      <c r="B21" s="243" t="s">
        <v>25</v>
      </c>
      <c r="C21" s="241">
        <v>1.3218770654329146</v>
      </c>
      <c r="D21" s="244">
        <v>79.349999999999994</v>
      </c>
      <c r="E21" s="244"/>
      <c r="F21" s="241">
        <v>1.3140604467805519</v>
      </c>
      <c r="G21" s="244">
        <v>79.5</v>
      </c>
      <c r="H21" s="219"/>
      <c r="I21" s="241">
        <v>1.3142331449599158</v>
      </c>
      <c r="J21" s="244">
        <v>79.290000000000006</v>
      </c>
      <c r="K21" s="219"/>
      <c r="L21" s="241">
        <v>1.3114754098360655</v>
      </c>
      <c r="M21" s="244">
        <v>78.97</v>
      </c>
      <c r="N21" s="219"/>
      <c r="O21" s="241">
        <v>1.3107877834578581</v>
      </c>
      <c r="P21" s="244">
        <v>79.010000000000005</v>
      </c>
      <c r="Q21" s="244"/>
      <c r="R21" s="241">
        <v>1.3128528291978467</v>
      </c>
      <c r="S21" s="244">
        <v>78.78</v>
      </c>
      <c r="T21" s="244"/>
      <c r="U21" s="241">
        <v>1.3102725366876311</v>
      </c>
      <c r="V21" s="244">
        <v>78.89</v>
      </c>
      <c r="W21" s="219"/>
      <c r="X21" s="241">
        <v>1.3123359580052494</v>
      </c>
      <c r="Y21" s="244">
        <v>78.78</v>
      </c>
      <c r="Z21" s="244"/>
      <c r="AA21" s="241">
        <v>1.3010668748373666</v>
      </c>
      <c r="AB21" s="244">
        <v>79.17</v>
      </c>
      <c r="AC21" s="219"/>
      <c r="AD21" s="241">
        <v>1.2899896800825594</v>
      </c>
      <c r="AE21" s="244">
        <v>79.709999999999994</v>
      </c>
      <c r="AF21" s="219"/>
      <c r="AG21" s="241">
        <v>1.2913223140495866</v>
      </c>
      <c r="AH21" s="244">
        <v>79.650000000000006</v>
      </c>
      <c r="AI21" s="219"/>
      <c r="AJ21" s="241">
        <v>1.2855122766422418</v>
      </c>
      <c r="AK21" s="244">
        <v>79.64</v>
      </c>
      <c r="AL21" s="219"/>
      <c r="AM21" s="241">
        <v>1.2858428700012858</v>
      </c>
      <c r="AN21" s="244">
        <v>79.39</v>
      </c>
      <c r="AO21" s="219"/>
      <c r="AP21" s="241">
        <v>1.2961762799740764</v>
      </c>
      <c r="AQ21" s="244">
        <v>79.06</v>
      </c>
      <c r="AR21" s="219"/>
      <c r="AS21" s="241">
        <v>1.2913223140495866</v>
      </c>
      <c r="AT21" s="244">
        <v>79.2</v>
      </c>
      <c r="AU21" s="219"/>
      <c r="AV21" s="241">
        <v>1.2936610608020698</v>
      </c>
      <c r="AW21" s="244">
        <v>78.95</v>
      </c>
      <c r="AX21" s="244"/>
      <c r="AY21" s="241">
        <v>1.2838618564642443</v>
      </c>
      <c r="AZ21" s="244">
        <v>79.37</v>
      </c>
      <c r="BA21" s="219"/>
      <c r="BB21" s="245">
        <v>1.2874983906270117</v>
      </c>
      <c r="BC21" s="246">
        <v>79.319999999999993</v>
      </c>
      <c r="BD21" s="219"/>
      <c r="BE21" s="245">
        <v>1.2909888974954815</v>
      </c>
      <c r="BF21" s="244">
        <v>79.09</v>
      </c>
      <c r="BG21" s="244"/>
      <c r="BH21" s="249">
        <v>1.2851818532322323</v>
      </c>
      <c r="BI21" s="244">
        <v>79.19</v>
      </c>
      <c r="BJ21" s="244"/>
      <c r="BK21" s="249">
        <v>1.2878300064391499</v>
      </c>
      <c r="BL21" s="244">
        <v>79.12</v>
      </c>
      <c r="BM21" s="219"/>
      <c r="BN21" s="250">
        <f t="shared" si="0"/>
        <v>1.2989595166216634</v>
      </c>
      <c r="BO21" s="242">
        <f t="shared" si="1"/>
        <v>79.210952380952378</v>
      </c>
      <c r="BP21" s="147"/>
      <c r="BQ21" s="147"/>
      <c r="BR21" s="147"/>
      <c r="BS21" s="150"/>
      <c r="BT21" s="150"/>
      <c r="BU21" s="134"/>
      <c r="BV21" s="151"/>
      <c r="BW21" s="151"/>
      <c r="BX21" s="134"/>
      <c r="BY21" s="129"/>
    </row>
    <row r="22" spans="1:167" x14ac:dyDescent="0.25">
      <c r="A22" s="232">
        <v>8</v>
      </c>
      <c r="B22" s="243" t="s">
        <v>26</v>
      </c>
      <c r="C22" s="241">
        <v>1.2581</v>
      </c>
      <c r="D22" s="244">
        <v>83.37</v>
      </c>
      <c r="E22" s="244"/>
      <c r="F22" s="241">
        <v>1.2557</v>
      </c>
      <c r="G22" s="244">
        <v>83.2</v>
      </c>
      <c r="H22" s="219"/>
      <c r="I22" s="241">
        <v>1.2549000000000001</v>
      </c>
      <c r="J22" s="244">
        <v>83.03</v>
      </c>
      <c r="K22" s="219"/>
      <c r="L22" s="241">
        <v>1.2594000000000001</v>
      </c>
      <c r="M22" s="244">
        <v>82.24</v>
      </c>
      <c r="N22" s="219"/>
      <c r="O22" s="241">
        <v>1.2609000000000001</v>
      </c>
      <c r="P22" s="244">
        <v>82.14</v>
      </c>
      <c r="Q22" s="244"/>
      <c r="R22" s="241">
        <v>1.2590000000000001</v>
      </c>
      <c r="S22" s="244">
        <v>82.15</v>
      </c>
      <c r="T22" s="244"/>
      <c r="U22" s="241">
        <v>1.2544</v>
      </c>
      <c r="V22" s="244">
        <v>82.41</v>
      </c>
      <c r="W22" s="219"/>
      <c r="X22" s="241">
        <v>1.2589000000000001</v>
      </c>
      <c r="Y22" s="244">
        <v>82.13</v>
      </c>
      <c r="Z22" s="244"/>
      <c r="AA22" s="241">
        <v>1.2547000000000001</v>
      </c>
      <c r="AB22" s="244">
        <v>82.1</v>
      </c>
      <c r="AC22" s="219"/>
      <c r="AD22" s="241">
        <v>1.2486000000000002</v>
      </c>
      <c r="AE22" s="244">
        <v>82.35</v>
      </c>
      <c r="AF22" s="219"/>
      <c r="AG22" s="241">
        <v>1.2507000000000001</v>
      </c>
      <c r="AH22" s="244">
        <v>82.24</v>
      </c>
      <c r="AI22" s="219"/>
      <c r="AJ22" s="241">
        <v>1.2477</v>
      </c>
      <c r="AK22" s="244">
        <v>82.05</v>
      </c>
      <c r="AL22" s="219"/>
      <c r="AM22" s="241">
        <v>1.2512000000000001</v>
      </c>
      <c r="AN22" s="244">
        <v>81.59</v>
      </c>
      <c r="AO22" s="219"/>
      <c r="AP22" s="241">
        <v>1.2596000000000001</v>
      </c>
      <c r="AQ22" s="244">
        <v>81.36</v>
      </c>
      <c r="AR22" s="219"/>
      <c r="AS22" s="241">
        <v>1.2497</v>
      </c>
      <c r="AT22" s="244">
        <v>81.84</v>
      </c>
      <c r="AU22" s="219"/>
      <c r="AV22" s="241">
        <v>1.2493000000000001</v>
      </c>
      <c r="AW22" s="244">
        <v>81.75</v>
      </c>
      <c r="AX22" s="244"/>
      <c r="AY22" s="241">
        <v>1.2455000000000001</v>
      </c>
      <c r="AZ22" s="244">
        <v>81.81</v>
      </c>
      <c r="BA22" s="219"/>
      <c r="BB22" s="245">
        <v>1.2410000000000001</v>
      </c>
      <c r="BC22" s="246">
        <v>82.3</v>
      </c>
      <c r="BD22" s="219"/>
      <c r="BE22" s="245">
        <v>1.2405000000000002</v>
      </c>
      <c r="BF22" s="244">
        <v>82.31</v>
      </c>
      <c r="BG22" s="244"/>
      <c r="BH22" s="249">
        <v>1.2302999999999999</v>
      </c>
      <c r="BI22" s="244">
        <v>82.72</v>
      </c>
      <c r="BJ22" s="244"/>
      <c r="BK22" s="249">
        <v>1.2277</v>
      </c>
      <c r="BL22" s="244">
        <v>82.99</v>
      </c>
      <c r="BM22" s="219"/>
      <c r="BN22" s="250">
        <f t="shared" si="0"/>
        <v>1.2503714285714285</v>
      </c>
      <c r="BO22" s="242">
        <f t="shared" si="1"/>
        <v>82.2895238095238</v>
      </c>
      <c r="BP22" s="147"/>
      <c r="BQ22" s="147"/>
      <c r="BR22" s="147"/>
      <c r="BS22" s="150"/>
      <c r="BT22" s="150"/>
      <c r="BU22" s="134"/>
      <c r="BV22" s="151"/>
      <c r="BW22" s="151"/>
      <c r="BX22" s="134"/>
      <c r="BY22" s="129"/>
    </row>
    <row r="23" spans="1:167" x14ac:dyDescent="0.25">
      <c r="A23" s="232">
        <v>9</v>
      </c>
      <c r="B23" s="243" t="s">
        <v>13</v>
      </c>
      <c r="C23" s="241">
        <v>8.7371999999999996</v>
      </c>
      <c r="D23" s="244">
        <v>12</v>
      </c>
      <c r="E23" s="244"/>
      <c r="F23" s="241">
        <v>8.7141000000000002</v>
      </c>
      <c r="G23" s="244">
        <v>11.99</v>
      </c>
      <c r="H23" s="219"/>
      <c r="I23" s="241">
        <v>8.6975999999999996</v>
      </c>
      <c r="J23" s="244">
        <v>11.98</v>
      </c>
      <c r="K23" s="219"/>
      <c r="L23" s="241">
        <v>8.6196999999999999</v>
      </c>
      <c r="M23" s="244">
        <v>12.02</v>
      </c>
      <c r="N23" s="219"/>
      <c r="O23" s="241">
        <v>8.5898000000000003</v>
      </c>
      <c r="P23" s="244">
        <v>12.06</v>
      </c>
      <c r="Q23" s="244"/>
      <c r="R23" s="241">
        <v>8.5562000000000005</v>
      </c>
      <c r="S23" s="244">
        <v>12.09</v>
      </c>
      <c r="T23" s="244"/>
      <c r="U23" s="241">
        <v>8.5546000000000006</v>
      </c>
      <c r="V23" s="244">
        <v>12.08</v>
      </c>
      <c r="W23" s="219"/>
      <c r="X23" s="241">
        <v>8.5706000000000007</v>
      </c>
      <c r="Y23" s="244">
        <v>12.06</v>
      </c>
      <c r="Z23" s="244"/>
      <c r="AA23" s="241">
        <v>8.4882000000000009</v>
      </c>
      <c r="AB23" s="244">
        <v>12.14</v>
      </c>
      <c r="AC23" s="219"/>
      <c r="AD23" s="241">
        <v>8.4531000000000009</v>
      </c>
      <c r="AE23" s="244">
        <v>12.16</v>
      </c>
      <c r="AF23" s="219"/>
      <c r="AG23" s="241">
        <v>8.4307999999999996</v>
      </c>
      <c r="AH23" s="244">
        <v>12.2</v>
      </c>
      <c r="AI23" s="219"/>
      <c r="AJ23" s="241">
        <v>8.3875000000000011</v>
      </c>
      <c r="AK23" s="244">
        <v>12.21</v>
      </c>
      <c r="AL23" s="219"/>
      <c r="AM23" s="241">
        <v>8.3948</v>
      </c>
      <c r="AN23" s="244">
        <v>12.16</v>
      </c>
      <c r="AO23" s="219"/>
      <c r="AP23" s="241">
        <v>8.4632000000000005</v>
      </c>
      <c r="AQ23" s="244">
        <v>12.11</v>
      </c>
      <c r="AR23" s="219"/>
      <c r="AS23" s="241">
        <v>8.4096000000000011</v>
      </c>
      <c r="AT23" s="244">
        <v>12.16</v>
      </c>
      <c r="AU23" s="219"/>
      <c r="AV23" s="241">
        <v>8.4093999999999998</v>
      </c>
      <c r="AW23" s="244">
        <v>12.14</v>
      </c>
      <c r="AX23" s="244"/>
      <c r="AY23" s="241">
        <v>8.373800000000001</v>
      </c>
      <c r="AZ23" s="244">
        <v>12.17</v>
      </c>
      <c r="BA23" s="219"/>
      <c r="BB23" s="245">
        <v>8.4123000000000001</v>
      </c>
      <c r="BC23" s="246">
        <v>12.14</v>
      </c>
      <c r="BD23" s="219"/>
      <c r="BE23" s="245">
        <v>8.3769000000000009</v>
      </c>
      <c r="BF23" s="244">
        <v>12.19</v>
      </c>
      <c r="BG23" s="244"/>
      <c r="BH23" s="249">
        <v>8.3491</v>
      </c>
      <c r="BI23" s="244">
        <v>12.19</v>
      </c>
      <c r="BJ23" s="244"/>
      <c r="BK23" s="249">
        <v>8.4078999999999997</v>
      </c>
      <c r="BL23" s="244">
        <v>12.12</v>
      </c>
      <c r="BM23" s="219"/>
      <c r="BN23" s="250">
        <f t="shared" si="0"/>
        <v>8.4950666666666681</v>
      </c>
      <c r="BO23" s="242">
        <f t="shared" si="1"/>
        <v>12.112857142857143</v>
      </c>
      <c r="BP23" s="147"/>
      <c r="BQ23" s="147"/>
      <c r="BR23" s="147"/>
      <c r="BS23" s="150"/>
      <c r="BT23" s="150"/>
      <c r="BU23" s="134"/>
      <c r="BV23" s="151"/>
      <c r="BW23" s="151"/>
      <c r="BX23" s="134"/>
      <c r="BY23" s="129"/>
    </row>
    <row r="24" spans="1:167" x14ac:dyDescent="0.25">
      <c r="A24" s="232">
        <v>10</v>
      </c>
      <c r="B24" s="243" t="s">
        <v>14</v>
      </c>
      <c r="C24" s="241">
        <v>8.5473999999999997</v>
      </c>
      <c r="D24" s="244">
        <v>12.27</v>
      </c>
      <c r="E24" s="244"/>
      <c r="F24" s="241">
        <v>8.525500000000001</v>
      </c>
      <c r="G24" s="244">
        <v>12.25</v>
      </c>
      <c r="H24" s="219"/>
      <c r="I24" s="241">
        <v>8.5269000000000013</v>
      </c>
      <c r="J24" s="244">
        <v>12.22</v>
      </c>
      <c r="K24" s="219"/>
      <c r="L24" s="241">
        <v>8.4799000000000007</v>
      </c>
      <c r="M24" s="244">
        <v>12.21</v>
      </c>
      <c r="N24" s="219"/>
      <c r="O24" s="241">
        <v>8.4783000000000008</v>
      </c>
      <c r="P24" s="244">
        <v>12.22</v>
      </c>
      <c r="Q24" s="244"/>
      <c r="R24" s="241">
        <v>8.5132000000000012</v>
      </c>
      <c r="S24" s="244">
        <v>12.15</v>
      </c>
      <c r="T24" s="244"/>
      <c r="U24" s="241">
        <v>8.4929000000000006</v>
      </c>
      <c r="V24" s="244">
        <v>12.17</v>
      </c>
      <c r="W24" s="219"/>
      <c r="X24" s="241">
        <v>8.5172000000000008</v>
      </c>
      <c r="Y24" s="244">
        <v>12.14</v>
      </c>
      <c r="Z24" s="244"/>
      <c r="AA24" s="241">
        <v>8.4423000000000012</v>
      </c>
      <c r="AB24" s="244">
        <v>12.2</v>
      </c>
      <c r="AC24" s="219"/>
      <c r="AD24" s="241">
        <v>8.370000000000001</v>
      </c>
      <c r="AE24" s="244">
        <v>12.28</v>
      </c>
      <c r="AF24" s="219"/>
      <c r="AG24" s="241">
        <v>8.3793000000000006</v>
      </c>
      <c r="AH24" s="244">
        <v>12.28</v>
      </c>
      <c r="AI24" s="219"/>
      <c r="AJ24" s="241">
        <v>8.2992000000000008</v>
      </c>
      <c r="AK24" s="244">
        <v>12.34</v>
      </c>
      <c r="AL24" s="219"/>
      <c r="AM24" s="241">
        <v>8.2972999999999999</v>
      </c>
      <c r="AN24" s="244">
        <v>12.3</v>
      </c>
      <c r="AO24" s="219"/>
      <c r="AP24" s="241">
        <v>8.3704000000000001</v>
      </c>
      <c r="AQ24" s="244">
        <v>12.24</v>
      </c>
      <c r="AR24" s="219"/>
      <c r="AS24" s="241">
        <v>8.3199000000000005</v>
      </c>
      <c r="AT24" s="244">
        <v>12.29</v>
      </c>
      <c r="AU24" s="219"/>
      <c r="AV24" s="241">
        <v>8.3353000000000002</v>
      </c>
      <c r="AW24" s="244">
        <v>12.25</v>
      </c>
      <c r="AX24" s="244"/>
      <c r="AY24" s="241">
        <v>8.2972000000000001</v>
      </c>
      <c r="AZ24" s="244">
        <v>12.28</v>
      </c>
      <c r="BA24" s="219"/>
      <c r="BB24" s="245">
        <v>8.3018999999999998</v>
      </c>
      <c r="BC24" s="246">
        <v>12.3</v>
      </c>
      <c r="BD24" s="219"/>
      <c r="BE24" s="245">
        <v>8.2695000000000007</v>
      </c>
      <c r="BF24" s="244">
        <v>12.35</v>
      </c>
      <c r="BG24" s="244"/>
      <c r="BH24" s="249">
        <v>8.1995000000000005</v>
      </c>
      <c r="BI24" s="244">
        <v>12.41</v>
      </c>
      <c r="BJ24" s="244"/>
      <c r="BK24" s="249">
        <v>8.2239000000000004</v>
      </c>
      <c r="BL24" s="244">
        <v>12.39</v>
      </c>
      <c r="BM24" s="219"/>
      <c r="BN24" s="250">
        <f t="shared" si="0"/>
        <v>8.389857142857144</v>
      </c>
      <c r="BO24" s="242">
        <f t="shared" si="1"/>
        <v>12.263809523809524</v>
      </c>
      <c r="BP24" s="147"/>
      <c r="BQ24" s="147"/>
      <c r="BR24" s="147"/>
      <c r="BS24" s="150"/>
      <c r="BT24" s="150"/>
      <c r="BU24" s="134"/>
      <c r="BV24" s="151"/>
      <c r="BW24" s="151"/>
      <c r="BX24" s="134"/>
      <c r="BY24" s="129"/>
    </row>
    <row r="25" spans="1:167" x14ac:dyDescent="0.25">
      <c r="A25" s="232">
        <v>11</v>
      </c>
      <c r="B25" s="243" t="s">
        <v>15</v>
      </c>
      <c r="C25" s="241">
        <v>6.3348000000000004</v>
      </c>
      <c r="D25" s="244">
        <v>16.559999999999999</v>
      </c>
      <c r="E25" s="244"/>
      <c r="F25" s="241">
        <v>6.3141000000000007</v>
      </c>
      <c r="G25" s="244">
        <v>16.55</v>
      </c>
      <c r="H25" s="219"/>
      <c r="I25" s="241">
        <v>6.2968999999999999</v>
      </c>
      <c r="J25" s="244">
        <v>16.55</v>
      </c>
      <c r="K25" s="219"/>
      <c r="L25" s="241">
        <v>6.2568000000000001</v>
      </c>
      <c r="M25" s="244">
        <v>16.55</v>
      </c>
      <c r="N25" s="219"/>
      <c r="O25" s="241">
        <v>6.2633000000000001</v>
      </c>
      <c r="P25" s="244">
        <v>16.54</v>
      </c>
      <c r="Q25" s="244"/>
      <c r="R25" s="241">
        <v>6.2528000000000006</v>
      </c>
      <c r="S25" s="244">
        <v>16.54</v>
      </c>
      <c r="T25" s="244"/>
      <c r="U25" s="241">
        <v>6.2453000000000003</v>
      </c>
      <c r="V25" s="244">
        <v>16.55</v>
      </c>
      <c r="W25" s="219"/>
      <c r="X25" s="241">
        <v>6.2484000000000002</v>
      </c>
      <c r="Y25" s="244">
        <v>16.55</v>
      </c>
      <c r="Z25" s="244"/>
      <c r="AA25" s="241">
        <v>6.2218</v>
      </c>
      <c r="AB25" s="244">
        <v>16.559999999999999</v>
      </c>
      <c r="AC25" s="219"/>
      <c r="AD25" s="241">
        <v>6.2073</v>
      </c>
      <c r="AE25" s="244">
        <v>16.559999999999999</v>
      </c>
      <c r="AF25" s="219"/>
      <c r="AG25" s="241">
        <v>6.2107999999999999</v>
      </c>
      <c r="AH25" s="244">
        <v>16.559999999999999</v>
      </c>
      <c r="AI25" s="219"/>
      <c r="AJ25" s="241">
        <v>6.1781000000000006</v>
      </c>
      <c r="AK25" s="244">
        <v>16.57</v>
      </c>
      <c r="AL25" s="219"/>
      <c r="AM25" s="241">
        <v>6.1683000000000003</v>
      </c>
      <c r="AN25" s="244">
        <v>16.55</v>
      </c>
      <c r="AO25" s="219"/>
      <c r="AP25" s="241">
        <v>6.1936</v>
      </c>
      <c r="AQ25" s="244">
        <v>16.55</v>
      </c>
      <c r="AR25" s="219"/>
      <c r="AS25" s="241">
        <v>6.1789000000000005</v>
      </c>
      <c r="AT25" s="244">
        <v>16.55</v>
      </c>
      <c r="AU25" s="219"/>
      <c r="AV25" s="241">
        <v>6.1655000000000006</v>
      </c>
      <c r="AW25" s="244">
        <v>16.559999999999999</v>
      </c>
      <c r="AX25" s="244"/>
      <c r="AY25" s="241">
        <v>6.1451000000000002</v>
      </c>
      <c r="AZ25" s="244">
        <v>16.579999999999998</v>
      </c>
      <c r="BA25" s="219"/>
      <c r="BB25" s="245">
        <v>6.1614000000000004</v>
      </c>
      <c r="BC25" s="246">
        <v>16.579999999999998</v>
      </c>
      <c r="BD25" s="219"/>
      <c r="BE25" s="245">
        <v>6.1589</v>
      </c>
      <c r="BF25" s="244">
        <v>16.579999999999998</v>
      </c>
      <c r="BG25" s="244"/>
      <c r="BH25" s="249">
        <v>6.1345000000000001</v>
      </c>
      <c r="BI25" s="244">
        <v>16.59</v>
      </c>
      <c r="BJ25" s="244"/>
      <c r="BK25" s="249">
        <v>6.1487000000000007</v>
      </c>
      <c r="BL25" s="244">
        <v>16.57</v>
      </c>
      <c r="BM25" s="219"/>
      <c r="BN25" s="250">
        <f t="shared" si="0"/>
        <v>6.2135857142857152</v>
      </c>
      <c r="BO25" s="242">
        <f t="shared" si="1"/>
        <v>16.559523809523807</v>
      </c>
      <c r="BP25" s="147"/>
      <c r="BQ25" s="147"/>
      <c r="BR25" s="147"/>
      <c r="BS25" s="150"/>
      <c r="BT25" s="150"/>
      <c r="BU25" s="134"/>
      <c r="BV25" s="151"/>
      <c r="BW25" s="151"/>
      <c r="BX25" s="134"/>
      <c r="BY25" s="129"/>
    </row>
    <row r="26" spans="1:167" x14ac:dyDescent="0.25">
      <c r="A26" s="232">
        <v>12</v>
      </c>
      <c r="B26" s="243" t="s">
        <v>34</v>
      </c>
      <c r="C26" s="241">
        <v>8.1804000000000006</v>
      </c>
      <c r="D26" s="244">
        <v>12.82</v>
      </c>
      <c r="E26" s="244"/>
      <c r="F26" s="241">
        <v>8.029300000000001</v>
      </c>
      <c r="G26" s="244">
        <v>13.01</v>
      </c>
      <c r="H26" s="219"/>
      <c r="I26" s="241">
        <v>8.158100000000001</v>
      </c>
      <c r="J26" s="244">
        <v>12.77</v>
      </c>
      <c r="K26" s="219"/>
      <c r="L26" s="241">
        <v>8.1742000000000008</v>
      </c>
      <c r="M26" s="244">
        <v>12.67</v>
      </c>
      <c r="N26" s="219"/>
      <c r="O26" s="241">
        <v>8.1376000000000008</v>
      </c>
      <c r="P26" s="244">
        <v>12.73</v>
      </c>
      <c r="Q26" s="244"/>
      <c r="R26" s="241">
        <v>8.1422000000000008</v>
      </c>
      <c r="S26" s="244">
        <v>12.7</v>
      </c>
      <c r="T26" s="244"/>
      <c r="U26" s="241">
        <v>8.166500000000001</v>
      </c>
      <c r="V26" s="244">
        <v>12.66</v>
      </c>
      <c r="W26" s="219"/>
      <c r="X26" s="241">
        <v>8.1516999999999999</v>
      </c>
      <c r="Y26" s="244">
        <v>12.68</v>
      </c>
      <c r="Z26" s="244"/>
      <c r="AA26" s="241">
        <v>8.0545000000000009</v>
      </c>
      <c r="AB26" s="244">
        <v>12.79</v>
      </c>
      <c r="AC26" s="219"/>
      <c r="AD26" s="241">
        <v>8.0409000000000006</v>
      </c>
      <c r="AE26" s="244">
        <v>12.79</v>
      </c>
      <c r="AF26" s="219"/>
      <c r="AG26" s="241">
        <v>8.0614000000000008</v>
      </c>
      <c r="AH26" s="244">
        <v>12.76</v>
      </c>
      <c r="AI26" s="219"/>
      <c r="AJ26" s="241">
        <v>8.0597000000000012</v>
      </c>
      <c r="AK26" s="244">
        <v>12.7</v>
      </c>
      <c r="AL26" s="219"/>
      <c r="AM26" s="241">
        <v>8.1227999999999998</v>
      </c>
      <c r="AN26" s="244">
        <v>12.57</v>
      </c>
      <c r="AO26" s="219"/>
      <c r="AP26" s="241">
        <v>8.1794000000000011</v>
      </c>
      <c r="AQ26" s="244">
        <v>12.53</v>
      </c>
      <c r="AR26" s="219"/>
      <c r="AS26" s="241">
        <v>8.2966999999999995</v>
      </c>
      <c r="AT26" s="244">
        <v>12.33</v>
      </c>
      <c r="AU26" s="219"/>
      <c r="AV26" s="241">
        <v>8.333400000000001</v>
      </c>
      <c r="AW26" s="244">
        <v>12.26</v>
      </c>
      <c r="AX26" s="244"/>
      <c r="AY26" s="241">
        <v>8.3036000000000012</v>
      </c>
      <c r="AZ26" s="244">
        <v>12.27</v>
      </c>
      <c r="BA26" s="219"/>
      <c r="BB26" s="245">
        <v>8.2306000000000008</v>
      </c>
      <c r="BC26" s="246">
        <v>12.41</v>
      </c>
      <c r="BD26" s="219"/>
      <c r="BE26" s="245">
        <v>8.1809000000000012</v>
      </c>
      <c r="BF26" s="244">
        <v>12.48</v>
      </c>
      <c r="BG26" s="244"/>
      <c r="BH26" s="249">
        <v>8.1606000000000005</v>
      </c>
      <c r="BI26" s="244">
        <v>12.47</v>
      </c>
      <c r="BJ26" s="244"/>
      <c r="BK26" s="249">
        <v>8.2543000000000006</v>
      </c>
      <c r="BL26" s="244">
        <v>12.34</v>
      </c>
      <c r="BM26" s="219"/>
      <c r="BN26" s="250">
        <f t="shared" si="0"/>
        <v>8.1628000000000007</v>
      </c>
      <c r="BO26" s="242">
        <f t="shared" si="1"/>
        <v>12.606666666666664</v>
      </c>
      <c r="BP26" s="147"/>
      <c r="BQ26" s="147"/>
      <c r="BR26" s="147"/>
      <c r="BS26" s="150"/>
      <c r="BT26" s="150"/>
      <c r="BU26" s="134"/>
      <c r="BV26" s="151"/>
      <c r="BW26" s="151"/>
      <c r="BX26" s="134"/>
      <c r="BY26" s="129"/>
    </row>
    <row r="27" spans="1:167" x14ac:dyDescent="0.25">
      <c r="A27" s="232">
        <v>13</v>
      </c>
      <c r="B27" s="243" t="s">
        <v>17</v>
      </c>
      <c r="C27" s="241">
        <v>1</v>
      </c>
      <c r="D27" s="244">
        <v>104.89</v>
      </c>
      <c r="E27" s="244"/>
      <c r="F27" s="241">
        <v>1</v>
      </c>
      <c r="G27" s="244">
        <v>104.47</v>
      </c>
      <c r="H27" s="244"/>
      <c r="I27" s="241">
        <v>1</v>
      </c>
      <c r="J27" s="244">
        <v>104.2</v>
      </c>
      <c r="K27" s="244"/>
      <c r="L27" s="241">
        <v>1</v>
      </c>
      <c r="M27" s="244">
        <v>103.57</v>
      </c>
      <c r="N27" s="244"/>
      <c r="O27" s="241">
        <v>1</v>
      </c>
      <c r="P27" s="244">
        <v>103.57</v>
      </c>
      <c r="Q27" s="244"/>
      <c r="R27" s="241">
        <v>1</v>
      </c>
      <c r="S27" s="244">
        <v>103.43</v>
      </c>
      <c r="T27" s="244"/>
      <c r="U27" s="241">
        <v>1</v>
      </c>
      <c r="V27" s="244">
        <v>103.37</v>
      </c>
      <c r="W27" s="244"/>
      <c r="X27" s="241">
        <v>1</v>
      </c>
      <c r="Y27" s="244">
        <v>103.39</v>
      </c>
      <c r="Z27" s="244"/>
      <c r="AA27" s="241">
        <v>1</v>
      </c>
      <c r="AB27" s="244">
        <v>103.01</v>
      </c>
      <c r="AC27" s="244"/>
      <c r="AD27" s="241">
        <v>1</v>
      </c>
      <c r="AE27" s="244">
        <v>102.82</v>
      </c>
      <c r="AF27" s="244"/>
      <c r="AG27" s="241">
        <v>1</v>
      </c>
      <c r="AH27" s="244">
        <v>102.86</v>
      </c>
      <c r="AI27" s="244"/>
      <c r="AJ27" s="241">
        <v>1</v>
      </c>
      <c r="AK27" s="244">
        <v>102.38</v>
      </c>
      <c r="AL27" s="244"/>
      <c r="AM27" s="241">
        <v>1</v>
      </c>
      <c r="AN27" s="244">
        <v>102.08</v>
      </c>
      <c r="AO27" s="244"/>
      <c r="AP27" s="241">
        <v>1</v>
      </c>
      <c r="AQ27" s="244">
        <v>102.48</v>
      </c>
      <c r="AR27" s="244"/>
      <c r="AS27" s="241">
        <v>1</v>
      </c>
      <c r="AT27" s="244">
        <v>102.27</v>
      </c>
      <c r="AU27" s="244"/>
      <c r="AV27" s="241">
        <v>1</v>
      </c>
      <c r="AW27" s="244">
        <v>102.13</v>
      </c>
      <c r="AX27" s="244"/>
      <c r="AY27" s="241">
        <v>1</v>
      </c>
      <c r="AZ27" s="244">
        <v>101.9</v>
      </c>
      <c r="BA27" s="244"/>
      <c r="BB27" s="249">
        <v>1</v>
      </c>
      <c r="BC27" s="250">
        <v>102.13</v>
      </c>
      <c r="BD27" s="244"/>
      <c r="BE27" s="249">
        <v>1</v>
      </c>
      <c r="BF27" s="244">
        <v>102.11</v>
      </c>
      <c r="BG27" s="244"/>
      <c r="BH27" s="249">
        <v>1</v>
      </c>
      <c r="BI27" s="244">
        <v>101.77</v>
      </c>
      <c r="BJ27" s="244"/>
      <c r="BK27" s="249">
        <v>1</v>
      </c>
      <c r="BL27" s="244">
        <v>101.89</v>
      </c>
      <c r="BM27" s="244"/>
      <c r="BN27" s="250">
        <f t="shared" si="0"/>
        <v>1</v>
      </c>
      <c r="BO27" s="242">
        <f t="shared" si="1"/>
        <v>102.89142857142858</v>
      </c>
      <c r="BP27" s="147"/>
      <c r="BQ27" s="147"/>
      <c r="BR27" s="147"/>
      <c r="BS27" s="150"/>
      <c r="BT27" s="150"/>
      <c r="BU27" s="134"/>
      <c r="BV27" s="151"/>
      <c r="BW27" s="151"/>
      <c r="BX27" s="134"/>
      <c r="BY27" s="129"/>
    </row>
    <row r="28" spans="1:167" x14ac:dyDescent="0.25">
      <c r="A28" s="232">
        <v>14</v>
      </c>
      <c r="B28" s="243" t="s">
        <v>27</v>
      </c>
      <c r="C28" s="241">
        <v>0.70561173008940103</v>
      </c>
      <c r="D28" s="244">
        <v>148.65</v>
      </c>
      <c r="E28" s="244"/>
      <c r="F28" s="241">
        <v>0.70590560630232524</v>
      </c>
      <c r="G28" s="244">
        <v>147.99</v>
      </c>
      <c r="H28" s="244"/>
      <c r="I28" s="241">
        <v>0.70500979963621491</v>
      </c>
      <c r="J28" s="244">
        <v>147.80000000000001</v>
      </c>
      <c r="K28" s="219"/>
      <c r="L28" s="241">
        <v>0.70382882882882891</v>
      </c>
      <c r="M28" s="244">
        <v>147.15</v>
      </c>
      <c r="N28" s="219"/>
      <c r="O28" s="241">
        <v>0.70177900978981722</v>
      </c>
      <c r="P28" s="244">
        <v>147.58000000000001</v>
      </c>
      <c r="Q28" s="244"/>
      <c r="R28" s="241">
        <v>0.70265180792310189</v>
      </c>
      <c r="S28" s="244">
        <v>147.19999999999999</v>
      </c>
      <c r="T28" s="244"/>
      <c r="U28" s="241">
        <v>0.70252346428370704</v>
      </c>
      <c r="V28" s="244">
        <v>147.13999999999999</v>
      </c>
      <c r="W28" s="219"/>
      <c r="X28" s="241">
        <v>0.70149840058364676</v>
      </c>
      <c r="Y28" s="244">
        <v>147.38</v>
      </c>
      <c r="Z28" s="244"/>
      <c r="AA28" s="241">
        <v>0.70199084603936768</v>
      </c>
      <c r="AB28" s="244">
        <v>146.74</v>
      </c>
      <c r="AC28" s="219"/>
      <c r="AD28" s="241">
        <v>0.7003144411840917</v>
      </c>
      <c r="AE28" s="244">
        <v>146.82</v>
      </c>
      <c r="AF28" s="244"/>
      <c r="AG28" s="241">
        <v>0.69998600027999447</v>
      </c>
      <c r="AH28" s="244">
        <v>146.94999999999999</v>
      </c>
      <c r="AI28" s="219"/>
      <c r="AJ28" s="241">
        <v>0.69927624908219987</v>
      </c>
      <c r="AK28" s="244">
        <v>146.41</v>
      </c>
      <c r="AL28" s="219"/>
      <c r="AM28" s="241">
        <v>0.69718476790719075</v>
      </c>
      <c r="AN28" s="244">
        <v>146.41999999999999</v>
      </c>
      <c r="AO28" s="219"/>
      <c r="AP28" s="241">
        <v>0.69689810652784456</v>
      </c>
      <c r="AQ28" s="244">
        <v>147.05000000000001</v>
      </c>
      <c r="AR28" s="219"/>
      <c r="AS28" s="241">
        <v>0.69764683721806353</v>
      </c>
      <c r="AT28" s="244">
        <v>146.59</v>
      </c>
      <c r="AU28" s="219"/>
      <c r="AV28" s="241">
        <v>0.69688353682332604</v>
      </c>
      <c r="AW28" s="244">
        <v>146.55000000000001</v>
      </c>
      <c r="AX28" s="244"/>
      <c r="AY28" s="241">
        <v>0.6967281645393234</v>
      </c>
      <c r="AZ28" s="244">
        <v>146.26</v>
      </c>
      <c r="BA28" s="219"/>
      <c r="BB28" s="245">
        <v>0.69586032691518163</v>
      </c>
      <c r="BC28" s="246">
        <v>146.77000000000001</v>
      </c>
      <c r="BD28" s="219"/>
      <c r="BE28" s="245">
        <v>0.6962576153176675</v>
      </c>
      <c r="BF28" s="244">
        <v>146.66</v>
      </c>
      <c r="BG28" s="244"/>
      <c r="BH28" s="249">
        <v>0.69705355462460183</v>
      </c>
      <c r="BI28" s="244">
        <v>146</v>
      </c>
      <c r="BJ28" s="244"/>
      <c r="BK28" s="249">
        <v>0.6955360496334525</v>
      </c>
      <c r="BL28" s="244">
        <v>146.49</v>
      </c>
      <c r="BM28" s="219"/>
      <c r="BN28" s="250">
        <f t="shared" si="0"/>
        <v>0.70002024492996906</v>
      </c>
      <c r="BO28" s="242">
        <f t="shared" si="1"/>
        <v>146.98095238095243</v>
      </c>
      <c r="BP28" s="147"/>
      <c r="BQ28" s="147"/>
      <c r="BR28" s="147"/>
      <c r="BS28" s="150"/>
      <c r="BT28" s="150"/>
      <c r="BU28" s="134"/>
      <c r="BV28" s="151"/>
      <c r="BW28" s="151"/>
      <c r="BX28" s="134"/>
      <c r="BY28" s="129"/>
    </row>
    <row r="29" spans="1:167" x14ac:dyDescent="0.25">
      <c r="A29" s="232">
        <v>15</v>
      </c>
      <c r="B29" s="243" t="s">
        <v>32</v>
      </c>
      <c r="C29" s="241">
        <v>6.5739000000000001</v>
      </c>
      <c r="D29" s="244">
        <v>15.96</v>
      </c>
      <c r="E29" s="244"/>
      <c r="F29" s="241">
        <v>6.5599000000000007</v>
      </c>
      <c r="G29" s="244">
        <v>15.93</v>
      </c>
      <c r="H29" s="244"/>
      <c r="I29" s="241">
        <v>6.5491999999999999</v>
      </c>
      <c r="J29" s="244">
        <v>15.91</v>
      </c>
      <c r="K29" s="219"/>
      <c r="L29" s="241">
        <v>6.5411999999999999</v>
      </c>
      <c r="M29" s="244">
        <v>15.83</v>
      </c>
      <c r="N29" s="219"/>
      <c r="O29" s="241">
        <v>6.5508000000000006</v>
      </c>
      <c r="P29" s="244">
        <v>15.81</v>
      </c>
      <c r="Q29" s="244"/>
      <c r="R29" s="241">
        <v>6.5571999999999999</v>
      </c>
      <c r="S29" s="244">
        <v>15.77</v>
      </c>
      <c r="T29" s="244"/>
      <c r="U29" s="241">
        <v>6.5427</v>
      </c>
      <c r="V29" s="244">
        <v>15.8</v>
      </c>
      <c r="W29" s="219"/>
      <c r="X29" s="241">
        <v>6.5438000000000001</v>
      </c>
      <c r="Y29" s="244">
        <v>15.8</v>
      </c>
      <c r="Z29" s="244"/>
      <c r="AA29" s="241">
        <v>6.5305</v>
      </c>
      <c r="AB29" s="244">
        <v>15.77</v>
      </c>
      <c r="AC29" s="219"/>
      <c r="AD29" s="241">
        <v>6.5235000000000003</v>
      </c>
      <c r="AE29" s="244">
        <v>15.76</v>
      </c>
      <c r="AF29" s="244"/>
      <c r="AG29" s="241">
        <v>6.5219000000000005</v>
      </c>
      <c r="AH29" s="244">
        <v>15.77</v>
      </c>
      <c r="AI29" s="219"/>
      <c r="AJ29" s="241">
        <v>6.5095000000000001</v>
      </c>
      <c r="AK29" s="244">
        <v>15.73</v>
      </c>
      <c r="AL29" s="219"/>
      <c r="AM29" s="241">
        <v>6.4972000000000003</v>
      </c>
      <c r="AN29" s="244">
        <v>15.71</v>
      </c>
      <c r="AO29" s="219"/>
      <c r="AP29" s="241">
        <v>6.4969000000000001</v>
      </c>
      <c r="AQ29" s="244">
        <v>15.77</v>
      </c>
      <c r="AR29" s="219"/>
      <c r="AS29" s="241">
        <v>6.4911000000000003</v>
      </c>
      <c r="AT29" s="244">
        <v>15.76</v>
      </c>
      <c r="AU29" s="219"/>
      <c r="AV29" s="241">
        <v>6.4932000000000007</v>
      </c>
      <c r="AW29" s="244">
        <v>15.73</v>
      </c>
      <c r="AX29" s="244"/>
      <c r="AY29" s="241">
        <v>6.484</v>
      </c>
      <c r="AZ29" s="244">
        <v>15.72</v>
      </c>
      <c r="BA29" s="219"/>
      <c r="BB29" s="245">
        <v>6.4853000000000005</v>
      </c>
      <c r="BC29" s="246">
        <v>15.75</v>
      </c>
      <c r="BD29" s="219"/>
      <c r="BE29" s="249">
        <v>6.4824999999999999</v>
      </c>
      <c r="BF29" s="244">
        <v>15.75</v>
      </c>
      <c r="BG29" s="244"/>
      <c r="BH29" s="249">
        <v>6.4674000000000005</v>
      </c>
      <c r="BI29" s="244">
        <v>15.74</v>
      </c>
      <c r="BJ29" s="244"/>
      <c r="BK29" s="249">
        <v>6.4653</v>
      </c>
      <c r="BL29" s="244">
        <v>15.76</v>
      </c>
      <c r="BM29" s="219"/>
      <c r="BN29" s="250">
        <f t="shared" si="0"/>
        <v>6.5174761904761915</v>
      </c>
      <c r="BO29" s="242">
        <f t="shared" si="1"/>
        <v>15.787142857142856</v>
      </c>
      <c r="BP29" s="147"/>
      <c r="BQ29" s="147"/>
      <c r="BR29" s="147"/>
      <c r="BS29" s="150"/>
      <c r="BT29" s="150"/>
      <c r="BU29" s="134"/>
      <c r="BV29" s="151"/>
      <c r="BW29" s="151"/>
      <c r="BX29" s="134"/>
      <c r="BY29" s="129"/>
    </row>
    <row r="30" spans="1:167" s="137" customFormat="1" ht="16.5" thickBot="1" x14ac:dyDescent="0.3">
      <c r="A30" s="251">
        <v>16</v>
      </c>
      <c r="B30" s="252" t="s">
        <v>33</v>
      </c>
      <c r="C30" s="253">
        <v>6.5857000000000001</v>
      </c>
      <c r="D30" s="254">
        <v>15.93</v>
      </c>
      <c r="E30" s="254"/>
      <c r="F30" s="253">
        <v>6.5686</v>
      </c>
      <c r="G30" s="254">
        <v>15.9</v>
      </c>
      <c r="H30" s="254"/>
      <c r="I30" s="253">
        <v>6.5577000000000005</v>
      </c>
      <c r="J30" s="254">
        <v>15.89</v>
      </c>
      <c r="K30" s="225"/>
      <c r="L30" s="253">
        <v>6.5486000000000004</v>
      </c>
      <c r="M30" s="254">
        <v>15.82</v>
      </c>
      <c r="N30" s="225"/>
      <c r="O30" s="253">
        <v>6.5580000000000007</v>
      </c>
      <c r="P30" s="254">
        <v>15.79</v>
      </c>
      <c r="Q30" s="254"/>
      <c r="R30" s="253">
        <v>6.5632999999999999</v>
      </c>
      <c r="S30" s="254">
        <v>15.76</v>
      </c>
      <c r="T30" s="254"/>
      <c r="U30" s="253">
        <v>6.5494000000000003</v>
      </c>
      <c r="V30" s="254">
        <v>15.78</v>
      </c>
      <c r="W30" s="225"/>
      <c r="X30" s="253">
        <v>6.5510999999999999</v>
      </c>
      <c r="Y30" s="254">
        <v>15.78</v>
      </c>
      <c r="Z30" s="254"/>
      <c r="AA30" s="253">
        <v>6.5342000000000002</v>
      </c>
      <c r="AB30" s="254">
        <v>15.76</v>
      </c>
      <c r="AC30" s="225"/>
      <c r="AD30" s="253">
        <v>6.5253000000000005</v>
      </c>
      <c r="AE30" s="254">
        <v>15.76</v>
      </c>
      <c r="AF30" s="254"/>
      <c r="AG30" s="253">
        <v>6.5247999999999999</v>
      </c>
      <c r="AH30" s="254">
        <v>15.76</v>
      </c>
      <c r="AI30" s="225"/>
      <c r="AJ30" s="253">
        <v>6.5066000000000006</v>
      </c>
      <c r="AK30" s="254">
        <v>15.73</v>
      </c>
      <c r="AL30" s="225"/>
      <c r="AM30" s="253">
        <v>6.4959000000000007</v>
      </c>
      <c r="AN30" s="254">
        <v>15.71</v>
      </c>
      <c r="AO30" s="225"/>
      <c r="AP30" s="253">
        <v>6.4968000000000004</v>
      </c>
      <c r="AQ30" s="254">
        <v>15.77</v>
      </c>
      <c r="AR30" s="225"/>
      <c r="AS30" s="253">
        <v>6.4908000000000001</v>
      </c>
      <c r="AT30" s="254">
        <v>15.76</v>
      </c>
      <c r="AU30" s="225"/>
      <c r="AV30" s="253">
        <v>6.4899000000000004</v>
      </c>
      <c r="AW30" s="254">
        <v>15.74</v>
      </c>
      <c r="AX30" s="254"/>
      <c r="AY30" s="253">
        <v>6.4794</v>
      </c>
      <c r="AZ30" s="254">
        <v>15.73</v>
      </c>
      <c r="BA30" s="225"/>
      <c r="BB30" s="255">
        <v>6.4821</v>
      </c>
      <c r="BC30" s="256">
        <v>15.76</v>
      </c>
      <c r="BD30" s="225"/>
      <c r="BE30" s="255">
        <v>6.4795000000000007</v>
      </c>
      <c r="BF30" s="254">
        <v>15.76</v>
      </c>
      <c r="BG30" s="254"/>
      <c r="BH30" s="255">
        <v>6.4633000000000003</v>
      </c>
      <c r="BI30" s="254">
        <v>15.75</v>
      </c>
      <c r="BJ30" s="254"/>
      <c r="BK30" s="255">
        <v>6.4629000000000003</v>
      </c>
      <c r="BL30" s="254">
        <v>15.77</v>
      </c>
      <c r="BM30" s="225"/>
      <c r="BN30" s="256">
        <f t="shared" si="0"/>
        <v>6.5197095238095244</v>
      </c>
      <c r="BO30" s="257">
        <f t="shared" si="1"/>
        <v>15.78142857142857</v>
      </c>
      <c r="BP30" s="147"/>
      <c r="BQ30" s="147"/>
      <c r="BR30" s="147"/>
      <c r="BS30" s="150"/>
      <c r="BT30" s="149"/>
      <c r="BU30" s="154"/>
      <c r="BV30" s="151"/>
      <c r="BW30" s="151"/>
      <c r="BX30" s="134"/>
      <c r="BY30" s="129"/>
      <c r="BZ30" s="128"/>
      <c r="CA30" s="128"/>
      <c r="CB30" s="128"/>
      <c r="CC30" s="128"/>
      <c r="CD30" s="128"/>
      <c r="CE30" s="128"/>
      <c r="CF30" s="130"/>
      <c r="CG30" s="129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283"/>
      <c r="BI31" s="156"/>
      <c r="BJ31" s="156"/>
      <c r="BK31" s="156"/>
      <c r="BL31" s="156"/>
      <c r="BM31" s="156"/>
      <c r="BN31" s="156"/>
      <c r="BO31" s="156"/>
      <c r="BP31" s="154"/>
      <c r="BQ31" s="154"/>
      <c r="BR31" s="154"/>
      <c r="BS31" s="124"/>
      <c r="BT31" s="154"/>
      <c r="BU31" s="154"/>
      <c r="BV31" s="157"/>
      <c r="BW31" s="157"/>
      <c r="BX31" s="154"/>
      <c r="BY31" s="158"/>
      <c r="BZ31" s="124"/>
      <c r="CA31" s="124"/>
      <c r="CB31" s="124"/>
      <c r="CC31" s="124"/>
      <c r="CD31" s="124"/>
      <c r="CE31" s="124"/>
      <c r="CF31" s="159"/>
      <c r="CG31" s="158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</row>
    <row r="32" spans="1:167" x14ac:dyDescent="0.25">
      <c r="A32" s="155"/>
      <c r="B32" s="132"/>
      <c r="C32" s="156"/>
      <c r="D32" s="156"/>
      <c r="E32" s="156"/>
      <c r="F32" s="156"/>
      <c r="G32" s="156"/>
      <c r="H32" s="156"/>
      <c r="I32" s="154"/>
      <c r="J32" s="154"/>
      <c r="K32" s="154"/>
      <c r="L32" s="156"/>
      <c r="M32" s="156"/>
      <c r="N32" s="154"/>
      <c r="O32" s="156"/>
      <c r="P32" s="156"/>
      <c r="Q32" s="156"/>
      <c r="R32" s="156"/>
      <c r="S32" s="156"/>
      <c r="T32" s="156"/>
      <c r="U32" s="156"/>
      <c r="V32" s="156"/>
      <c r="W32" s="154"/>
      <c r="X32" s="156"/>
      <c r="Y32" s="156"/>
      <c r="Z32" s="156"/>
      <c r="AA32" s="156"/>
      <c r="AB32" s="156"/>
      <c r="AC32" s="154"/>
      <c r="AD32" s="154"/>
      <c r="AE32" s="154"/>
      <c r="AF32" s="154"/>
      <c r="AG32" s="156"/>
      <c r="AH32" s="156"/>
      <c r="AI32" s="154"/>
      <c r="AJ32" s="156"/>
      <c r="AK32" s="156"/>
      <c r="AL32" s="154"/>
      <c r="AM32" s="156"/>
      <c r="AN32" s="156"/>
      <c r="AO32" s="154"/>
      <c r="AP32" s="156"/>
      <c r="AQ32" s="156"/>
      <c r="AR32" s="154"/>
      <c r="AS32" s="156"/>
      <c r="AT32" s="156"/>
      <c r="AU32" s="154"/>
      <c r="AV32" s="156"/>
      <c r="AW32" s="156"/>
      <c r="AX32" s="156"/>
      <c r="AY32" s="156"/>
      <c r="AZ32" s="156"/>
      <c r="BA32" s="154"/>
      <c r="BB32" s="156"/>
      <c r="BC32" s="156"/>
      <c r="BD32" s="154"/>
      <c r="BE32" s="156"/>
      <c r="BF32" s="156"/>
      <c r="BG32" s="156"/>
      <c r="BH32" s="283"/>
      <c r="BI32" s="156"/>
      <c r="BJ32" s="156"/>
      <c r="BK32" s="156"/>
      <c r="BL32" s="156"/>
      <c r="BM32" s="156"/>
      <c r="BN32" s="156"/>
      <c r="BO32" s="156"/>
      <c r="BP32" s="154"/>
      <c r="BQ32" s="154"/>
      <c r="BR32" s="154"/>
      <c r="BS32" s="124"/>
      <c r="BT32" s="154"/>
      <c r="BU32" s="154"/>
      <c r="BV32" s="157"/>
      <c r="BW32" s="157"/>
      <c r="BX32" s="154"/>
      <c r="BY32" s="158"/>
      <c r="BZ32" s="124"/>
      <c r="CA32" s="124"/>
      <c r="CB32" s="124"/>
      <c r="CC32" s="124"/>
      <c r="CD32" s="124"/>
      <c r="CE32" s="124"/>
      <c r="CF32" s="159"/>
      <c r="CG32" s="158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</row>
    <row r="33" spans="1:167" s="127" customFormat="1" x14ac:dyDescent="0.25">
      <c r="A33" s="272"/>
      <c r="B33" s="133" t="s">
        <v>27</v>
      </c>
      <c r="C33" s="28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5"/>
      <c r="BI33" s="274"/>
      <c r="BJ33" s="274"/>
      <c r="BK33" s="274"/>
      <c r="BL33" s="274"/>
      <c r="BM33" s="274"/>
      <c r="BN33" s="174"/>
      <c r="BS33" s="128"/>
      <c r="BT33" s="172" t="s">
        <v>28</v>
      </c>
      <c r="BU33" s="172"/>
      <c r="BV33" s="172"/>
      <c r="BW33" s="172"/>
      <c r="BX33" s="172"/>
      <c r="BY33" s="172"/>
      <c r="BZ33" s="173"/>
      <c r="CA33" s="173"/>
      <c r="CB33" s="173"/>
      <c r="CC33" s="173"/>
      <c r="CD33" s="173"/>
      <c r="CE33" s="173"/>
      <c r="CF33" s="175"/>
      <c r="CG33" s="176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9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</row>
    <row r="34" spans="1:167" s="127" customFormat="1" x14ac:dyDescent="0.25">
      <c r="A34" s="272"/>
      <c r="B34" s="133" t="s">
        <v>17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5"/>
      <c r="BI34" s="274"/>
      <c r="BJ34" s="274"/>
      <c r="BK34" s="274"/>
      <c r="BL34" s="274"/>
      <c r="BM34" s="274"/>
      <c r="BN34" s="174"/>
      <c r="BS34" s="128"/>
      <c r="BT34" s="172"/>
      <c r="BU34" s="172"/>
      <c r="BV34" s="172"/>
      <c r="BW34" s="172"/>
      <c r="BX34" s="172"/>
      <c r="BY34" s="172"/>
      <c r="BZ34" s="173"/>
      <c r="CA34" s="173"/>
      <c r="CB34" s="173"/>
      <c r="CC34" s="173"/>
      <c r="CD34" s="173"/>
      <c r="CE34" s="173"/>
      <c r="CF34" s="175"/>
      <c r="CG34" s="176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9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</row>
    <row r="35" spans="1:167" s="127" customFormat="1" ht="47.25" x14ac:dyDescent="0.25">
      <c r="A35" s="272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5"/>
      <c r="BI35" s="274"/>
      <c r="BJ35" s="274"/>
      <c r="BK35" s="274"/>
      <c r="BL35" s="274"/>
      <c r="BM35" s="274"/>
      <c r="BN35" s="174"/>
      <c r="BO35" s="173"/>
      <c r="BP35" s="173"/>
      <c r="BQ35" s="173"/>
      <c r="BR35" s="173"/>
      <c r="BS35" s="128"/>
      <c r="BT35" s="172"/>
      <c r="BU35" s="134" t="s">
        <v>5</v>
      </c>
      <c r="BV35" s="134" t="s">
        <v>6</v>
      </c>
      <c r="BW35" s="134" t="s">
        <v>7</v>
      </c>
      <c r="BX35" s="134" t="s">
        <v>8</v>
      </c>
      <c r="BY35" s="129" t="s">
        <v>9</v>
      </c>
      <c r="BZ35" s="128" t="s">
        <v>10</v>
      </c>
      <c r="CA35" s="128" t="s">
        <v>25</v>
      </c>
      <c r="CB35" s="128" t="s">
        <v>26</v>
      </c>
      <c r="CC35" s="128" t="s">
        <v>13</v>
      </c>
      <c r="CD35" s="128" t="s">
        <v>14</v>
      </c>
      <c r="CE35" s="128" t="s">
        <v>15</v>
      </c>
      <c r="CF35" s="127" t="s">
        <v>34</v>
      </c>
      <c r="CG35" s="130" t="s">
        <v>27</v>
      </c>
      <c r="CH35" s="129" t="s">
        <v>17</v>
      </c>
      <c r="CI35" s="177" t="s">
        <v>32</v>
      </c>
      <c r="CJ35" s="177" t="s">
        <v>33</v>
      </c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9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spans="1:167" s="185" customFormat="1" x14ac:dyDescent="0.25">
      <c r="A36" s="178">
        <v>1</v>
      </c>
      <c r="B36" s="179" t="s">
        <v>5</v>
      </c>
      <c r="C36" s="180">
        <v>110.77</v>
      </c>
      <c r="D36" s="180">
        <v>94.69</v>
      </c>
      <c r="E36" s="180"/>
      <c r="F36" s="180">
        <v>110.46000000000001</v>
      </c>
      <c r="G36" s="180">
        <v>94.58</v>
      </c>
      <c r="H36" s="180"/>
      <c r="I36" s="180">
        <v>110.5</v>
      </c>
      <c r="J36" s="180">
        <v>94.3</v>
      </c>
      <c r="K36" s="180"/>
      <c r="L36" s="180">
        <v>109.81</v>
      </c>
      <c r="M36" s="180">
        <v>94.32</v>
      </c>
      <c r="N36" s="180"/>
      <c r="O36" s="180">
        <v>109.54</v>
      </c>
      <c r="P36" s="180">
        <v>94.55</v>
      </c>
      <c r="Q36" s="180"/>
      <c r="R36" s="180">
        <v>109.65</v>
      </c>
      <c r="S36" s="180">
        <v>94.33</v>
      </c>
      <c r="T36" s="180"/>
      <c r="U36" s="180">
        <v>109.32000000000001</v>
      </c>
      <c r="V36" s="180">
        <v>94.56</v>
      </c>
      <c r="W36" s="180"/>
      <c r="X36" s="180">
        <v>109.26</v>
      </c>
      <c r="Y36" s="180">
        <v>94.63</v>
      </c>
      <c r="Z36" s="180"/>
      <c r="AA36" s="180">
        <v>108.99000000000001</v>
      </c>
      <c r="AB36" s="180">
        <v>94.51</v>
      </c>
      <c r="AC36" s="180"/>
      <c r="AD36" s="180">
        <v>108.71000000000001</v>
      </c>
      <c r="AE36" s="180">
        <v>94.58</v>
      </c>
      <c r="AF36" s="180"/>
      <c r="AG36" s="180">
        <v>108.82000000000001</v>
      </c>
      <c r="AH36" s="180">
        <v>94.52</v>
      </c>
      <c r="AI36" s="180"/>
      <c r="AJ36" s="180">
        <v>108.03</v>
      </c>
      <c r="AK36" s="180">
        <v>94.77</v>
      </c>
      <c r="AL36" s="180"/>
      <c r="AM36" s="180">
        <v>108.47</v>
      </c>
      <c r="AN36" s="180">
        <v>94.11</v>
      </c>
      <c r="AO36" s="180"/>
      <c r="AP36" s="180">
        <v>108.19</v>
      </c>
      <c r="AQ36" s="180">
        <v>94.72</v>
      </c>
      <c r="AR36" s="180"/>
      <c r="AS36" s="180">
        <v>108.06</v>
      </c>
      <c r="AT36" s="180">
        <v>94.64</v>
      </c>
      <c r="AU36" s="180"/>
      <c r="AV36" s="180">
        <v>107.9</v>
      </c>
      <c r="AW36" s="180">
        <v>94.65</v>
      </c>
      <c r="AX36" s="180"/>
      <c r="AY36" s="180">
        <v>107.73</v>
      </c>
      <c r="AZ36" s="180">
        <v>94.59</v>
      </c>
      <c r="BA36" s="180"/>
      <c r="BB36" s="180">
        <v>108.38</v>
      </c>
      <c r="BC36" s="180">
        <v>94.23</v>
      </c>
      <c r="BD36" s="180"/>
      <c r="BE36" s="180">
        <v>108.91</v>
      </c>
      <c r="BF36" s="180">
        <v>93.76</v>
      </c>
      <c r="BG36" s="180"/>
      <c r="BH36" s="181">
        <v>109.01</v>
      </c>
      <c r="BI36" s="180">
        <v>93.36</v>
      </c>
      <c r="BJ36" s="180"/>
      <c r="BK36" s="180"/>
      <c r="BL36" s="180"/>
      <c r="BM36" s="180"/>
      <c r="BN36" s="181"/>
      <c r="BO36" s="180"/>
      <c r="BP36" s="180"/>
      <c r="BQ36" s="180"/>
      <c r="BR36" s="180"/>
      <c r="BS36" s="171">
        <v>1</v>
      </c>
      <c r="BT36" s="206" t="s">
        <v>131</v>
      </c>
      <c r="BU36" s="145">
        <v>94.69</v>
      </c>
      <c r="BV36" s="145">
        <v>144.41</v>
      </c>
      <c r="BW36" s="145">
        <v>110.88</v>
      </c>
      <c r="BX36" s="145">
        <v>123.11</v>
      </c>
      <c r="BY36" s="183">
        <v>179739.5</v>
      </c>
      <c r="BZ36" s="145">
        <v>2556.17</v>
      </c>
      <c r="CA36" s="145">
        <v>79.349999999999994</v>
      </c>
      <c r="CB36" s="145">
        <v>83.37</v>
      </c>
      <c r="CC36" s="145">
        <v>12</v>
      </c>
      <c r="CD36" s="145">
        <v>12.27</v>
      </c>
      <c r="CE36" s="145">
        <v>16.559999999999999</v>
      </c>
      <c r="CF36" s="145">
        <v>12.82</v>
      </c>
      <c r="CG36" s="145">
        <v>104.89</v>
      </c>
      <c r="CH36" s="145">
        <v>148.65</v>
      </c>
      <c r="CI36" s="145">
        <v>15.96</v>
      </c>
      <c r="CJ36" s="145">
        <v>15.93</v>
      </c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</row>
    <row r="37" spans="1:167" s="185" customFormat="1" x14ac:dyDescent="0.25">
      <c r="A37" s="186">
        <v>2</v>
      </c>
      <c r="B37" s="184" t="s">
        <v>6</v>
      </c>
      <c r="C37" s="184">
        <v>0.72632190586868095</v>
      </c>
      <c r="D37" s="184">
        <v>144.41</v>
      </c>
      <c r="E37" s="184"/>
      <c r="F37" s="184">
        <v>0.72285672979615445</v>
      </c>
      <c r="G37" s="184">
        <v>144.52000000000001</v>
      </c>
      <c r="H37" s="184"/>
      <c r="I37" s="184">
        <v>0.72317037894127856</v>
      </c>
      <c r="J37" s="184">
        <v>144.09</v>
      </c>
      <c r="K37" s="184"/>
      <c r="L37" s="184">
        <v>0.72322268026325298</v>
      </c>
      <c r="M37" s="184">
        <v>143.21</v>
      </c>
      <c r="N37" s="184"/>
      <c r="O37" s="184">
        <v>0.72759022118742722</v>
      </c>
      <c r="P37" s="184">
        <v>142.35</v>
      </c>
      <c r="Q37" s="184"/>
      <c r="R37" s="184">
        <v>0.72982046416581514</v>
      </c>
      <c r="S37" s="184">
        <v>141.72</v>
      </c>
      <c r="T37" s="184"/>
      <c r="U37" s="184">
        <v>0.72764316379247618</v>
      </c>
      <c r="V37" s="184">
        <v>142.06</v>
      </c>
      <c r="W37" s="184"/>
      <c r="X37" s="184">
        <v>0.72663856997529419</v>
      </c>
      <c r="Y37" s="184">
        <v>142.29</v>
      </c>
      <c r="Z37" s="184"/>
      <c r="AA37" s="184">
        <v>0.72611094975312229</v>
      </c>
      <c r="AB37" s="184">
        <v>141.87</v>
      </c>
      <c r="AC37" s="184"/>
      <c r="AD37" s="184">
        <v>0.72469019494166242</v>
      </c>
      <c r="AE37" s="184">
        <v>141.88</v>
      </c>
      <c r="AF37" s="184"/>
      <c r="AG37" s="184">
        <v>0.72632190586868095</v>
      </c>
      <c r="AH37" s="184">
        <v>141.62</v>
      </c>
      <c r="AI37" s="184"/>
      <c r="AJ37" s="184">
        <v>0.72004608294930872</v>
      </c>
      <c r="AK37" s="184">
        <v>142.19</v>
      </c>
      <c r="AL37" s="184"/>
      <c r="AM37" s="184">
        <v>0.71510297482837526</v>
      </c>
      <c r="AN37" s="184">
        <v>142.75</v>
      </c>
      <c r="AO37" s="184"/>
      <c r="AP37" s="184">
        <v>0.71823601235365941</v>
      </c>
      <c r="AQ37" s="184">
        <v>142.68</v>
      </c>
      <c r="AR37" s="184"/>
      <c r="AS37" s="184">
        <v>0.71963154864709256</v>
      </c>
      <c r="AT37" s="184">
        <v>142.11000000000001</v>
      </c>
      <c r="AU37" s="184"/>
      <c r="AV37" s="184">
        <v>0.72056492289955321</v>
      </c>
      <c r="AW37" s="184">
        <v>141.74</v>
      </c>
      <c r="AX37" s="184"/>
      <c r="AY37" s="184">
        <v>0.71870058933448322</v>
      </c>
      <c r="AZ37" s="184">
        <v>141.78</v>
      </c>
      <c r="BA37" s="184"/>
      <c r="BB37" s="184">
        <v>0.72077266830041808</v>
      </c>
      <c r="BC37" s="184">
        <v>141.69999999999999</v>
      </c>
      <c r="BD37" s="184"/>
      <c r="BE37" s="184">
        <v>0.71994240460763137</v>
      </c>
      <c r="BF37" s="184">
        <v>141.83000000000001</v>
      </c>
      <c r="BG37" s="184"/>
      <c r="BH37" s="276">
        <v>0.71648635093501456</v>
      </c>
      <c r="BI37" s="184">
        <v>142.04</v>
      </c>
      <c r="BJ37" s="184"/>
      <c r="BK37" s="184"/>
      <c r="BL37" s="184"/>
      <c r="BM37" s="184"/>
      <c r="BN37" s="181"/>
      <c r="BO37" s="180"/>
      <c r="BP37" s="180"/>
      <c r="BQ37" s="180"/>
      <c r="BR37" s="180"/>
      <c r="BS37" s="171">
        <v>2</v>
      </c>
      <c r="BT37" s="206" t="s">
        <v>133</v>
      </c>
      <c r="BU37" s="145">
        <v>94.58</v>
      </c>
      <c r="BV37" s="145">
        <v>144.52000000000001</v>
      </c>
      <c r="BW37" s="145">
        <v>111.06</v>
      </c>
      <c r="BX37" s="145">
        <v>123.05</v>
      </c>
      <c r="BY37" s="183">
        <v>180643.26</v>
      </c>
      <c r="BZ37" s="145">
        <v>2608.62</v>
      </c>
      <c r="CA37" s="145">
        <v>79.5</v>
      </c>
      <c r="CB37" s="145">
        <v>83.2</v>
      </c>
      <c r="CC37" s="145">
        <v>11.99</v>
      </c>
      <c r="CD37" s="145">
        <v>12.25</v>
      </c>
      <c r="CE37" s="145">
        <v>16.55</v>
      </c>
      <c r="CF37" s="145">
        <v>13.01</v>
      </c>
      <c r="CG37" s="145">
        <v>104.47</v>
      </c>
      <c r="CH37" s="145">
        <v>147.99</v>
      </c>
      <c r="CI37" s="145">
        <v>15.93</v>
      </c>
      <c r="CJ37" s="145">
        <v>15.9</v>
      </c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</row>
    <row r="38" spans="1:167" s="185" customFormat="1" x14ac:dyDescent="0.25">
      <c r="A38" s="188">
        <v>3</v>
      </c>
      <c r="B38" s="184" t="s">
        <v>7</v>
      </c>
      <c r="C38" s="184">
        <v>0.94600000000000006</v>
      </c>
      <c r="D38" s="185">
        <v>110.88</v>
      </c>
      <c r="F38" s="185">
        <v>0.94070000000000009</v>
      </c>
      <c r="G38" s="185">
        <v>111.06</v>
      </c>
      <c r="I38" s="185">
        <v>0.9385</v>
      </c>
      <c r="J38" s="185">
        <v>111.03</v>
      </c>
      <c r="L38" s="185">
        <v>0.92910000000000004</v>
      </c>
      <c r="M38" s="185">
        <v>111.47</v>
      </c>
      <c r="O38" s="185">
        <v>0.92860000000000009</v>
      </c>
      <c r="P38" s="185">
        <v>111.53</v>
      </c>
      <c r="R38" s="185">
        <v>0.92620000000000002</v>
      </c>
      <c r="S38" s="185">
        <v>111.67</v>
      </c>
      <c r="U38" s="185">
        <v>0.92370000000000008</v>
      </c>
      <c r="V38" s="185">
        <v>111.91</v>
      </c>
      <c r="X38" s="185">
        <v>0.92480000000000007</v>
      </c>
      <c r="Y38" s="185">
        <v>111.8</v>
      </c>
      <c r="AA38" s="185">
        <v>0.92020000000000002</v>
      </c>
      <c r="AB38" s="185">
        <v>111.94</v>
      </c>
      <c r="AD38" s="185">
        <v>0.92200000000000004</v>
      </c>
      <c r="AE38" s="185">
        <v>111.52</v>
      </c>
      <c r="AG38" s="185">
        <v>0.91970000000000007</v>
      </c>
      <c r="AH38" s="185">
        <v>111.84</v>
      </c>
      <c r="AJ38" s="185">
        <v>0.91370000000000007</v>
      </c>
      <c r="AK38" s="185">
        <v>112.05</v>
      </c>
      <c r="AM38" s="185">
        <v>0.91610000000000003</v>
      </c>
      <c r="AN38" s="185">
        <v>111.43</v>
      </c>
      <c r="AP38" s="185">
        <v>0.91750000000000009</v>
      </c>
      <c r="AQ38" s="185">
        <v>111.69</v>
      </c>
      <c r="AS38" s="185">
        <v>0.9163</v>
      </c>
      <c r="AT38" s="185">
        <v>111.61</v>
      </c>
      <c r="AV38" s="185">
        <v>0.9153</v>
      </c>
      <c r="AW38" s="185">
        <v>111.58</v>
      </c>
      <c r="AY38" s="185">
        <v>0.91400000000000003</v>
      </c>
      <c r="AZ38" s="185">
        <v>111.49</v>
      </c>
      <c r="BB38" s="185">
        <v>0.9153</v>
      </c>
      <c r="BC38" s="185">
        <v>111.58</v>
      </c>
      <c r="BE38" s="185">
        <v>0.91520000000000001</v>
      </c>
      <c r="BF38" s="185">
        <v>111.57</v>
      </c>
      <c r="BH38" s="174">
        <v>0.90960000000000008</v>
      </c>
      <c r="BI38" s="185">
        <v>111.88</v>
      </c>
      <c r="BN38" s="174"/>
      <c r="BR38" s="184"/>
      <c r="BS38" s="171">
        <v>3</v>
      </c>
      <c r="BT38" s="206" t="s">
        <v>132</v>
      </c>
      <c r="BU38" s="145">
        <v>94.3</v>
      </c>
      <c r="BV38" s="145">
        <v>144.09</v>
      </c>
      <c r="BW38" s="145">
        <v>111.03</v>
      </c>
      <c r="BX38" s="145">
        <v>123.04</v>
      </c>
      <c r="BY38" s="183">
        <v>180372.28</v>
      </c>
      <c r="BZ38" s="145">
        <v>2594.58</v>
      </c>
      <c r="CA38" s="145">
        <v>79.290000000000006</v>
      </c>
      <c r="CB38" s="145">
        <v>83.03</v>
      </c>
      <c r="CC38" s="145">
        <v>11.98</v>
      </c>
      <c r="CD38" s="145">
        <v>12.22</v>
      </c>
      <c r="CE38" s="145">
        <v>16.55</v>
      </c>
      <c r="CF38" s="145">
        <v>12.77</v>
      </c>
      <c r="CG38" s="145">
        <v>104.2</v>
      </c>
      <c r="CH38" s="145">
        <v>147.80000000000001</v>
      </c>
      <c r="CI38" s="145">
        <v>15.91</v>
      </c>
      <c r="CJ38" s="145">
        <v>15.89</v>
      </c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</row>
    <row r="39" spans="1:167" s="185" customFormat="1" x14ac:dyDescent="0.25">
      <c r="A39" s="188">
        <v>4</v>
      </c>
      <c r="B39" s="184" t="s">
        <v>8</v>
      </c>
      <c r="C39" s="184">
        <v>0.85200647524921191</v>
      </c>
      <c r="D39" s="185">
        <v>123.11</v>
      </c>
      <c r="F39" s="185">
        <v>0.8489685032685288</v>
      </c>
      <c r="G39" s="185">
        <v>123.05</v>
      </c>
      <c r="I39" s="185">
        <v>0.84666836000338663</v>
      </c>
      <c r="J39" s="185">
        <v>123.04</v>
      </c>
      <c r="L39" s="185">
        <v>0.84153833207102569</v>
      </c>
      <c r="M39" s="185">
        <v>123.01</v>
      </c>
      <c r="O39" s="185">
        <v>0.84245998315080028</v>
      </c>
      <c r="P39" s="185">
        <v>122.98</v>
      </c>
      <c r="R39" s="185">
        <v>0.84090144635048769</v>
      </c>
      <c r="S39" s="185">
        <v>122.97</v>
      </c>
      <c r="U39" s="185">
        <v>0.83991264908449514</v>
      </c>
      <c r="V39" s="185">
        <v>122.97</v>
      </c>
      <c r="X39" s="185">
        <v>0.84040675687032529</v>
      </c>
      <c r="Y39" s="185">
        <v>122.99</v>
      </c>
      <c r="AA39" s="185">
        <v>0.83668005354752339</v>
      </c>
      <c r="AB39" s="185">
        <v>123.13</v>
      </c>
      <c r="AD39" s="185">
        <v>0.83479422322397534</v>
      </c>
      <c r="AE39" s="185">
        <v>123.14</v>
      </c>
      <c r="AG39" s="185">
        <v>0.83528232542599401</v>
      </c>
      <c r="AH39" s="185">
        <v>123.11</v>
      </c>
      <c r="AJ39" s="185">
        <v>0.83097889313611428</v>
      </c>
      <c r="AK39" s="185">
        <v>123.09</v>
      </c>
      <c r="AM39" s="185">
        <v>0.82953131480713393</v>
      </c>
      <c r="AN39" s="185">
        <v>123.08</v>
      </c>
      <c r="AP39" s="185">
        <v>0.83312505207031562</v>
      </c>
      <c r="AQ39" s="185">
        <v>123.06</v>
      </c>
      <c r="AS39" s="185">
        <v>0.83097889313611428</v>
      </c>
      <c r="AT39" s="185">
        <v>123.1</v>
      </c>
      <c r="AV39" s="185">
        <v>0.82939371319565403</v>
      </c>
      <c r="AW39" s="185">
        <v>123.12</v>
      </c>
      <c r="AY39" s="185">
        <v>0.82644628099173556</v>
      </c>
      <c r="AZ39" s="185">
        <v>123.22</v>
      </c>
      <c r="BB39" s="185">
        <v>0.82891246684350128</v>
      </c>
      <c r="BC39" s="185">
        <v>123.23</v>
      </c>
      <c r="BE39" s="185">
        <v>0.82850041425020704</v>
      </c>
      <c r="BF39" s="185">
        <v>123.23</v>
      </c>
      <c r="BH39" s="174">
        <v>0.82508250825082508</v>
      </c>
      <c r="BI39" s="185">
        <v>123.22</v>
      </c>
      <c r="BN39" s="174"/>
      <c r="BR39" s="184"/>
      <c r="BS39" s="171">
        <v>4</v>
      </c>
      <c r="BT39" s="206" t="s">
        <v>134</v>
      </c>
      <c r="BU39" s="145">
        <v>94.32</v>
      </c>
      <c r="BV39" s="145">
        <v>143.21</v>
      </c>
      <c r="BW39" s="145">
        <v>111.47</v>
      </c>
      <c r="BX39" s="145">
        <v>123.01</v>
      </c>
      <c r="BY39" s="183">
        <v>179981.87</v>
      </c>
      <c r="BZ39" s="145">
        <v>2586.1</v>
      </c>
      <c r="CA39" s="145">
        <v>78.97</v>
      </c>
      <c r="CB39" s="145">
        <v>82.24</v>
      </c>
      <c r="CC39" s="145">
        <v>12.02</v>
      </c>
      <c r="CD39" s="145">
        <v>12.21</v>
      </c>
      <c r="CE39" s="145">
        <v>16.55</v>
      </c>
      <c r="CF39" s="145">
        <v>12.67</v>
      </c>
      <c r="CG39" s="145">
        <v>103.57</v>
      </c>
      <c r="CH39" s="145">
        <v>147.15</v>
      </c>
      <c r="CI39" s="145">
        <v>15.83</v>
      </c>
      <c r="CJ39" s="145">
        <v>15.82</v>
      </c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</row>
    <row r="40" spans="1:167" s="185" customFormat="1" x14ac:dyDescent="0.25">
      <c r="A40" s="188">
        <v>5</v>
      </c>
      <c r="B40" s="184" t="s">
        <v>9</v>
      </c>
      <c r="C40" s="184">
        <v>1713.6000000000001</v>
      </c>
      <c r="D40" s="185">
        <v>179739.5</v>
      </c>
      <c r="F40" s="185">
        <v>1729.14</v>
      </c>
      <c r="G40" s="185">
        <v>180643.26</v>
      </c>
      <c r="I40" s="185">
        <v>1731.02</v>
      </c>
      <c r="J40" s="185">
        <v>180372.28</v>
      </c>
      <c r="L40" s="185">
        <v>1737.78</v>
      </c>
      <c r="M40" s="185">
        <v>179981.87</v>
      </c>
      <c r="O40" s="185">
        <v>1742.7</v>
      </c>
      <c r="P40" s="185">
        <v>180491.44</v>
      </c>
      <c r="R40" s="185">
        <v>1745.73</v>
      </c>
      <c r="S40" s="185">
        <v>180560.85</v>
      </c>
      <c r="U40" s="185">
        <v>1742.21</v>
      </c>
      <c r="V40" s="185">
        <v>180092.25</v>
      </c>
      <c r="X40" s="185">
        <v>1727.19</v>
      </c>
      <c r="Y40" s="185">
        <v>178574.17</v>
      </c>
      <c r="AA40" s="185">
        <v>1742.4</v>
      </c>
      <c r="AB40" s="185">
        <v>179484.62</v>
      </c>
      <c r="AD40" s="185">
        <v>1747.2269000000001</v>
      </c>
      <c r="AE40" s="185">
        <v>179649.87</v>
      </c>
      <c r="AG40" s="185">
        <v>1768.0339000000001</v>
      </c>
      <c r="AH40" s="185">
        <v>181859.97</v>
      </c>
      <c r="AJ40" s="185">
        <v>1787.92</v>
      </c>
      <c r="AK40" s="185">
        <v>183047.25</v>
      </c>
      <c r="AM40" s="185">
        <v>1764.42</v>
      </c>
      <c r="AN40" s="185">
        <v>180111.99</v>
      </c>
      <c r="AP40" s="185">
        <v>1778</v>
      </c>
      <c r="AQ40" s="185">
        <v>182209.44</v>
      </c>
      <c r="AS40" s="185">
        <v>1786.02</v>
      </c>
      <c r="AT40" s="185">
        <v>182656.27</v>
      </c>
      <c r="AV40" s="185">
        <v>1784.8700000000001</v>
      </c>
      <c r="AW40" s="185">
        <v>182288.77</v>
      </c>
      <c r="AY40" s="185">
        <v>1780.1000000000001</v>
      </c>
      <c r="AZ40" s="185">
        <v>181392.19</v>
      </c>
      <c r="BB40" s="185">
        <v>1780.3628000000001</v>
      </c>
      <c r="BC40" s="185">
        <v>181828.45</v>
      </c>
      <c r="BE40" s="185">
        <v>1766</v>
      </c>
      <c r="BF40" s="185">
        <v>180326.26</v>
      </c>
      <c r="BH40" s="174">
        <v>1776.0129000000002</v>
      </c>
      <c r="BI40" s="185">
        <v>180744.83</v>
      </c>
      <c r="BN40" s="174"/>
      <c r="BR40" s="184"/>
      <c r="BS40" s="171">
        <v>5</v>
      </c>
      <c r="BT40" s="206" t="s">
        <v>135</v>
      </c>
      <c r="BU40" s="145">
        <v>94.55</v>
      </c>
      <c r="BV40" s="145">
        <v>142.35</v>
      </c>
      <c r="BW40" s="145">
        <v>111.53</v>
      </c>
      <c r="BX40" s="145">
        <v>122.98</v>
      </c>
      <c r="BY40" s="183">
        <v>180491.44</v>
      </c>
      <c r="BZ40" s="145">
        <v>2609.96</v>
      </c>
      <c r="CA40" s="145">
        <v>79.010000000000005</v>
      </c>
      <c r="CB40" s="145">
        <v>82.14</v>
      </c>
      <c r="CC40" s="145">
        <v>12.06</v>
      </c>
      <c r="CD40" s="145">
        <v>12.22</v>
      </c>
      <c r="CE40" s="145">
        <v>16.54</v>
      </c>
      <c r="CF40" s="145">
        <v>12.73</v>
      </c>
      <c r="CG40" s="145">
        <v>103.57</v>
      </c>
      <c r="CH40" s="145">
        <v>147.58000000000001</v>
      </c>
      <c r="CI40" s="145">
        <v>15.81</v>
      </c>
      <c r="CJ40" s="145">
        <v>15.79</v>
      </c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</row>
    <row r="41" spans="1:167" s="185" customFormat="1" x14ac:dyDescent="0.25">
      <c r="A41" s="188">
        <v>6</v>
      </c>
      <c r="B41" s="184" t="s">
        <v>10</v>
      </c>
      <c r="C41" s="184">
        <v>24.37</v>
      </c>
      <c r="D41" s="185">
        <v>2556.17</v>
      </c>
      <c r="F41" s="185">
        <v>24.970000000000002</v>
      </c>
      <c r="G41" s="185">
        <v>2608.62</v>
      </c>
      <c r="I41" s="185">
        <v>24.900000000000002</v>
      </c>
      <c r="J41" s="185">
        <v>2594.58</v>
      </c>
      <c r="L41" s="185">
        <v>24.9696</v>
      </c>
      <c r="M41" s="185">
        <v>2586.1</v>
      </c>
      <c r="O41" s="185">
        <v>25.200000000000003</v>
      </c>
      <c r="P41" s="185">
        <v>2609.96</v>
      </c>
      <c r="R41" s="185">
        <v>25.21</v>
      </c>
      <c r="S41" s="185">
        <v>2607.4699999999998</v>
      </c>
      <c r="U41" s="185">
        <v>25.200000000000003</v>
      </c>
      <c r="V41" s="185">
        <v>2604.92</v>
      </c>
      <c r="X41" s="185">
        <v>24.950000000000003</v>
      </c>
      <c r="Y41" s="185">
        <v>2579.58</v>
      </c>
      <c r="AA41" s="185">
        <v>25.35</v>
      </c>
      <c r="AB41" s="185">
        <v>2611.3000000000002</v>
      </c>
      <c r="AD41" s="185">
        <v>25.589000000000002</v>
      </c>
      <c r="AE41" s="185">
        <v>2631.06</v>
      </c>
      <c r="AG41" s="185">
        <v>25.9589</v>
      </c>
      <c r="AH41" s="185">
        <v>2670.13</v>
      </c>
      <c r="AJ41" s="185">
        <v>26.14</v>
      </c>
      <c r="AK41" s="185">
        <v>2676.21</v>
      </c>
      <c r="AM41" s="185">
        <v>25.700000000000003</v>
      </c>
      <c r="AN41" s="185">
        <v>2623.46</v>
      </c>
      <c r="AP41" s="185">
        <v>25.885100000000001</v>
      </c>
      <c r="AQ41" s="185">
        <v>2652.71</v>
      </c>
      <c r="AS41" s="185">
        <v>26.28</v>
      </c>
      <c r="AT41" s="185">
        <v>2687.66</v>
      </c>
      <c r="AV41" s="185">
        <v>26.060000000000002</v>
      </c>
      <c r="AW41" s="185">
        <v>2661.51</v>
      </c>
      <c r="AY41" s="185">
        <v>26.1</v>
      </c>
      <c r="AZ41" s="185">
        <v>2659.59</v>
      </c>
      <c r="BB41" s="185">
        <v>26.240500000000001</v>
      </c>
      <c r="BC41" s="185">
        <v>2679.94</v>
      </c>
      <c r="BE41" s="185">
        <v>25.950000000000003</v>
      </c>
      <c r="BF41" s="185">
        <v>2649.75</v>
      </c>
      <c r="BH41" s="174">
        <v>26.286799999999999</v>
      </c>
      <c r="BI41" s="185">
        <v>2675.21</v>
      </c>
      <c r="BN41" s="174"/>
      <c r="BR41" s="184"/>
      <c r="BS41" s="171">
        <v>6</v>
      </c>
      <c r="BT41" s="206" t="s">
        <v>136</v>
      </c>
      <c r="BU41" s="145">
        <v>94.33</v>
      </c>
      <c r="BV41" s="145">
        <v>141.72</v>
      </c>
      <c r="BW41" s="145">
        <v>111.67</v>
      </c>
      <c r="BX41" s="145">
        <v>122.97</v>
      </c>
      <c r="BY41" s="183">
        <v>180560.85</v>
      </c>
      <c r="BZ41" s="145">
        <v>2607.4699999999998</v>
      </c>
      <c r="CA41" s="145">
        <v>78.78</v>
      </c>
      <c r="CB41" s="145">
        <v>82.15</v>
      </c>
      <c r="CC41" s="145">
        <v>12.09</v>
      </c>
      <c r="CD41" s="145">
        <v>12.15</v>
      </c>
      <c r="CE41" s="145">
        <v>16.54</v>
      </c>
      <c r="CF41" s="145">
        <v>12.7</v>
      </c>
      <c r="CG41" s="145">
        <v>103.43</v>
      </c>
      <c r="CH41" s="145">
        <v>147.19999999999999</v>
      </c>
      <c r="CI41" s="145">
        <v>15.77</v>
      </c>
      <c r="CJ41" s="145">
        <v>15.76</v>
      </c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</row>
    <row r="42" spans="1:167" s="185" customFormat="1" x14ac:dyDescent="0.25">
      <c r="A42" s="188">
        <v>7</v>
      </c>
      <c r="B42" s="184" t="s">
        <v>25</v>
      </c>
      <c r="C42" s="184">
        <v>1.3218770654329146</v>
      </c>
      <c r="D42" s="185">
        <v>79.349999999999994</v>
      </c>
      <c r="F42" s="185">
        <v>1.3140604467805519</v>
      </c>
      <c r="G42" s="185">
        <v>79.5</v>
      </c>
      <c r="I42" s="185">
        <v>1.3142331449599158</v>
      </c>
      <c r="J42" s="185">
        <v>79.290000000000006</v>
      </c>
      <c r="L42" s="185">
        <v>1.3114754098360655</v>
      </c>
      <c r="M42" s="185">
        <v>78.97</v>
      </c>
      <c r="O42" s="185">
        <v>1.3107877834578581</v>
      </c>
      <c r="P42" s="185">
        <v>79.010000000000005</v>
      </c>
      <c r="R42" s="185">
        <v>1.3128528291978467</v>
      </c>
      <c r="S42" s="185">
        <v>78.78</v>
      </c>
      <c r="U42" s="185">
        <v>1.3102725366876311</v>
      </c>
      <c r="V42" s="185">
        <v>78.89</v>
      </c>
      <c r="X42" s="185">
        <v>1.3123359580052494</v>
      </c>
      <c r="Y42" s="185">
        <v>78.78</v>
      </c>
      <c r="AA42" s="185">
        <v>1.3010668748373666</v>
      </c>
      <c r="AB42" s="185">
        <v>79.17</v>
      </c>
      <c r="AD42" s="185">
        <v>1.2899896800825594</v>
      </c>
      <c r="AE42" s="185">
        <v>79.709999999999994</v>
      </c>
      <c r="AG42" s="185">
        <v>1.2913223140495866</v>
      </c>
      <c r="AH42" s="185">
        <v>79.650000000000006</v>
      </c>
      <c r="AJ42" s="185">
        <v>1.2855122766422418</v>
      </c>
      <c r="AK42" s="185">
        <v>79.64</v>
      </c>
      <c r="AM42" s="185">
        <v>1.2858428700012858</v>
      </c>
      <c r="AN42" s="185">
        <v>79.39</v>
      </c>
      <c r="AP42" s="185">
        <v>1.2961762799740764</v>
      </c>
      <c r="AQ42" s="185">
        <v>79.06</v>
      </c>
      <c r="AS42" s="185">
        <v>1.2913223140495866</v>
      </c>
      <c r="AT42" s="185">
        <v>79.2</v>
      </c>
      <c r="AV42" s="185">
        <v>1.2936610608020698</v>
      </c>
      <c r="AW42" s="185">
        <v>78.95</v>
      </c>
      <c r="AY42" s="185">
        <v>1.2838618564642443</v>
      </c>
      <c r="AZ42" s="185">
        <v>79.37</v>
      </c>
      <c r="BB42" s="185">
        <v>1.2874983906270117</v>
      </c>
      <c r="BC42" s="185">
        <v>79.319999999999993</v>
      </c>
      <c r="BE42" s="185">
        <v>1.2909888974954815</v>
      </c>
      <c r="BF42" s="185">
        <v>79.09</v>
      </c>
      <c r="BH42" s="174">
        <v>1.2851818532322323</v>
      </c>
      <c r="BI42" s="185">
        <v>79.19</v>
      </c>
      <c r="BN42" s="174"/>
      <c r="BR42" s="184"/>
      <c r="BS42" s="171">
        <v>7</v>
      </c>
      <c r="BT42" s="206" t="s">
        <v>140</v>
      </c>
      <c r="BU42" s="145">
        <v>94.56</v>
      </c>
      <c r="BV42" s="145">
        <v>142.06</v>
      </c>
      <c r="BW42" s="145">
        <v>111.91</v>
      </c>
      <c r="BX42" s="145">
        <v>122.97</v>
      </c>
      <c r="BY42" s="183">
        <v>180092.25</v>
      </c>
      <c r="BZ42" s="145">
        <v>2604.92</v>
      </c>
      <c r="CA42" s="145">
        <v>78.89</v>
      </c>
      <c r="CB42" s="145">
        <v>82.41</v>
      </c>
      <c r="CC42" s="145">
        <v>12.08</v>
      </c>
      <c r="CD42" s="145">
        <v>12.17</v>
      </c>
      <c r="CE42" s="145">
        <v>16.55</v>
      </c>
      <c r="CF42" s="145">
        <v>12.66</v>
      </c>
      <c r="CG42" s="145">
        <v>103.37</v>
      </c>
      <c r="CH42" s="145">
        <v>147.13999999999999</v>
      </c>
      <c r="CI42" s="145">
        <v>15.8</v>
      </c>
      <c r="CJ42" s="145">
        <v>15.78</v>
      </c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</row>
    <row r="43" spans="1:167" s="185" customFormat="1" x14ac:dyDescent="0.25">
      <c r="A43" s="188">
        <v>8</v>
      </c>
      <c r="B43" s="184" t="s">
        <v>26</v>
      </c>
      <c r="C43" s="184">
        <v>1.2581</v>
      </c>
      <c r="D43" s="185">
        <v>83.37</v>
      </c>
      <c r="F43" s="185">
        <v>1.2557</v>
      </c>
      <c r="G43" s="185">
        <v>83.2</v>
      </c>
      <c r="I43" s="185">
        <v>1.2549000000000001</v>
      </c>
      <c r="J43" s="185">
        <v>83.03</v>
      </c>
      <c r="L43" s="185">
        <v>1.2594000000000001</v>
      </c>
      <c r="M43" s="185">
        <v>82.24</v>
      </c>
      <c r="O43" s="185">
        <v>1.2609000000000001</v>
      </c>
      <c r="P43" s="185">
        <v>82.14</v>
      </c>
      <c r="R43" s="185">
        <v>1.2590000000000001</v>
      </c>
      <c r="S43" s="185">
        <v>82.15</v>
      </c>
      <c r="U43" s="185">
        <v>1.2544</v>
      </c>
      <c r="V43" s="185">
        <v>82.41</v>
      </c>
      <c r="X43" s="185">
        <v>1.2589000000000001</v>
      </c>
      <c r="Y43" s="185">
        <v>82.13</v>
      </c>
      <c r="AA43" s="185">
        <v>1.2547000000000001</v>
      </c>
      <c r="AB43" s="185">
        <v>82.1</v>
      </c>
      <c r="AD43" s="185">
        <v>1.2486000000000002</v>
      </c>
      <c r="AE43" s="185">
        <v>82.35</v>
      </c>
      <c r="AG43" s="185">
        <v>1.2507000000000001</v>
      </c>
      <c r="AH43" s="185">
        <v>82.24</v>
      </c>
      <c r="AJ43" s="185">
        <v>1.2477</v>
      </c>
      <c r="AK43" s="185">
        <v>82.05</v>
      </c>
      <c r="AM43" s="185">
        <v>1.2512000000000001</v>
      </c>
      <c r="AN43" s="185">
        <v>81.59</v>
      </c>
      <c r="AP43" s="185">
        <v>1.2596000000000001</v>
      </c>
      <c r="AQ43" s="185">
        <v>81.36</v>
      </c>
      <c r="AS43" s="185">
        <v>1.2497</v>
      </c>
      <c r="AT43" s="185">
        <v>81.84</v>
      </c>
      <c r="AV43" s="185">
        <v>1.2493000000000001</v>
      </c>
      <c r="AW43" s="185">
        <v>81.75</v>
      </c>
      <c r="AY43" s="185">
        <v>1.2455000000000001</v>
      </c>
      <c r="AZ43" s="185">
        <v>81.81</v>
      </c>
      <c r="BB43" s="185">
        <v>1.2410000000000001</v>
      </c>
      <c r="BC43" s="185">
        <v>82.3</v>
      </c>
      <c r="BE43" s="185">
        <v>1.2405000000000002</v>
      </c>
      <c r="BF43" s="185">
        <v>82.31</v>
      </c>
      <c r="BH43" s="174">
        <v>1.2302999999999999</v>
      </c>
      <c r="BI43" s="185">
        <v>82.72</v>
      </c>
      <c r="BN43" s="174"/>
      <c r="BR43" s="184"/>
      <c r="BS43" s="171">
        <v>8</v>
      </c>
      <c r="BT43" s="206" t="s">
        <v>139</v>
      </c>
      <c r="BU43" s="145">
        <v>94.63</v>
      </c>
      <c r="BV43" s="145">
        <v>142.29</v>
      </c>
      <c r="BW43" s="145">
        <v>111.8</v>
      </c>
      <c r="BX43" s="145">
        <v>122.99</v>
      </c>
      <c r="BY43" s="183">
        <v>178574.17</v>
      </c>
      <c r="BZ43" s="145">
        <v>2579.58</v>
      </c>
      <c r="CA43" s="145">
        <v>78.78</v>
      </c>
      <c r="CB43" s="145">
        <v>82.13</v>
      </c>
      <c r="CC43" s="145">
        <v>12.06</v>
      </c>
      <c r="CD43" s="145">
        <v>12.14</v>
      </c>
      <c r="CE43" s="145">
        <v>16.55</v>
      </c>
      <c r="CF43" s="145">
        <v>12.68</v>
      </c>
      <c r="CG43" s="145">
        <v>103.39</v>
      </c>
      <c r="CH43" s="145">
        <v>147.38</v>
      </c>
      <c r="CI43" s="145">
        <v>15.8</v>
      </c>
      <c r="CJ43" s="145">
        <v>15.78</v>
      </c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</row>
    <row r="44" spans="1:167" s="185" customFormat="1" x14ac:dyDescent="0.25">
      <c r="A44" s="188">
        <v>9</v>
      </c>
      <c r="B44" s="184" t="s">
        <v>13</v>
      </c>
      <c r="C44" s="184">
        <v>8.7371999999999996</v>
      </c>
      <c r="D44" s="185">
        <v>12</v>
      </c>
      <c r="F44" s="185">
        <v>8.7141000000000002</v>
      </c>
      <c r="G44" s="185">
        <v>11.99</v>
      </c>
      <c r="I44" s="185">
        <v>8.6975999999999996</v>
      </c>
      <c r="J44" s="185">
        <v>11.98</v>
      </c>
      <c r="L44" s="185">
        <v>8.6196999999999999</v>
      </c>
      <c r="M44" s="185">
        <v>12.02</v>
      </c>
      <c r="O44" s="185">
        <v>8.5898000000000003</v>
      </c>
      <c r="P44" s="185">
        <v>12.06</v>
      </c>
      <c r="R44" s="185">
        <v>8.5562000000000005</v>
      </c>
      <c r="S44" s="185">
        <v>12.09</v>
      </c>
      <c r="U44" s="185">
        <v>8.5546000000000006</v>
      </c>
      <c r="V44" s="185">
        <v>12.08</v>
      </c>
      <c r="X44" s="185">
        <v>8.5706000000000007</v>
      </c>
      <c r="Y44" s="185">
        <v>12.06</v>
      </c>
      <c r="AA44" s="185">
        <v>8.4882000000000009</v>
      </c>
      <c r="AB44" s="185">
        <v>12.14</v>
      </c>
      <c r="AD44" s="185">
        <v>8.4531000000000009</v>
      </c>
      <c r="AE44" s="185">
        <v>12.16</v>
      </c>
      <c r="AG44" s="185">
        <v>8.4307999999999996</v>
      </c>
      <c r="AH44" s="185">
        <v>12.2</v>
      </c>
      <c r="AJ44" s="185">
        <v>8.3875000000000011</v>
      </c>
      <c r="AK44" s="185">
        <v>12.21</v>
      </c>
      <c r="AM44" s="185">
        <v>8.3948</v>
      </c>
      <c r="AN44" s="185">
        <v>12.16</v>
      </c>
      <c r="AP44" s="185">
        <v>8.4632000000000005</v>
      </c>
      <c r="AQ44" s="185">
        <v>12.11</v>
      </c>
      <c r="AS44" s="185">
        <v>8.4096000000000011</v>
      </c>
      <c r="AT44" s="185">
        <v>12.16</v>
      </c>
      <c r="AV44" s="185">
        <v>8.4093999999999998</v>
      </c>
      <c r="AW44" s="185">
        <v>12.14</v>
      </c>
      <c r="AY44" s="185">
        <v>8.373800000000001</v>
      </c>
      <c r="AZ44" s="185">
        <v>12.17</v>
      </c>
      <c r="BB44" s="185">
        <v>8.4123000000000001</v>
      </c>
      <c r="BC44" s="185">
        <v>12.14</v>
      </c>
      <c r="BE44" s="185">
        <v>8.3769000000000009</v>
      </c>
      <c r="BF44" s="185">
        <v>12.19</v>
      </c>
      <c r="BH44" s="174">
        <v>8.3491</v>
      </c>
      <c r="BI44" s="185">
        <v>12.19</v>
      </c>
      <c r="BN44" s="174"/>
      <c r="BR44" s="184"/>
      <c r="BS44" s="171">
        <v>9</v>
      </c>
      <c r="BT44" s="206" t="s">
        <v>138</v>
      </c>
      <c r="BU44" s="145">
        <v>94.51</v>
      </c>
      <c r="BV44" s="145">
        <v>141.87</v>
      </c>
      <c r="BW44" s="145">
        <v>111.94</v>
      </c>
      <c r="BX44" s="145">
        <v>123.13</v>
      </c>
      <c r="BY44" s="183">
        <v>179484.62</v>
      </c>
      <c r="BZ44" s="145">
        <v>2611.3000000000002</v>
      </c>
      <c r="CA44" s="145">
        <v>79.17</v>
      </c>
      <c r="CB44" s="145">
        <v>82.1</v>
      </c>
      <c r="CC44" s="145">
        <v>12.14</v>
      </c>
      <c r="CD44" s="145">
        <v>12.2</v>
      </c>
      <c r="CE44" s="145">
        <v>16.559999999999999</v>
      </c>
      <c r="CF44" s="145">
        <v>12.79</v>
      </c>
      <c r="CG44" s="145">
        <v>103.01</v>
      </c>
      <c r="CH44" s="145">
        <v>146.74</v>
      </c>
      <c r="CI44" s="145">
        <v>15.77</v>
      </c>
      <c r="CJ44" s="145">
        <v>15.76</v>
      </c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</row>
    <row r="45" spans="1:167" s="185" customFormat="1" x14ac:dyDescent="0.25">
      <c r="A45" s="188">
        <v>10</v>
      </c>
      <c r="B45" s="185" t="s">
        <v>14</v>
      </c>
      <c r="C45" s="185">
        <v>8.5473999999999997</v>
      </c>
      <c r="D45" s="185">
        <v>12.27</v>
      </c>
      <c r="F45" s="185">
        <v>8.525500000000001</v>
      </c>
      <c r="G45" s="185">
        <v>12.25</v>
      </c>
      <c r="I45" s="185">
        <v>8.5269000000000013</v>
      </c>
      <c r="J45" s="185">
        <v>12.22</v>
      </c>
      <c r="L45" s="185">
        <v>8.4799000000000007</v>
      </c>
      <c r="M45" s="185">
        <v>12.21</v>
      </c>
      <c r="O45" s="185">
        <v>8.4783000000000008</v>
      </c>
      <c r="P45" s="185">
        <v>12.22</v>
      </c>
      <c r="R45" s="185">
        <v>8.5132000000000012</v>
      </c>
      <c r="S45" s="185">
        <v>12.15</v>
      </c>
      <c r="U45" s="185">
        <v>8.4929000000000006</v>
      </c>
      <c r="V45" s="185">
        <v>12.17</v>
      </c>
      <c r="X45" s="185">
        <v>8.5172000000000008</v>
      </c>
      <c r="Y45" s="185">
        <v>12.14</v>
      </c>
      <c r="AA45" s="185">
        <v>8.4423000000000012</v>
      </c>
      <c r="AB45" s="185">
        <v>12.2</v>
      </c>
      <c r="AD45" s="185">
        <v>8.370000000000001</v>
      </c>
      <c r="AE45" s="185">
        <v>12.28</v>
      </c>
      <c r="AG45" s="185">
        <v>8.3793000000000006</v>
      </c>
      <c r="AH45" s="185">
        <v>12.28</v>
      </c>
      <c r="AJ45" s="185">
        <v>8.2992000000000008</v>
      </c>
      <c r="AK45" s="185">
        <v>12.34</v>
      </c>
      <c r="AM45" s="185">
        <v>8.2972999999999999</v>
      </c>
      <c r="AN45" s="185">
        <v>12.3</v>
      </c>
      <c r="AP45" s="185">
        <v>8.3704000000000001</v>
      </c>
      <c r="AQ45" s="185">
        <v>12.24</v>
      </c>
      <c r="AS45" s="185">
        <v>8.3199000000000005</v>
      </c>
      <c r="AT45" s="185">
        <v>12.29</v>
      </c>
      <c r="AV45" s="185">
        <v>8.3353000000000002</v>
      </c>
      <c r="AW45" s="185">
        <v>12.25</v>
      </c>
      <c r="AY45" s="185">
        <v>8.2972000000000001</v>
      </c>
      <c r="AZ45" s="185">
        <v>12.28</v>
      </c>
      <c r="BB45" s="185">
        <v>8.3018999999999998</v>
      </c>
      <c r="BC45" s="185">
        <v>12.3</v>
      </c>
      <c r="BE45" s="185">
        <v>8.2695000000000007</v>
      </c>
      <c r="BF45" s="185">
        <v>12.35</v>
      </c>
      <c r="BH45" s="174">
        <v>8.1995000000000005</v>
      </c>
      <c r="BI45" s="185">
        <v>12.41</v>
      </c>
      <c r="BN45" s="174"/>
      <c r="BR45" s="184"/>
      <c r="BS45" s="171">
        <v>10</v>
      </c>
      <c r="BT45" s="206" t="s">
        <v>137</v>
      </c>
      <c r="BU45" s="145">
        <v>94.58</v>
      </c>
      <c r="BV45" s="145">
        <v>141.88</v>
      </c>
      <c r="BW45" s="145">
        <v>111.52</v>
      </c>
      <c r="BX45" s="145">
        <v>123.14</v>
      </c>
      <c r="BY45" s="183">
        <v>179649.87</v>
      </c>
      <c r="BZ45" s="145">
        <v>2631.06</v>
      </c>
      <c r="CA45" s="145">
        <v>79.709999999999994</v>
      </c>
      <c r="CB45" s="145">
        <v>82.35</v>
      </c>
      <c r="CC45" s="145">
        <v>12.16</v>
      </c>
      <c r="CD45" s="145">
        <v>12.28</v>
      </c>
      <c r="CE45" s="145">
        <v>16.559999999999999</v>
      </c>
      <c r="CF45" s="145">
        <v>12.79</v>
      </c>
      <c r="CG45" s="145">
        <v>102.82</v>
      </c>
      <c r="CH45" s="145">
        <v>146.82</v>
      </c>
      <c r="CI45" s="145">
        <v>15.76</v>
      </c>
      <c r="CJ45" s="145">
        <v>15.76</v>
      </c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</row>
    <row r="46" spans="1:167" s="185" customFormat="1" x14ac:dyDescent="0.25">
      <c r="A46" s="188">
        <v>11</v>
      </c>
      <c r="B46" s="185" t="s">
        <v>15</v>
      </c>
      <c r="C46" s="185">
        <v>6.3348000000000004</v>
      </c>
      <c r="D46" s="185">
        <v>16.559999999999999</v>
      </c>
      <c r="F46" s="185">
        <v>6.3141000000000007</v>
      </c>
      <c r="G46" s="185">
        <v>16.55</v>
      </c>
      <c r="I46" s="185">
        <v>6.2968999999999999</v>
      </c>
      <c r="J46" s="185">
        <v>16.55</v>
      </c>
      <c r="L46" s="185">
        <v>6.2568000000000001</v>
      </c>
      <c r="M46" s="185">
        <v>16.55</v>
      </c>
      <c r="O46" s="185">
        <v>6.2633000000000001</v>
      </c>
      <c r="P46" s="185">
        <v>16.54</v>
      </c>
      <c r="R46" s="185">
        <v>6.2528000000000006</v>
      </c>
      <c r="S46" s="185">
        <v>16.54</v>
      </c>
      <c r="U46" s="185">
        <v>6.2453000000000003</v>
      </c>
      <c r="V46" s="185">
        <v>16.55</v>
      </c>
      <c r="X46" s="185">
        <v>6.2484000000000002</v>
      </c>
      <c r="Y46" s="185">
        <v>16.55</v>
      </c>
      <c r="AA46" s="185">
        <v>6.2218</v>
      </c>
      <c r="AB46" s="185">
        <v>16.559999999999999</v>
      </c>
      <c r="AD46" s="185">
        <v>6.2073</v>
      </c>
      <c r="AE46" s="185">
        <v>16.559999999999999</v>
      </c>
      <c r="AG46" s="185">
        <v>6.2107999999999999</v>
      </c>
      <c r="AH46" s="185">
        <v>16.559999999999999</v>
      </c>
      <c r="AJ46" s="185">
        <v>6.1781000000000006</v>
      </c>
      <c r="AK46" s="185">
        <v>16.57</v>
      </c>
      <c r="AM46" s="185">
        <v>6.1683000000000003</v>
      </c>
      <c r="AN46" s="185">
        <v>16.55</v>
      </c>
      <c r="AP46" s="185">
        <v>6.1936</v>
      </c>
      <c r="AQ46" s="185">
        <v>16.55</v>
      </c>
      <c r="AS46" s="185">
        <v>6.1789000000000005</v>
      </c>
      <c r="AT46" s="185">
        <v>16.55</v>
      </c>
      <c r="AV46" s="185">
        <v>6.1655000000000006</v>
      </c>
      <c r="AW46" s="185">
        <v>16.559999999999999</v>
      </c>
      <c r="AY46" s="185">
        <v>6.1451000000000002</v>
      </c>
      <c r="AZ46" s="185">
        <v>16.579999999999998</v>
      </c>
      <c r="BB46" s="185">
        <v>6.1614000000000004</v>
      </c>
      <c r="BC46" s="185">
        <v>16.579999999999998</v>
      </c>
      <c r="BE46" s="185">
        <v>6.1589</v>
      </c>
      <c r="BF46" s="185">
        <v>16.579999999999998</v>
      </c>
      <c r="BH46" s="174">
        <v>6.1345000000000001</v>
      </c>
      <c r="BI46" s="185">
        <v>16.59</v>
      </c>
      <c r="BN46" s="174"/>
      <c r="BR46" s="184"/>
      <c r="BS46" s="171">
        <v>11</v>
      </c>
      <c r="BT46" s="206" t="s">
        <v>141</v>
      </c>
      <c r="BU46" s="145">
        <v>94.52</v>
      </c>
      <c r="BV46" s="145">
        <v>141.62</v>
      </c>
      <c r="BW46" s="145">
        <v>111.84</v>
      </c>
      <c r="BX46" s="145">
        <v>123.11</v>
      </c>
      <c r="BY46" s="183">
        <v>181859.97</v>
      </c>
      <c r="BZ46" s="145">
        <v>2670.13</v>
      </c>
      <c r="CA46" s="145">
        <v>79.650000000000006</v>
      </c>
      <c r="CB46" s="145">
        <v>82.24</v>
      </c>
      <c r="CC46" s="145">
        <v>12.2</v>
      </c>
      <c r="CD46" s="145">
        <v>12.28</v>
      </c>
      <c r="CE46" s="145">
        <v>16.559999999999999</v>
      </c>
      <c r="CF46" s="145">
        <v>12.76</v>
      </c>
      <c r="CG46" s="145">
        <v>102.86</v>
      </c>
      <c r="CH46" s="145">
        <v>146.94999999999999</v>
      </c>
      <c r="CI46" s="145">
        <v>15.77</v>
      </c>
      <c r="CJ46" s="145">
        <v>15.76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</row>
    <row r="47" spans="1:167" s="185" customFormat="1" x14ac:dyDescent="0.25">
      <c r="A47" s="188">
        <v>12</v>
      </c>
      <c r="B47" s="185" t="s">
        <v>34</v>
      </c>
      <c r="C47" s="185">
        <v>8.1804000000000006</v>
      </c>
      <c r="D47" s="185">
        <v>12.82</v>
      </c>
      <c r="F47" s="185">
        <v>8.029300000000001</v>
      </c>
      <c r="G47" s="185">
        <v>13.01</v>
      </c>
      <c r="I47" s="185">
        <v>8.158100000000001</v>
      </c>
      <c r="J47" s="185">
        <v>12.77</v>
      </c>
      <c r="L47" s="185">
        <v>8.1742000000000008</v>
      </c>
      <c r="M47" s="185">
        <v>12.67</v>
      </c>
      <c r="O47" s="185">
        <v>8.1376000000000008</v>
      </c>
      <c r="P47" s="185">
        <v>12.73</v>
      </c>
      <c r="R47" s="185">
        <v>8.1422000000000008</v>
      </c>
      <c r="S47" s="185">
        <v>12.7</v>
      </c>
      <c r="U47" s="185">
        <v>8.166500000000001</v>
      </c>
      <c r="V47" s="185">
        <v>12.66</v>
      </c>
      <c r="X47" s="185">
        <v>8.1516999999999999</v>
      </c>
      <c r="Y47" s="185">
        <v>12.68</v>
      </c>
      <c r="AA47" s="185">
        <v>8.0545000000000009</v>
      </c>
      <c r="AB47" s="185">
        <v>12.79</v>
      </c>
      <c r="AD47" s="185">
        <v>8.0409000000000006</v>
      </c>
      <c r="AE47" s="185">
        <v>12.79</v>
      </c>
      <c r="AG47" s="185">
        <v>8.0614000000000008</v>
      </c>
      <c r="AH47" s="185">
        <v>12.76</v>
      </c>
      <c r="AJ47" s="185">
        <v>8.0597000000000012</v>
      </c>
      <c r="AK47" s="185">
        <v>12.7</v>
      </c>
      <c r="AM47" s="185">
        <v>8.1227999999999998</v>
      </c>
      <c r="AN47" s="185">
        <v>12.57</v>
      </c>
      <c r="AP47" s="185">
        <v>8.1794000000000011</v>
      </c>
      <c r="AQ47" s="185">
        <v>12.53</v>
      </c>
      <c r="AS47" s="185">
        <v>8.2966999999999995</v>
      </c>
      <c r="AT47" s="185">
        <v>12.33</v>
      </c>
      <c r="AV47" s="185">
        <v>8.333400000000001</v>
      </c>
      <c r="AW47" s="185">
        <v>12.26</v>
      </c>
      <c r="AY47" s="185">
        <v>8.3036000000000012</v>
      </c>
      <c r="AZ47" s="185">
        <v>12.27</v>
      </c>
      <c r="BB47" s="185">
        <v>8.2306000000000008</v>
      </c>
      <c r="BC47" s="185">
        <v>12.41</v>
      </c>
      <c r="BE47" s="185">
        <v>8.1809000000000012</v>
      </c>
      <c r="BF47" s="185">
        <v>12.48</v>
      </c>
      <c r="BH47" s="174">
        <v>8.1606000000000005</v>
      </c>
      <c r="BI47" s="185">
        <v>12.47</v>
      </c>
      <c r="BN47" s="174"/>
      <c r="BR47" s="184"/>
      <c r="BS47" s="171">
        <v>12</v>
      </c>
      <c r="BT47" s="206" t="s">
        <v>142</v>
      </c>
      <c r="BU47" s="145">
        <v>94.77</v>
      </c>
      <c r="BV47" s="145">
        <v>142.19</v>
      </c>
      <c r="BW47" s="145">
        <v>112.05</v>
      </c>
      <c r="BX47" s="145">
        <v>123.09</v>
      </c>
      <c r="BY47" s="183">
        <v>183047.25</v>
      </c>
      <c r="BZ47" s="145">
        <v>2676.21</v>
      </c>
      <c r="CA47" s="145">
        <v>79.64</v>
      </c>
      <c r="CB47" s="145">
        <v>82.05</v>
      </c>
      <c r="CC47" s="145">
        <v>12.21</v>
      </c>
      <c r="CD47" s="145">
        <v>12.34</v>
      </c>
      <c r="CE47" s="145">
        <v>16.57</v>
      </c>
      <c r="CF47" s="145">
        <v>12.7</v>
      </c>
      <c r="CG47" s="145">
        <v>102.38</v>
      </c>
      <c r="CH47" s="145">
        <v>146.41</v>
      </c>
      <c r="CI47" s="145">
        <v>15.73</v>
      </c>
      <c r="CJ47" s="145">
        <v>15.73</v>
      </c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</row>
    <row r="48" spans="1:167" s="185" customFormat="1" x14ac:dyDescent="0.25">
      <c r="A48" s="188">
        <v>13</v>
      </c>
      <c r="B48" s="185" t="s">
        <v>17</v>
      </c>
      <c r="C48" s="185">
        <v>1</v>
      </c>
      <c r="D48" s="185">
        <v>104.89</v>
      </c>
      <c r="F48" s="185">
        <v>1</v>
      </c>
      <c r="G48" s="185">
        <v>104.47</v>
      </c>
      <c r="I48" s="185">
        <v>1</v>
      </c>
      <c r="J48" s="185">
        <v>104.2</v>
      </c>
      <c r="L48" s="185">
        <v>1</v>
      </c>
      <c r="M48" s="185">
        <v>103.57</v>
      </c>
      <c r="O48" s="185">
        <v>1</v>
      </c>
      <c r="P48" s="185">
        <v>103.57</v>
      </c>
      <c r="R48" s="185">
        <v>1</v>
      </c>
      <c r="S48" s="185">
        <v>103.43</v>
      </c>
      <c r="U48" s="185">
        <v>1</v>
      </c>
      <c r="V48" s="185">
        <v>103.37</v>
      </c>
      <c r="X48" s="185">
        <v>1</v>
      </c>
      <c r="Y48" s="185">
        <v>103.39</v>
      </c>
      <c r="AA48" s="185">
        <v>1</v>
      </c>
      <c r="AB48" s="185">
        <v>103.01</v>
      </c>
      <c r="AD48" s="185">
        <v>1</v>
      </c>
      <c r="AE48" s="185">
        <v>102.82</v>
      </c>
      <c r="AG48" s="185">
        <v>1</v>
      </c>
      <c r="AH48" s="185">
        <v>102.86</v>
      </c>
      <c r="AJ48" s="185">
        <v>1</v>
      </c>
      <c r="AK48" s="185">
        <v>102.38</v>
      </c>
      <c r="AM48" s="185">
        <v>1</v>
      </c>
      <c r="AN48" s="185">
        <v>102.08</v>
      </c>
      <c r="AP48" s="185">
        <v>1</v>
      </c>
      <c r="AQ48" s="185">
        <v>102.48</v>
      </c>
      <c r="AS48" s="185">
        <v>1</v>
      </c>
      <c r="AT48" s="185">
        <v>102.27</v>
      </c>
      <c r="AV48" s="185">
        <v>1</v>
      </c>
      <c r="AW48" s="185">
        <v>102.13</v>
      </c>
      <c r="AY48" s="185">
        <v>1</v>
      </c>
      <c r="AZ48" s="185">
        <v>101.9</v>
      </c>
      <c r="BB48" s="185">
        <v>1</v>
      </c>
      <c r="BC48" s="185">
        <v>102.13</v>
      </c>
      <c r="BE48" s="185">
        <v>1</v>
      </c>
      <c r="BF48" s="185">
        <v>102.11</v>
      </c>
      <c r="BH48" s="174">
        <v>1</v>
      </c>
      <c r="BI48" s="185">
        <v>101.77</v>
      </c>
      <c r="BN48" s="174"/>
      <c r="BR48" s="184"/>
      <c r="BS48" s="171">
        <v>13</v>
      </c>
      <c r="BT48" s="206" t="s">
        <v>146</v>
      </c>
      <c r="BU48" s="145">
        <v>94.11</v>
      </c>
      <c r="BV48" s="145">
        <v>142.75</v>
      </c>
      <c r="BW48" s="145">
        <v>111.43</v>
      </c>
      <c r="BX48" s="145">
        <v>123.08</v>
      </c>
      <c r="BY48" s="183">
        <v>180111.99</v>
      </c>
      <c r="BZ48" s="145">
        <v>2623.46</v>
      </c>
      <c r="CA48" s="145">
        <v>79.39</v>
      </c>
      <c r="CB48" s="145">
        <v>81.59</v>
      </c>
      <c r="CC48" s="145">
        <v>12.16</v>
      </c>
      <c r="CD48" s="145">
        <v>12.3</v>
      </c>
      <c r="CE48" s="145">
        <v>16.55</v>
      </c>
      <c r="CF48" s="145">
        <v>12.57</v>
      </c>
      <c r="CG48" s="145">
        <v>102.08</v>
      </c>
      <c r="CH48" s="145">
        <v>146.41999999999999</v>
      </c>
      <c r="CI48" s="145">
        <v>15.71</v>
      </c>
      <c r="CJ48" s="145">
        <v>15.71</v>
      </c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</row>
    <row r="49" spans="1:167" s="185" customFormat="1" x14ac:dyDescent="0.25">
      <c r="A49" s="189">
        <v>14</v>
      </c>
      <c r="B49" s="185" t="s">
        <v>27</v>
      </c>
      <c r="C49" s="185">
        <v>0.70561173008940103</v>
      </c>
      <c r="D49" s="185">
        <v>148.65</v>
      </c>
      <c r="F49" s="185">
        <v>0.70590560630232524</v>
      </c>
      <c r="G49" s="185">
        <v>147.99</v>
      </c>
      <c r="I49" s="185">
        <v>0.70500979963621491</v>
      </c>
      <c r="J49" s="185">
        <v>147.80000000000001</v>
      </c>
      <c r="L49" s="185">
        <v>0.70382882882882891</v>
      </c>
      <c r="M49" s="185">
        <v>147.15</v>
      </c>
      <c r="O49" s="185">
        <v>0.70177900978981722</v>
      </c>
      <c r="P49" s="185">
        <v>147.58000000000001</v>
      </c>
      <c r="R49" s="185">
        <v>0.70265180792310189</v>
      </c>
      <c r="S49" s="185">
        <v>147.19999999999999</v>
      </c>
      <c r="U49" s="185">
        <v>0.70252346428370704</v>
      </c>
      <c r="V49" s="185">
        <v>147.13999999999999</v>
      </c>
      <c r="X49" s="185">
        <v>0.70149840058364676</v>
      </c>
      <c r="Y49" s="185">
        <v>147.38</v>
      </c>
      <c r="AA49" s="185">
        <v>0.70199084603936768</v>
      </c>
      <c r="AB49" s="185">
        <v>146.74</v>
      </c>
      <c r="AD49" s="185">
        <v>0.7003144411840917</v>
      </c>
      <c r="AE49" s="185">
        <v>146.82</v>
      </c>
      <c r="AG49" s="185">
        <v>0.69998600027999447</v>
      </c>
      <c r="AH49" s="185">
        <v>146.94999999999999</v>
      </c>
      <c r="AJ49" s="185">
        <v>0.69927624908219987</v>
      </c>
      <c r="AK49" s="185">
        <v>146.41</v>
      </c>
      <c r="AM49" s="185">
        <v>0.69718476790719075</v>
      </c>
      <c r="AN49" s="185">
        <v>146.41999999999999</v>
      </c>
      <c r="AP49" s="185">
        <v>0.69689810652784456</v>
      </c>
      <c r="AQ49" s="185">
        <v>147.05000000000001</v>
      </c>
      <c r="AS49" s="185">
        <v>0.69764683721806353</v>
      </c>
      <c r="AT49" s="185">
        <v>146.59</v>
      </c>
      <c r="AV49" s="185">
        <v>0.69688353682332604</v>
      </c>
      <c r="AW49" s="185">
        <v>146.55000000000001</v>
      </c>
      <c r="AY49" s="185">
        <v>0.6967281645393234</v>
      </c>
      <c r="AZ49" s="185">
        <v>146.26</v>
      </c>
      <c r="BB49" s="185">
        <v>0.69586032691518163</v>
      </c>
      <c r="BC49" s="185">
        <v>146.77000000000001</v>
      </c>
      <c r="BE49" s="185">
        <v>0.6962576153176675</v>
      </c>
      <c r="BF49" s="185">
        <v>146.66</v>
      </c>
      <c r="BH49" s="174">
        <v>0.69705355462460183</v>
      </c>
      <c r="BI49" s="185">
        <v>146</v>
      </c>
      <c r="BN49" s="174"/>
      <c r="BR49" s="184"/>
      <c r="BS49" s="171">
        <v>14</v>
      </c>
      <c r="BT49" s="206" t="s">
        <v>149</v>
      </c>
      <c r="BU49" s="145">
        <v>94.72</v>
      </c>
      <c r="BV49" s="145">
        <v>142.68</v>
      </c>
      <c r="BW49" s="145">
        <v>111.69</v>
      </c>
      <c r="BX49" s="145">
        <v>123.06</v>
      </c>
      <c r="BY49" s="183">
        <v>182209.44</v>
      </c>
      <c r="BZ49" s="145">
        <v>2652.71</v>
      </c>
      <c r="CA49" s="145">
        <v>79.06</v>
      </c>
      <c r="CB49" s="145">
        <v>81.36</v>
      </c>
      <c r="CC49" s="145">
        <v>12.11</v>
      </c>
      <c r="CD49" s="145">
        <v>12.24</v>
      </c>
      <c r="CE49" s="145">
        <v>16.55</v>
      </c>
      <c r="CF49" s="145">
        <v>12.53</v>
      </c>
      <c r="CG49" s="145">
        <v>102.48</v>
      </c>
      <c r="CH49" s="145">
        <v>147.05000000000001</v>
      </c>
      <c r="CI49" s="145">
        <v>15.77</v>
      </c>
      <c r="CJ49" s="145">
        <v>15.77</v>
      </c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</row>
    <row r="50" spans="1:167" s="185" customFormat="1" x14ac:dyDescent="0.25">
      <c r="A50" s="189">
        <v>15</v>
      </c>
      <c r="B50" s="185" t="s">
        <v>32</v>
      </c>
      <c r="C50" s="185">
        <v>6.5739000000000001</v>
      </c>
      <c r="D50" s="185">
        <v>15.96</v>
      </c>
      <c r="F50" s="185">
        <v>6.5599000000000007</v>
      </c>
      <c r="G50" s="185">
        <v>15.93</v>
      </c>
      <c r="I50" s="185">
        <v>6.5491999999999999</v>
      </c>
      <c r="J50" s="185">
        <v>15.91</v>
      </c>
      <c r="L50" s="185">
        <v>6.5411999999999999</v>
      </c>
      <c r="M50" s="185">
        <v>15.83</v>
      </c>
      <c r="O50" s="185">
        <v>6.5508000000000006</v>
      </c>
      <c r="P50" s="185">
        <v>15.81</v>
      </c>
      <c r="R50" s="185">
        <v>6.5571999999999999</v>
      </c>
      <c r="S50" s="185">
        <v>15.77</v>
      </c>
      <c r="U50" s="185">
        <v>6.5427</v>
      </c>
      <c r="V50" s="185">
        <v>15.8</v>
      </c>
      <c r="X50" s="185">
        <v>6.5438000000000001</v>
      </c>
      <c r="Y50" s="185">
        <v>15.8</v>
      </c>
      <c r="AA50" s="185">
        <v>6.5305</v>
      </c>
      <c r="AB50" s="185">
        <v>15.77</v>
      </c>
      <c r="AD50" s="185">
        <v>6.5235000000000003</v>
      </c>
      <c r="AE50" s="185">
        <v>15.76</v>
      </c>
      <c r="AG50" s="185">
        <v>6.5219000000000005</v>
      </c>
      <c r="AH50" s="185">
        <v>15.77</v>
      </c>
      <c r="AJ50" s="185">
        <v>6.5095000000000001</v>
      </c>
      <c r="AK50" s="185">
        <v>15.73</v>
      </c>
      <c r="AM50" s="185">
        <v>6.4972000000000003</v>
      </c>
      <c r="AN50" s="185">
        <v>15.71</v>
      </c>
      <c r="AP50" s="185">
        <v>6.4969000000000001</v>
      </c>
      <c r="AQ50" s="185">
        <v>15.77</v>
      </c>
      <c r="AS50" s="185">
        <v>6.4911000000000003</v>
      </c>
      <c r="AT50" s="185">
        <v>15.76</v>
      </c>
      <c r="AV50" s="185">
        <v>6.4932000000000007</v>
      </c>
      <c r="AW50" s="185">
        <v>15.73</v>
      </c>
      <c r="AY50" s="185">
        <v>6.484</v>
      </c>
      <c r="AZ50" s="185">
        <v>15.72</v>
      </c>
      <c r="BB50" s="185">
        <v>6.4853000000000005</v>
      </c>
      <c r="BC50" s="185">
        <v>15.75</v>
      </c>
      <c r="BE50" s="185">
        <v>6.4824999999999999</v>
      </c>
      <c r="BF50" s="185">
        <v>15.75</v>
      </c>
      <c r="BH50" s="174">
        <v>6.4674000000000005</v>
      </c>
      <c r="BI50" s="185">
        <v>15.74</v>
      </c>
      <c r="BN50" s="174"/>
      <c r="BR50" s="184"/>
      <c r="BS50" s="171">
        <v>15</v>
      </c>
      <c r="BT50" s="206" t="s">
        <v>150</v>
      </c>
      <c r="BU50" s="145">
        <v>94.64</v>
      </c>
      <c r="BV50" s="145">
        <v>142.11000000000001</v>
      </c>
      <c r="BW50" s="145">
        <v>111.61</v>
      </c>
      <c r="BX50" s="145">
        <v>123.1</v>
      </c>
      <c r="BY50" s="183">
        <v>182656.27</v>
      </c>
      <c r="BZ50" s="145">
        <v>2687.66</v>
      </c>
      <c r="CA50" s="145">
        <v>79.2</v>
      </c>
      <c r="CB50" s="145">
        <v>81.84</v>
      </c>
      <c r="CC50" s="145">
        <v>12.16</v>
      </c>
      <c r="CD50" s="145">
        <v>12.29</v>
      </c>
      <c r="CE50" s="145">
        <v>16.55</v>
      </c>
      <c r="CF50" s="145">
        <v>12.33</v>
      </c>
      <c r="CG50" s="145">
        <v>102.27</v>
      </c>
      <c r="CH50" s="145">
        <v>146.59</v>
      </c>
      <c r="CI50" s="145">
        <v>15.76</v>
      </c>
      <c r="CJ50" s="145">
        <v>15.76</v>
      </c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</row>
    <row r="51" spans="1:167" s="185" customFormat="1" x14ac:dyDescent="0.25">
      <c r="A51" s="189">
        <v>16</v>
      </c>
      <c r="B51" s="185" t="s">
        <v>33</v>
      </c>
      <c r="C51" s="185">
        <v>6.5857000000000001</v>
      </c>
      <c r="D51" s="185">
        <v>15.93</v>
      </c>
      <c r="F51" s="185">
        <v>6.5686</v>
      </c>
      <c r="G51" s="185">
        <v>15.9</v>
      </c>
      <c r="I51" s="185">
        <v>6.5577000000000005</v>
      </c>
      <c r="J51" s="185">
        <v>15.89</v>
      </c>
      <c r="L51" s="185">
        <v>6.5486000000000004</v>
      </c>
      <c r="M51" s="185">
        <v>15.82</v>
      </c>
      <c r="O51" s="185">
        <v>6.5580000000000007</v>
      </c>
      <c r="P51" s="185">
        <v>15.79</v>
      </c>
      <c r="R51" s="185">
        <v>6.5632999999999999</v>
      </c>
      <c r="S51" s="185">
        <v>15.76</v>
      </c>
      <c r="U51" s="185">
        <v>6.5494000000000003</v>
      </c>
      <c r="V51" s="185">
        <v>15.78</v>
      </c>
      <c r="X51" s="185">
        <v>6.5510999999999999</v>
      </c>
      <c r="Y51" s="185">
        <v>15.78</v>
      </c>
      <c r="AA51" s="185">
        <v>6.5342000000000002</v>
      </c>
      <c r="AB51" s="185">
        <v>15.76</v>
      </c>
      <c r="AD51" s="185">
        <v>6.5253000000000005</v>
      </c>
      <c r="AE51" s="185">
        <v>15.76</v>
      </c>
      <c r="AG51" s="185">
        <v>6.5247999999999999</v>
      </c>
      <c r="AH51" s="185">
        <v>15.76</v>
      </c>
      <c r="AJ51" s="185">
        <v>6.5066000000000006</v>
      </c>
      <c r="AK51" s="185">
        <v>15.73</v>
      </c>
      <c r="AM51" s="185">
        <v>6.4959000000000007</v>
      </c>
      <c r="AN51" s="185">
        <v>15.71</v>
      </c>
      <c r="AP51" s="185">
        <v>6.4968000000000004</v>
      </c>
      <c r="AQ51" s="185">
        <v>15.77</v>
      </c>
      <c r="AS51" s="185">
        <v>6.4908000000000001</v>
      </c>
      <c r="AT51" s="185">
        <v>15.76</v>
      </c>
      <c r="AV51" s="185">
        <v>6.4899000000000004</v>
      </c>
      <c r="AW51" s="185">
        <v>15.74</v>
      </c>
      <c r="AY51" s="185">
        <v>6.4794</v>
      </c>
      <c r="AZ51" s="185">
        <v>15.73</v>
      </c>
      <c r="BB51" s="185">
        <v>6.4821</v>
      </c>
      <c r="BC51" s="185">
        <v>15.76</v>
      </c>
      <c r="BE51" s="185">
        <v>6.4795000000000007</v>
      </c>
      <c r="BF51" s="185">
        <v>15.76</v>
      </c>
      <c r="BH51" s="174">
        <v>6.4633000000000003</v>
      </c>
      <c r="BI51" s="185">
        <v>15.75</v>
      </c>
      <c r="BN51" s="174"/>
      <c r="BR51" s="184"/>
      <c r="BS51" s="171">
        <v>16</v>
      </c>
      <c r="BT51" s="206" t="s">
        <v>153</v>
      </c>
      <c r="BU51" s="145">
        <v>94.65</v>
      </c>
      <c r="BV51" s="145">
        <v>141.74</v>
      </c>
      <c r="BW51" s="145">
        <v>111.58</v>
      </c>
      <c r="BX51" s="145">
        <v>123.12</v>
      </c>
      <c r="BY51" s="183">
        <v>182288.77</v>
      </c>
      <c r="BZ51" s="145">
        <v>2661.51</v>
      </c>
      <c r="CA51" s="145">
        <v>78.95</v>
      </c>
      <c r="CB51" s="145">
        <v>81.75</v>
      </c>
      <c r="CC51" s="145">
        <v>12.14</v>
      </c>
      <c r="CD51" s="145">
        <v>12.25</v>
      </c>
      <c r="CE51" s="145">
        <v>16.559999999999999</v>
      </c>
      <c r="CF51" s="145">
        <v>12.26</v>
      </c>
      <c r="CG51" s="145">
        <v>102.13</v>
      </c>
      <c r="CH51" s="145">
        <v>146.55000000000001</v>
      </c>
      <c r="CI51" s="145">
        <v>15.73</v>
      </c>
      <c r="CJ51" s="145">
        <v>15.74</v>
      </c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</row>
    <row r="52" spans="1:167" s="185" customFormat="1" x14ac:dyDescent="0.25">
      <c r="A52" s="189"/>
      <c r="BH52" s="174"/>
      <c r="BN52" s="174"/>
      <c r="BR52" s="184"/>
      <c r="BS52" s="171">
        <v>17</v>
      </c>
      <c r="BT52" s="206" t="s">
        <v>154</v>
      </c>
      <c r="BU52" s="145">
        <v>94.59</v>
      </c>
      <c r="BV52" s="145">
        <v>141.78</v>
      </c>
      <c r="BW52" s="145">
        <v>111.49</v>
      </c>
      <c r="BX52" s="145">
        <v>123.22</v>
      </c>
      <c r="BY52" s="183">
        <v>181392.19</v>
      </c>
      <c r="BZ52" s="145">
        <v>2659.59</v>
      </c>
      <c r="CA52" s="145">
        <v>79.37</v>
      </c>
      <c r="CB52" s="145">
        <v>81.81</v>
      </c>
      <c r="CC52" s="145">
        <v>12.17</v>
      </c>
      <c r="CD52" s="145">
        <v>12.28</v>
      </c>
      <c r="CE52" s="145">
        <v>16.579999999999998</v>
      </c>
      <c r="CF52" s="145">
        <v>12.27</v>
      </c>
      <c r="CG52" s="145">
        <v>101.9</v>
      </c>
      <c r="CH52" s="145">
        <v>146.26</v>
      </c>
      <c r="CI52" s="145">
        <v>15.72</v>
      </c>
      <c r="CJ52" s="145">
        <v>15.73</v>
      </c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</row>
    <row r="53" spans="1:167" s="185" customFormat="1" x14ac:dyDescent="0.25">
      <c r="A53" s="189"/>
      <c r="BH53" s="174"/>
      <c r="BN53" s="174"/>
      <c r="BR53" s="184"/>
      <c r="BS53" s="171">
        <v>18</v>
      </c>
      <c r="BT53" s="206" t="s">
        <v>158</v>
      </c>
      <c r="BU53" s="190">
        <v>94.23</v>
      </c>
      <c r="BV53" s="190">
        <v>141.69999999999999</v>
      </c>
      <c r="BW53" s="190">
        <v>111.58</v>
      </c>
      <c r="BX53" s="190">
        <v>123.23</v>
      </c>
      <c r="BY53" s="190">
        <v>181828.45</v>
      </c>
      <c r="BZ53" s="190">
        <v>2679.94</v>
      </c>
      <c r="CA53" s="190">
        <v>79.319999999999993</v>
      </c>
      <c r="CB53" s="190">
        <v>82.3</v>
      </c>
      <c r="CC53" s="190">
        <v>12.14</v>
      </c>
      <c r="CD53" s="190">
        <v>12.3</v>
      </c>
      <c r="CE53" s="190">
        <v>16.579999999999998</v>
      </c>
      <c r="CF53" s="190">
        <v>12.41</v>
      </c>
      <c r="CG53" s="191">
        <v>102.13</v>
      </c>
      <c r="CH53" s="190">
        <v>146.77000000000001</v>
      </c>
      <c r="CI53" s="190">
        <v>15.75</v>
      </c>
      <c r="CJ53" s="191">
        <v>15.76</v>
      </c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</row>
    <row r="54" spans="1:167" s="185" customFormat="1" x14ac:dyDescent="0.25">
      <c r="A54" s="189"/>
      <c r="BH54" s="174"/>
      <c r="BN54" s="174"/>
      <c r="BR54" s="184"/>
      <c r="BS54" s="171">
        <v>19</v>
      </c>
      <c r="BT54" s="206" t="s">
        <v>160</v>
      </c>
      <c r="BU54" s="145">
        <v>93.76</v>
      </c>
      <c r="BV54" s="145">
        <v>141.83000000000001</v>
      </c>
      <c r="BW54" s="145">
        <v>111.57</v>
      </c>
      <c r="BX54" s="145">
        <v>123.23</v>
      </c>
      <c r="BY54" s="145">
        <v>180326.26</v>
      </c>
      <c r="BZ54" s="145">
        <v>2649.75</v>
      </c>
      <c r="CA54" s="145">
        <v>79.09</v>
      </c>
      <c r="CB54" s="145">
        <v>82.31</v>
      </c>
      <c r="CC54" s="145">
        <v>12.19</v>
      </c>
      <c r="CD54" s="145">
        <v>12.35</v>
      </c>
      <c r="CE54" s="145">
        <v>16.579999999999998</v>
      </c>
      <c r="CF54" s="145">
        <v>12.48</v>
      </c>
      <c r="CG54" s="145">
        <v>102.11</v>
      </c>
      <c r="CH54" s="145">
        <v>146.66</v>
      </c>
      <c r="CI54" s="145">
        <v>15.75</v>
      </c>
      <c r="CJ54" s="145">
        <v>15.76</v>
      </c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</row>
    <row r="55" spans="1:167" s="185" customFormat="1" x14ac:dyDescent="0.25">
      <c r="A55" s="189"/>
      <c r="BH55" s="174"/>
      <c r="BN55" s="174"/>
      <c r="BR55" s="184"/>
      <c r="BS55" s="171">
        <v>20</v>
      </c>
      <c r="BT55" s="206" t="s">
        <v>163</v>
      </c>
      <c r="BU55" s="145">
        <v>93.36</v>
      </c>
      <c r="BV55" s="145">
        <v>142.04</v>
      </c>
      <c r="BW55" s="145">
        <v>111.88</v>
      </c>
      <c r="BX55" s="145">
        <v>123.22</v>
      </c>
      <c r="BY55" s="145">
        <v>180744.83</v>
      </c>
      <c r="BZ55" s="145">
        <v>2675.21</v>
      </c>
      <c r="CA55" s="145">
        <v>79.19</v>
      </c>
      <c r="CB55" s="145">
        <v>82.72</v>
      </c>
      <c r="CC55" s="145">
        <v>12.19</v>
      </c>
      <c r="CD55" s="145">
        <v>12.41</v>
      </c>
      <c r="CE55" s="145">
        <v>16.59</v>
      </c>
      <c r="CF55" s="145">
        <v>12.47</v>
      </c>
      <c r="CG55" s="145">
        <v>101.77</v>
      </c>
      <c r="CH55" s="145">
        <v>146</v>
      </c>
      <c r="CI55" s="145">
        <v>15.74</v>
      </c>
      <c r="CJ55" s="145">
        <v>15.75</v>
      </c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</row>
    <row r="56" spans="1:167" s="185" customFormat="1" x14ac:dyDescent="0.25">
      <c r="A56" s="189"/>
      <c r="BH56" s="174"/>
      <c r="BN56" s="174"/>
      <c r="BR56" s="184"/>
      <c r="BS56" s="171">
        <v>21</v>
      </c>
      <c r="BT56" s="206" t="s">
        <v>164</v>
      </c>
      <c r="BU56" s="145">
        <v>93.55</v>
      </c>
      <c r="BV56" s="145">
        <v>141.68</v>
      </c>
      <c r="BW56" s="145">
        <v>112.14</v>
      </c>
      <c r="BX56" s="145">
        <v>123.19</v>
      </c>
      <c r="BY56" s="145">
        <v>180134.39</v>
      </c>
      <c r="BZ56" s="145">
        <v>2640.99</v>
      </c>
      <c r="CA56" s="145">
        <v>79.12</v>
      </c>
      <c r="CB56" s="145">
        <v>82.99</v>
      </c>
      <c r="CC56" s="145">
        <v>12.12</v>
      </c>
      <c r="CD56" s="145">
        <v>12.39</v>
      </c>
      <c r="CE56" s="145">
        <v>16.57</v>
      </c>
      <c r="CF56" s="145">
        <v>12.34</v>
      </c>
      <c r="CG56" s="145">
        <v>101.89</v>
      </c>
      <c r="CH56" s="145">
        <v>146.49</v>
      </c>
      <c r="CI56" s="145">
        <v>15.76</v>
      </c>
      <c r="CJ56" s="145">
        <v>15.77</v>
      </c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</row>
    <row r="57" spans="1:167" s="175" customFormat="1" x14ac:dyDescent="0.25">
      <c r="B57" s="185"/>
      <c r="C57" s="130"/>
      <c r="BH57" s="187"/>
      <c r="BN57" s="187"/>
      <c r="BT57" s="19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5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</row>
    <row r="58" spans="1:167" s="176" customFormat="1" x14ac:dyDescent="0.25">
      <c r="A58" s="176">
        <v>1</v>
      </c>
      <c r="B58" s="129" t="s">
        <v>5</v>
      </c>
      <c r="C58" s="129">
        <f>C36-C15</f>
        <v>0</v>
      </c>
      <c r="D58" s="129">
        <f t="shared" ref="D58:BI62" si="2">D36-D15</f>
        <v>0</v>
      </c>
      <c r="E58" s="129">
        <f t="shared" si="2"/>
        <v>0</v>
      </c>
      <c r="F58" s="129">
        <f t="shared" si="2"/>
        <v>0</v>
      </c>
      <c r="G58" s="129">
        <f t="shared" si="2"/>
        <v>0</v>
      </c>
      <c r="H58" s="129">
        <f t="shared" si="2"/>
        <v>0</v>
      </c>
      <c r="I58" s="129">
        <f t="shared" si="2"/>
        <v>0</v>
      </c>
      <c r="J58" s="129">
        <f t="shared" si="2"/>
        <v>0</v>
      </c>
      <c r="K58" s="129">
        <f t="shared" si="2"/>
        <v>0</v>
      </c>
      <c r="L58" s="129">
        <f t="shared" si="2"/>
        <v>0</v>
      </c>
      <c r="M58" s="129">
        <f t="shared" si="2"/>
        <v>0</v>
      </c>
      <c r="N58" s="129">
        <f t="shared" si="2"/>
        <v>0</v>
      </c>
      <c r="O58" s="129">
        <f t="shared" si="2"/>
        <v>0</v>
      </c>
      <c r="P58" s="129">
        <f t="shared" si="2"/>
        <v>0</v>
      </c>
      <c r="Q58" s="129">
        <f t="shared" si="2"/>
        <v>0</v>
      </c>
      <c r="R58" s="129">
        <f t="shared" si="2"/>
        <v>0</v>
      </c>
      <c r="S58" s="129">
        <f t="shared" si="2"/>
        <v>0</v>
      </c>
      <c r="T58" s="129">
        <f t="shared" si="2"/>
        <v>0</v>
      </c>
      <c r="U58" s="129">
        <f t="shared" si="2"/>
        <v>0</v>
      </c>
      <c r="V58" s="129">
        <f t="shared" si="2"/>
        <v>0</v>
      </c>
      <c r="W58" s="129">
        <f t="shared" si="2"/>
        <v>0</v>
      </c>
      <c r="X58" s="129">
        <f t="shared" si="2"/>
        <v>0</v>
      </c>
      <c r="Y58" s="129">
        <f t="shared" si="2"/>
        <v>0</v>
      </c>
      <c r="Z58" s="129">
        <f t="shared" si="2"/>
        <v>0</v>
      </c>
      <c r="AA58" s="129">
        <f t="shared" si="2"/>
        <v>0</v>
      </c>
      <c r="AB58" s="129">
        <f t="shared" si="2"/>
        <v>0</v>
      </c>
      <c r="AC58" s="129">
        <f t="shared" si="2"/>
        <v>0</v>
      </c>
      <c r="AD58" s="129">
        <f t="shared" si="2"/>
        <v>0</v>
      </c>
      <c r="AE58" s="129">
        <f t="shared" si="2"/>
        <v>0</v>
      </c>
      <c r="AF58" s="129">
        <f t="shared" si="2"/>
        <v>0</v>
      </c>
      <c r="AG58" s="129">
        <f t="shared" si="2"/>
        <v>0</v>
      </c>
      <c r="AH58" s="129">
        <f t="shared" si="2"/>
        <v>0</v>
      </c>
      <c r="AI58" s="129">
        <f t="shared" si="2"/>
        <v>0</v>
      </c>
      <c r="AJ58" s="129">
        <f t="shared" si="2"/>
        <v>0</v>
      </c>
      <c r="AK58" s="129">
        <f t="shared" si="2"/>
        <v>0</v>
      </c>
      <c r="AL58" s="129">
        <f t="shared" si="2"/>
        <v>0</v>
      </c>
      <c r="AM58" s="129">
        <f t="shared" si="2"/>
        <v>0</v>
      </c>
      <c r="AN58" s="129">
        <f t="shared" si="2"/>
        <v>0</v>
      </c>
      <c r="AO58" s="129">
        <f t="shared" si="2"/>
        <v>0</v>
      </c>
      <c r="AP58" s="129">
        <f t="shared" si="2"/>
        <v>0</v>
      </c>
      <c r="AQ58" s="129">
        <f t="shared" si="2"/>
        <v>0</v>
      </c>
      <c r="AR58" s="129">
        <f t="shared" si="2"/>
        <v>0</v>
      </c>
      <c r="AS58" s="129">
        <f t="shared" si="2"/>
        <v>0</v>
      </c>
      <c r="AT58" s="129">
        <f t="shared" si="2"/>
        <v>0</v>
      </c>
      <c r="AU58" s="129">
        <f t="shared" si="2"/>
        <v>0</v>
      </c>
      <c r="AV58" s="129">
        <f t="shared" si="2"/>
        <v>0</v>
      </c>
      <c r="AW58" s="129">
        <f t="shared" si="2"/>
        <v>0</v>
      </c>
      <c r="AX58" s="129">
        <f t="shared" si="2"/>
        <v>0</v>
      </c>
      <c r="AY58" s="129">
        <f t="shared" si="2"/>
        <v>0</v>
      </c>
      <c r="AZ58" s="129">
        <f t="shared" si="2"/>
        <v>0</v>
      </c>
      <c r="BA58" s="129">
        <f t="shared" si="2"/>
        <v>0</v>
      </c>
      <c r="BB58" s="129">
        <f t="shared" si="2"/>
        <v>0</v>
      </c>
      <c r="BC58" s="129">
        <f t="shared" si="2"/>
        <v>0</v>
      </c>
      <c r="BD58" s="129">
        <f t="shared" si="2"/>
        <v>0</v>
      </c>
      <c r="BE58" s="129">
        <f t="shared" si="2"/>
        <v>0</v>
      </c>
      <c r="BF58" s="129">
        <f t="shared" si="2"/>
        <v>0</v>
      </c>
      <c r="BG58" s="129">
        <f t="shared" si="2"/>
        <v>0</v>
      </c>
      <c r="BH58" s="129">
        <f t="shared" si="2"/>
        <v>0</v>
      </c>
      <c r="BI58" s="129">
        <f t="shared" si="2"/>
        <v>0</v>
      </c>
      <c r="BN58" s="187"/>
      <c r="BT58" s="197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98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</row>
    <row r="59" spans="1:167" s="176" customFormat="1" x14ac:dyDescent="0.25">
      <c r="A59" s="176">
        <v>2</v>
      </c>
      <c r="B59" s="129" t="s">
        <v>6</v>
      </c>
      <c r="C59" s="129">
        <f t="shared" ref="C59:R73" si="3">C37-C16</f>
        <v>0</v>
      </c>
      <c r="D59" s="129">
        <f t="shared" si="3"/>
        <v>0</v>
      </c>
      <c r="E59" s="129">
        <f t="shared" si="3"/>
        <v>0</v>
      </c>
      <c r="F59" s="129">
        <f t="shared" si="3"/>
        <v>0</v>
      </c>
      <c r="G59" s="129">
        <f t="shared" si="3"/>
        <v>0</v>
      </c>
      <c r="H59" s="129">
        <f t="shared" si="3"/>
        <v>0</v>
      </c>
      <c r="I59" s="129">
        <f t="shared" si="3"/>
        <v>0</v>
      </c>
      <c r="J59" s="129">
        <f t="shared" si="3"/>
        <v>0</v>
      </c>
      <c r="K59" s="129">
        <f t="shared" si="3"/>
        <v>0</v>
      </c>
      <c r="L59" s="129">
        <f t="shared" si="3"/>
        <v>0</v>
      </c>
      <c r="M59" s="129">
        <f t="shared" si="3"/>
        <v>0</v>
      </c>
      <c r="N59" s="129">
        <f t="shared" si="3"/>
        <v>0</v>
      </c>
      <c r="O59" s="129">
        <f t="shared" si="3"/>
        <v>0</v>
      </c>
      <c r="P59" s="129">
        <f t="shared" si="3"/>
        <v>0</v>
      </c>
      <c r="Q59" s="129">
        <f t="shared" si="3"/>
        <v>0</v>
      </c>
      <c r="R59" s="129">
        <f t="shared" si="3"/>
        <v>0</v>
      </c>
      <c r="S59" s="129">
        <f t="shared" si="2"/>
        <v>0</v>
      </c>
      <c r="T59" s="129">
        <f t="shared" si="2"/>
        <v>0</v>
      </c>
      <c r="U59" s="129">
        <f t="shared" si="2"/>
        <v>0</v>
      </c>
      <c r="V59" s="129">
        <f t="shared" si="2"/>
        <v>0</v>
      </c>
      <c r="W59" s="129">
        <f t="shared" si="2"/>
        <v>0</v>
      </c>
      <c r="X59" s="129">
        <f t="shared" si="2"/>
        <v>0</v>
      </c>
      <c r="Y59" s="129">
        <f t="shared" si="2"/>
        <v>0</v>
      </c>
      <c r="Z59" s="129">
        <f t="shared" si="2"/>
        <v>0</v>
      </c>
      <c r="AA59" s="129">
        <f t="shared" si="2"/>
        <v>0</v>
      </c>
      <c r="AB59" s="129">
        <f t="shared" si="2"/>
        <v>0</v>
      </c>
      <c r="AC59" s="129">
        <f t="shared" si="2"/>
        <v>0</v>
      </c>
      <c r="AD59" s="129">
        <f t="shared" si="2"/>
        <v>0</v>
      </c>
      <c r="AE59" s="129">
        <f t="shared" si="2"/>
        <v>0</v>
      </c>
      <c r="AF59" s="129">
        <f t="shared" si="2"/>
        <v>0</v>
      </c>
      <c r="AG59" s="129">
        <f t="shared" si="2"/>
        <v>0</v>
      </c>
      <c r="AH59" s="129">
        <f t="shared" si="2"/>
        <v>0</v>
      </c>
      <c r="AI59" s="129">
        <f t="shared" si="2"/>
        <v>0</v>
      </c>
      <c r="AJ59" s="129">
        <f t="shared" si="2"/>
        <v>0</v>
      </c>
      <c r="AK59" s="129">
        <f t="shared" si="2"/>
        <v>0</v>
      </c>
      <c r="AL59" s="129">
        <f t="shared" si="2"/>
        <v>0</v>
      </c>
      <c r="AM59" s="129">
        <f t="shared" si="2"/>
        <v>0</v>
      </c>
      <c r="AN59" s="129">
        <f t="shared" si="2"/>
        <v>0</v>
      </c>
      <c r="AO59" s="129">
        <f t="shared" si="2"/>
        <v>0</v>
      </c>
      <c r="AP59" s="129">
        <f t="shared" si="2"/>
        <v>0</v>
      </c>
      <c r="AQ59" s="129">
        <f t="shared" si="2"/>
        <v>0</v>
      </c>
      <c r="AR59" s="129">
        <f t="shared" si="2"/>
        <v>0</v>
      </c>
      <c r="AS59" s="129">
        <f t="shared" si="2"/>
        <v>0</v>
      </c>
      <c r="AT59" s="129">
        <f t="shared" si="2"/>
        <v>0</v>
      </c>
      <c r="AU59" s="129">
        <f t="shared" si="2"/>
        <v>0</v>
      </c>
      <c r="AV59" s="129">
        <f t="shared" si="2"/>
        <v>0</v>
      </c>
      <c r="AW59" s="129">
        <f t="shared" si="2"/>
        <v>0</v>
      </c>
      <c r="AX59" s="129">
        <f t="shared" si="2"/>
        <v>0</v>
      </c>
      <c r="AY59" s="129">
        <f t="shared" si="2"/>
        <v>0</v>
      </c>
      <c r="AZ59" s="129">
        <f t="shared" si="2"/>
        <v>0</v>
      </c>
      <c r="BA59" s="129">
        <f t="shared" si="2"/>
        <v>0</v>
      </c>
      <c r="BB59" s="129">
        <f t="shared" si="2"/>
        <v>0</v>
      </c>
      <c r="BC59" s="129">
        <f t="shared" si="2"/>
        <v>0</v>
      </c>
      <c r="BD59" s="129">
        <f t="shared" si="2"/>
        <v>0</v>
      </c>
      <c r="BE59" s="129">
        <f t="shared" si="2"/>
        <v>0</v>
      </c>
      <c r="BF59" s="129">
        <f t="shared" si="2"/>
        <v>0</v>
      </c>
      <c r="BG59" s="129">
        <f t="shared" si="2"/>
        <v>0</v>
      </c>
      <c r="BH59" s="129">
        <f t="shared" si="2"/>
        <v>0</v>
      </c>
      <c r="BI59" s="129">
        <f t="shared" si="2"/>
        <v>0</v>
      </c>
      <c r="BN59" s="187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98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</row>
    <row r="60" spans="1:167" s="200" customFormat="1" x14ac:dyDescent="0.25">
      <c r="A60" s="200">
        <v>3</v>
      </c>
      <c r="B60" s="199" t="s">
        <v>7</v>
      </c>
      <c r="C60" s="129">
        <f t="shared" si="3"/>
        <v>0</v>
      </c>
      <c r="D60" s="129">
        <f t="shared" si="2"/>
        <v>0</v>
      </c>
      <c r="E60" s="129">
        <f t="shared" si="2"/>
        <v>0</v>
      </c>
      <c r="F60" s="129">
        <f t="shared" si="2"/>
        <v>0</v>
      </c>
      <c r="G60" s="129">
        <f t="shared" si="2"/>
        <v>0</v>
      </c>
      <c r="H60" s="129">
        <f t="shared" si="2"/>
        <v>0</v>
      </c>
      <c r="I60" s="129">
        <f t="shared" si="2"/>
        <v>0</v>
      </c>
      <c r="J60" s="129">
        <f t="shared" si="2"/>
        <v>0</v>
      </c>
      <c r="K60" s="129">
        <f t="shared" si="2"/>
        <v>0</v>
      </c>
      <c r="L60" s="129">
        <f t="shared" si="2"/>
        <v>0</v>
      </c>
      <c r="M60" s="129">
        <f t="shared" si="2"/>
        <v>0</v>
      </c>
      <c r="N60" s="129">
        <f t="shared" si="2"/>
        <v>0</v>
      </c>
      <c r="O60" s="129">
        <f t="shared" si="2"/>
        <v>0</v>
      </c>
      <c r="P60" s="129">
        <f t="shared" si="2"/>
        <v>0</v>
      </c>
      <c r="Q60" s="129">
        <f t="shared" si="2"/>
        <v>0</v>
      </c>
      <c r="R60" s="129">
        <f t="shared" si="2"/>
        <v>0</v>
      </c>
      <c r="S60" s="129">
        <f t="shared" si="2"/>
        <v>0</v>
      </c>
      <c r="T60" s="129">
        <f t="shared" si="2"/>
        <v>0</v>
      </c>
      <c r="U60" s="129">
        <f t="shared" si="2"/>
        <v>0</v>
      </c>
      <c r="V60" s="129">
        <f t="shared" si="2"/>
        <v>0</v>
      </c>
      <c r="W60" s="129">
        <f t="shared" si="2"/>
        <v>0</v>
      </c>
      <c r="X60" s="129">
        <f t="shared" si="2"/>
        <v>0</v>
      </c>
      <c r="Y60" s="129">
        <f t="shared" si="2"/>
        <v>0</v>
      </c>
      <c r="Z60" s="129">
        <f t="shared" si="2"/>
        <v>0</v>
      </c>
      <c r="AA60" s="129">
        <f t="shared" si="2"/>
        <v>0</v>
      </c>
      <c r="AB60" s="129">
        <f t="shared" si="2"/>
        <v>0</v>
      </c>
      <c r="AC60" s="129">
        <f t="shared" si="2"/>
        <v>0</v>
      </c>
      <c r="AD60" s="129">
        <f t="shared" si="2"/>
        <v>0</v>
      </c>
      <c r="AE60" s="129">
        <f t="shared" si="2"/>
        <v>0</v>
      </c>
      <c r="AF60" s="129">
        <f t="shared" si="2"/>
        <v>0</v>
      </c>
      <c r="AG60" s="129">
        <f t="shared" si="2"/>
        <v>0</v>
      </c>
      <c r="AH60" s="129">
        <f t="shared" si="2"/>
        <v>0</v>
      </c>
      <c r="AI60" s="129">
        <f t="shared" si="2"/>
        <v>0</v>
      </c>
      <c r="AJ60" s="129">
        <f t="shared" si="2"/>
        <v>0</v>
      </c>
      <c r="AK60" s="129">
        <f t="shared" si="2"/>
        <v>0</v>
      </c>
      <c r="AL60" s="129">
        <f t="shared" si="2"/>
        <v>0</v>
      </c>
      <c r="AM60" s="129">
        <f t="shared" si="2"/>
        <v>0</v>
      </c>
      <c r="AN60" s="129">
        <f t="shared" si="2"/>
        <v>0</v>
      </c>
      <c r="AO60" s="129">
        <f t="shared" si="2"/>
        <v>0</v>
      </c>
      <c r="AP60" s="129">
        <f t="shared" si="2"/>
        <v>0</v>
      </c>
      <c r="AQ60" s="129">
        <f t="shared" si="2"/>
        <v>0</v>
      </c>
      <c r="AR60" s="129">
        <f t="shared" si="2"/>
        <v>0</v>
      </c>
      <c r="AS60" s="129">
        <f t="shared" si="2"/>
        <v>0</v>
      </c>
      <c r="AT60" s="129">
        <f t="shared" si="2"/>
        <v>0</v>
      </c>
      <c r="AU60" s="129">
        <f t="shared" si="2"/>
        <v>0</v>
      </c>
      <c r="AV60" s="129">
        <f t="shared" si="2"/>
        <v>0</v>
      </c>
      <c r="AW60" s="129">
        <f t="shared" si="2"/>
        <v>0</v>
      </c>
      <c r="AX60" s="129">
        <f t="shared" si="2"/>
        <v>0</v>
      </c>
      <c r="AY60" s="129">
        <f t="shared" si="2"/>
        <v>0</v>
      </c>
      <c r="AZ60" s="129">
        <f t="shared" si="2"/>
        <v>0</v>
      </c>
      <c r="BA60" s="129">
        <f t="shared" si="2"/>
        <v>0</v>
      </c>
      <c r="BB60" s="129">
        <f t="shared" si="2"/>
        <v>0</v>
      </c>
      <c r="BC60" s="129">
        <f t="shared" si="2"/>
        <v>0</v>
      </c>
      <c r="BD60" s="129">
        <f t="shared" si="2"/>
        <v>0</v>
      </c>
      <c r="BE60" s="129">
        <f t="shared" si="2"/>
        <v>0</v>
      </c>
      <c r="BF60" s="129">
        <f t="shared" si="2"/>
        <v>0</v>
      </c>
      <c r="BG60" s="129">
        <f t="shared" si="2"/>
        <v>0</v>
      </c>
      <c r="BH60" s="129">
        <f t="shared" si="2"/>
        <v>0</v>
      </c>
      <c r="BI60" s="129">
        <f t="shared" si="2"/>
        <v>0</v>
      </c>
      <c r="BN60" s="187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201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</row>
    <row r="61" spans="1:167" s="176" customFormat="1" x14ac:dyDescent="0.25">
      <c r="A61" s="176">
        <v>4</v>
      </c>
      <c r="B61" s="208" t="s">
        <v>8</v>
      </c>
      <c r="C61" s="129">
        <f t="shared" si="3"/>
        <v>0</v>
      </c>
      <c r="D61" s="129">
        <f t="shared" si="2"/>
        <v>0</v>
      </c>
      <c r="E61" s="129">
        <f t="shared" si="2"/>
        <v>0</v>
      </c>
      <c r="F61" s="129">
        <f t="shared" si="2"/>
        <v>0</v>
      </c>
      <c r="G61" s="129">
        <f t="shared" si="2"/>
        <v>0</v>
      </c>
      <c r="H61" s="129">
        <f t="shared" si="2"/>
        <v>0</v>
      </c>
      <c r="I61" s="129">
        <f t="shared" si="2"/>
        <v>0</v>
      </c>
      <c r="J61" s="129">
        <f t="shared" si="2"/>
        <v>0</v>
      </c>
      <c r="K61" s="129">
        <f t="shared" si="2"/>
        <v>0</v>
      </c>
      <c r="L61" s="129">
        <f t="shared" si="2"/>
        <v>0</v>
      </c>
      <c r="M61" s="129">
        <f t="shared" si="2"/>
        <v>0</v>
      </c>
      <c r="N61" s="129">
        <f t="shared" si="2"/>
        <v>0</v>
      </c>
      <c r="O61" s="129">
        <f t="shared" si="2"/>
        <v>0</v>
      </c>
      <c r="P61" s="129">
        <f t="shared" si="2"/>
        <v>0</v>
      </c>
      <c r="Q61" s="129">
        <f t="shared" si="2"/>
        <v>0</v>
      </c>
      <c r="R61" s="129">
        <f t="shared" si="2"/>
        <v>0</v>
      </c>
      <c r="S61" s="129">
        <f t="shared" si="2"/>
        <v>0</v>
      </c>
      <c r="T61" s="129">
        <f t="shared" si="2"/>
        <v>0</v>
      </c>
      <c r="U61" s="129">
        <f t="shared" si="2"/>
        <v>0</v>
      </c>
      <c r="V61" s="129">
        <f t="shared" si="2"/>
        <v>0</v>
      </c>
      <c r="W61" s="129">
        <f t="shared" si="2"/>
        <v>0</v>
      </c>
      <c r="X61" s="129">
        <f t="shared" si="2"/>
        <v>0</v>
      </c>
      <c r="Y61" s="129">
        <f t="shared" si="2"/>
        <v>0</v>
      </c>
      <c r="Z61" s="129">
        <f t="shared" si="2"/>
        <v>0</v>
      </c>
      <c r="AA61" s="129">
        <f t="shared" si="2"/>
        <v>0</v>
      </c>
      <c r="AB61" s="129">
        <f t="shared" si="2"/>
        <v>0</v>
      </c>
      <c r="AC61" s="129">
        <f t="shared" si="2"/>
        <v>0</v>
      </c>
      <c r="AD61" s="129">
        <f t="shared" si="2"/>
        <v>0</v>
      </c>
      <c r="AE61" s="129">
        <f t="shared" si="2"/>
        <v>0</v>
      </c>
      <c r="AF61" s="129">
        <f t="shared" si="2"/>
        <v>0</v>
      </c>
      <c r="AG61" s="129">
        <f t="shared" si="2"/>
        <v>0</v>
      </c>
      <c r="AH61" s="129">
        <f t="shared" si="2"/>
        <v>0</v>
      </c>
      <c r="AI61" s="129">
        <f t="shared" si="2"/>
        <v>0</v>
      </c>
      <c r="AJ61" s="129">
        <f t="shared" si="2"/>
        <v>0</v>
      </c>
      <c r="AK61" s="129">
        <f t="shared" si="2"/>
        <v>0</v>
      </c>
      <c r="AL61" s="129">
        <f t="shared" si="2"/>
        <v>0</v>
      </c>
      <c r="AM61" s="129">
        <f t="shared" si="2"/>
        <v>0</v>
      </c>
      <c r="AN61" s="129">
        <f t="shared" si="2"/>
        <v>0</v>
      </c>
      <c r="AO61" s="129">
        <f t="shared" si="2"/>
        <v>0</v>
      </c>
      <c r="AP61" s="129">
        <f t="shared" si="2"/>
        <v>0</v>
      </c>
      <c r="AQ61" s="129">
        <f t="shared" si="2"/>
        <v>0</v>
      </c>
      <c r="AR61" s="129">
        <f t="shared" si="2"/>
        <v>0</v>
      </c>
      <c r="AS61" s="129">
        <f t="shared" si="2"/>
        <v>0</v>
      </c>
      <c r="AT61" s="129">
        <f t="shared" si="2"/>
        <v>0</v>
      </c>
      <c r="AU61" s="129">
        <f t="shared" si="2"/>
        <v>0</v>
      </c>
      <c r="AV61" s="129">
        <f t="shared" si="2"/>
        <v>0</v>
      </c>
      <c r="AW61" s="129">
        <f t="shared" si="2"/>
        <v>0</v>
      </c>
      <c r="AX61" s="129">
        <f t="shared" si="2"/>
        <v>0</v>
      </c>
      <c r="AY61" s="129">
        <f t="shared" si="2"/>
        <v>0</v>
      </c>
      <c r="AZ61" s="129">
        <f t="shared" si="2"/>
        <v>0</v>
      </c>
      <c r="BA61" s="129">
        <f t="shared" si="2"/>
        <v>0</v>
      </c>
      <c r="BB61" s="129">
        <f t="shared" si="2"/>
        <v>0</v>
      </c>
      <c r="BC61" s="129">
        <f t="shared" si="2"/>
        <v>0</v>
      </c>
      <c r="BD61" s="129">
        <f t="shared" si="2"/>
        <v>0</v>
      </c>
      <c r="BE61" s="129">
        <f t="shared" si="2"/>
        <v>0</v>
      </c>
      <c r="BF61" s="129">
        <f t="shared" si="2"/>
        <v>0</v>
      </c>
      <c r="BG61" s="129">
        <f t="shared" si="2"/>
        <v>0</v>
      </c>
      <c r="BH61" s="129">
        <f t="shared" si="2"/>
        <v>0</v>
      </c>
      <c r="BI61" s="129">
        <f t="shared" si="2"/>
        <v>0</v>
      </c>
      <c r="BN61" s="187"/>
      <c r="BR61" s="129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</row>
    <row r="62" spans="1:167" s="176" customFormat="1" x14ac:dyDescent="0.25">
      <c r="A62" s="176">
        <v>5</v>
      </c>
      <c r="B62" s="208" t="s">
        <v>9</v>
      </c>
      <c r="C62" s="129">
        <f t="shared" si="3"/>
        <v>0</v>
      </c>
      <c r="D62" s="129">
        <f t="shared" si="2"/>
        <v>0</v>
      </c>
      <c r="E62" s="129">
        <f t="shared" si="2"/>
        <v>0</v>
      </c>
      <c r="F62" s="129">
        <f t="shared" si="2"/>
        <v>0</v>
      </c>
      <c r="G62" s="129">
        <f t="shared" si="2"/>
        <v>0</v>
      </c>
      <c r="H62" s="129">
        <f t="shared" si="2"/>
        <v>0</v>
      </c>
      <c r="I62" s="129">
        <f t="shared" si="2"/>
        <v>0</v>
      </c>
      <c r="J62" s="129">
        <f t="shared" si="2"/>
        <v>0</v>
      </c>
      <c r="K62" s="129">
        <f t="shared" si="2"/>
        <v>0</v>
      </c>
      <c r="L62" s="129">
        <f t="shared" si="2"/>
        <v>0</v>
      </c>
      <c r="M62" s="129">
        <f t="shared" si="2"/>
        <v>0</v>
      </c>
      <c r="N62" s="129">
        <f t="shared" si="2"/>
        <v>0</v>
      </c>
      <c r="O62" s="129">
        <f t="shared" si="2"/>
        <v>0</v>
      </c>
      <c r="P62" s="129">
        <f t="shared" si="2"/>
        <v>0</v>
      </c>
      <c r="Q62" s="129">
        <f t="shared" si="2"/>
        <v>0</v>
      </c>
      <c r="R62" s="129">
        <f t="shared" si="2"/>
        <v>0</v>
      </c>
      <c r="S62" s="129">
        <f t="shared" si="2"/>
        <v>0</v>
      </c>
      <c r="T62" s="129">
        <f t="shared" si="2"/>
        <v>0</v>
      </c>
      <c r="U62" s="129">
        <f t="shared" si="2"/>
        <v>0</v>
      </c>
      <c r="V62" s="129">
        <f t="shared" si="2"/>
        <v>0</v>
      </c>
      <c r="W62" s="129">
        <f t="shared" si="2"/>
        <v>0</v>
      </c>
      <c r="X62" s="129">
        <f t="shared" si="2"/>
        <v>0</v>
      </c>
      <c r="Y62" s="129">
        <f t="shared" si="2"/>
        <v>0</v>
      </c>
      <c r="Z62" s="129">
        <f t="shared" si="2"/>
        <v>0</v>
      </c>
      <c r="AA62" s="129">
        <f t="shared" si="2"/>
        <v>0</v>
      </c>
      <c r="AB62" s="129">
        <f t="shared" si="2"/>
        <v>0</v>
      </c>
      <c r="AC62" s="129">
        <f t="shared" si="2"/>
        <v>0</v>
      </c>
      <c r="AD62" s="129">
        <f t="shared" si="2"/>
        <v>0</v>
      </c>
      <c r="AE62" s="129">
        <f t="shared" si="2"/>
        <v>0</v>
      </c>
      <c r="AF62" s="129">
        <f t="shared" si="2"/>
        <v>0</v>
      </c>
      <c r="AG62" s="129">
        <f t="shared" si="2"/>
        <v>0</v>
      </c>
      <c r="AH62" s="129">
        <f t="shared" si="2"/>
        <v>0</v>
      </c>
      <c r="AI62" s="129">
        <f t="shared" si="2"/>
        <v>0</v>
      </c>
      <c r="AJ62" s="129">
        <f t="shared" si="2"/>
        <v>0</v>
      </c>
      <c r="AK62" s="129">
        <f t="shared" si="2"/>
        <v>0</v>
      </c>
      <c r="AL62" s="129">
        <f t="shared" si="2"/>
        <v>0</v>
      </c>
      <c r="AM62" s="129">
        <f t="shared" si="2"/>
        <v>0</v>
      </c>
      <c r="AN62" s="129">
        <f t="shared" si="2"/>
        <v>0</v>
      </c>
      <c r="AO62" s="129">
        <f t="shared" si="2"/>
        <v>0</v>
      </c>
      <c r="AP62" s="129">
        <f t="shared" ref="D62:BI67" si="4">AP40-AP19</f>
        <v>0</v>
      </c>
      <c r="AQ62" s="129">
        <f t="shared" si="4"/>
        <v>0</v>
      </c>
      <c r="AR62" s="129">
        <f t="shared" si="4"/>
        <v>0</v>
      </c>
      <c r="AS62" s="129">
        <f t="shared" si="4"/>
        <v>0</v>
      </c>
      <c r="AT62" s="129">
        <f t="shared" si="4"/>
        <v>0</v>
      </c>
      <c r="AU62" s="129">
        <f t="shared" si="4"/>
        <v>0</v>
      </c>
      <c r="AV62" s="129">
        <f t="shared" si="4"/>
        <v>0</v>
      </c>
      <c r="AW62" s="129">
        <f t="shared" si="4"/>
        <v>0</v>
      </c>
      <c r="AX62" s="129">
        <f t="shared" si="4"/>
        <v>0</v>
      </c>
      <c r="AY62" s="129">
        <f t="shared" si="4"/>
        <v>0</v>
      </c>
      <c r="AZ62" s="129">
        <f t="shared" si="4"/>
        <v>0</v>
      </c>
      <c r="BA62" s="129">
        <f t="shared" si="4"/>
        <v>0</v>
      </c>
      <c r="BB62" s="129">
        <f t="shared" si="4"/>
        <v>0</v>
      </c>
      <c r="BC62" s="129">
        <f t="shared" si="4"/>
        <v>0</v>
      </c>
      <c r="BD62" s="129">
        <f t="shared" si="4"/>
        <v>0</v>
      </c>
      <c r="BE62" s="129">
        <f t="shared" si="4"/>
        <v>0</v>
      </c>
      <c r="BF62" s="129">
        <f t="shared" si="4"/>
        <v>0</v>
      </c>
      <c r="BG62" s="129">
        <f t="shared" si="4"/>
        <v>0</v>
      </c>
      <c r="BH62" s="129">
        <f t="shared" si="4"/>
        <v>0</v>
      </c>
      <c r="BI62" s="129">
        <f t="shared" si="4"/>
        <v>0</v>
      </c>
      <c r="BN62" s="187"/>
      <c r="BR62" s="129"/>
      <c r="BT62" s="145"/>
      <c r="BU62" s="145">
        <f>AVERAGE(BU36:BU56)</f>
        <v>94.378571428571419</v>
      </c>
      <c r="BV62" s="145">
        <f t="shared" ref="BV62:CJ62" si="5">AVERAGE(BV36:BV56)</f>
        <v>142.40571428571425</v>
      </c>
      <c r="BW62" s="145">
        <f t="shared" si="5"/>
        <v>111.60333333333331</v>
      </c>
      <c r="BX62" s="145">
        <f t="shared" si="5"/>
        <v>123.09714285714283</v>
      </c>
      <c r="BY62" s="145">
        <f t="shared" si="5"/>
        <v>180770.9485714286</v>
      </c>
      <c r="BZ62" s="145">
        <f t="shared" si="5"/>
        <v>2631.7580952380958</v>
      </c>
      <c r="CA62" s="145">
        <f t="shared" si="5"/>
        <v>79.210952380952378</v>
      </c>
      <c r="CB62" s="145">
        <f t="shared" si="5"/>
        <v>82.2895238095238</v>
      </c>
      <c r="CC62" s="145">
        <f t="shared" si="5"/>
        <v>12.112857142857143</v>
      </c>
      <c r="CD62" s="145">
        <f t="shared" si="5"/>
        <v>12.263809523809524</v>
      </c>
      <c r="CE62" s="145">
        <f t="shared" si="5"/>
        <v>16.559523809523807</v>
      </c>
      <c r="CF62" s="145">
        <f t="shared" si="5"/>
        <v>12.606666666666664</v>
      </c>
      <c r="CG62" s="145">
        <f t="shared" si="5"/>
        <v>102.89142857142858</v>
      </c>
      <c r="CH62" s="145">
        <f t="shared" si="5"/>
        <v>146.98095238095243</v>
      </c>
      <c r="CI62" s="145">
        <f t="shared" si="5"/>
        <v>15.787142857142856</v>
      </c>
      <c r="CJ62" s="145">
        <f t="shared" si="5"/>
        <v>15.78142857142857</v>
      </c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</row>
    <row r="63" spans="1:167" s="176" customFormat="1" x14ac:dyDescent="0.25">
      <c r="A63" s="176">
        <v>6</v>
      </c>
      <c r="B63" s="208" t="s">
        <v>10</v>
      </c>
      <c r="C63" s="129">
        <f t="shared" si="3"/>
        <v>0</v>
      </c>
      <c r="D63" s="129">
        <f t="shared" si="4"/>
        <v>0</v>
      </c>
      <c r="E63" s="129">
        <f t="shared" si="4"/>
        <v>0</v>
      </c>
      <c r="F63" s="129">
        <f t="shared" si="4"/>
        <v>0</v>
      </c>
      <c r="G63" s="129">
        <f t="shared" si="4"/>
        <v>0</v>
      </c>
      <c r="H63" s="129">
        <f t="shared" si="4"/>
        <v>0</v>
      </c>
      <c r="I63" s="129">
        <f t="shared" si="4"/>
        <v>0</v>
      </c>
      <c r="J63" s="129">
        <f t="shared" si="4"/>
        <v>0</v>
      </c>
      <c r="K63" s="129">
        <f t="shared" si="4"/>
        <v>0</v>
      </c>
      <c r="L63" s="129">
        <f t="shared" si="4"/>
        <v>0</v>
      </c>
      <c r="M63" s="129">
        <f t="shared" si="4"/>
        <v>0</v>
      </c>
      <c r="N63" s="129">
        <f t="shared" si="4"/>
        <v>0</v>
      </c>
      <c r="O63" s="129">
        <f t="shared" si="4"/>
        <v>0</v>
      </c>
      <c r="P63" s="129">
        <f t="shared" si="4"/>
        <v>0</v>
      </c>
      <c r="Q63" s="129">
        <f t="shared" si="4"/>
        <v>0</v>
      </c>
      <c r="R63" s="129">
        <f t="shared" si="4"/>
        <v>0</v>
      </c>
      <c r="S63" s="129">
        <f t="shared" si="4"/>
        <v>0</v>
      </c>
      <c r="T63" s="129">
        <f t="shared" si="4"/>
        <v>0</v>
      </c>
      <c r="U63" s="129">
        <f t="shared" si="4"/>
        <v>0</v>
      </c>
      <c r="V63" s="129">
        <f t="shared" si="4"/>
        <v>0</v>
      </c>
      <c r="W63" s="129">
        <f t="shared" si="4"/>
        <v>0</v>
      </c>
      <c r="X63" s="129">
        <f t="shared" si="4"/>
        <v>0</v>
      </c>
      <c r="Y63" s="129">
        <f t="shared" si="4"/>
        <v>0</v>
      </c>
      <c r="Z63" s="129">
        <f t="shared" si="4"/>
        <v>0</v>
      </c>
      <c r="AA63" s="129">
        <f t="shared" si="4"/>
        <v>0</v>
      </c>
      <c r="AB63" s="129">
        <f t="shared" si="4"/>
        <v>0</v>
      </c>
      <c r="AC63" s="129">
        <f t="shared" si="4"/>
        <v>0</v>
      </c>
      <c r="AD63" s="129">
        <f t="shared" si="4"/>
        <v>0</v>
      </c>
      <c r="AE63" s="129">
        <f t="shared" si="4"/>
        <v>0</v>
      </c>
      <c r="AF63" s="129">
        <f t="shared" si="4"/>
        <v>0</v>
      </c>
      <c r="AG63" s="129">
        <f t="shared" si="4"/>
        <v>0</v>
      </c>
      <c r="AH63" s="129">
        <f t="shared" si="4"/>
        <v>0</v>
      </c>
      <c r="AI63" s="129">
        <f t="shared" si="4"/>
        <v>0</v>
      </c>
      <c r="AJ63" s="129">
        <f t="shared" si="4"/>
        <v>0</v>
      </c>
      <c r="AK63" s="129">
        <f t="shared" si="4"/>
        <v>0</v>
      </c>
      <c r="AL63" s="129">
        <f t="shared" si="4"/>
        <v>0</v>
      </c>
      <c r="AM63" s="129">
        <f t="shared" si="4"/>
        <v>0</v>
      </c>
      <c r="AN63" s="129">
        <f t="shared" si="4"/>
        <v>0</v>
      </c>
      <c r="AO63" s="129">
        <f t="shared" si="4"/>
        <v>0</v>
      </c>
      <c r="AP63" s="129">
        <f t="shared" si="4"/>
        <v>0</v>
      </c>
      <c r="AQ63" s="129">
        <f t="shared" si="4"/>
        <v>0</v>
      </c>
      <c r="AR63" s="129">
        <f t="shared" si="4"/>
        <v>0</v>
      </c>
      <c r="AS63" s="129">
        <f t="shared" si="4"/>
        <v>0</v>
      </c>
      <c r="AT63" s="129">
        <f t="shared" si="4"/>
        <v>0</v>
      </c>
      <c r="AU63" s="129">
        <f t="shared" si="4"/>
        <v>0</v>
      </c>
      <c r="AV63" s="129">
        <f t="shared" si="4"/>
        <v>0</v>
      </c>
      <c r="AW63" s="129">
        <f t="shared" si="4"/>
        <v>0</v>
      </c>
      <c r="AX63" s="129">
        <f t="shared" si="4"/>
        <v>0</v>
      </c>
      <c r="AY63" s="129">
        <f t="shared" si="4"/>
        <v>0</v>
      </c>
      <c r="AZ63" s="129">
        <f t="shared" si="4"/>
        <v>0</v>
      </c>
      <c r="BA63" s="129">
        <f t="shared" si="4"/>
        <v>0</v>
      </c>
      <c r="BB63" s="129">
        <f t="shared" si="4"/>
        <v>0</v>
      </c>
      <c r="BC63" s="129">
        <f t="shared" si="4"/>
        <v>0</v>
      </c>
      <c r="BD63" s="129">
        <f t="shared" si="4"/>
        <v>0</v>
      </c>
      <c r="BE63" s="129">
        <f t="shared" si="4"/>
        <v>0</v>
      </c>
      <c r="BF63" s="129">
        <f t="shared" si="4"/>
        <v>0</v>
      </c>
      <c r="BG63" s="129">
        <f t="shared" si="4"/>
        <v>0</v>
      </c>
      <c r="BH63" s="129">
        <f t="shared" si="4"/>
        <v>0</v>
      </c>
      <c r="BI63" s="129">
        <f t="shared" si="4"/>
        <v>0</v>
      </c>
      <c r="BN63" s="187"/>
      <c r="BR63" s="129"/>
      <c r="BT63" s="145"/>
      <c r="BU63" s="202">
        <v>94.378571428571419</v>
      </c>
      <c r="BV63" s="202">
        <v>142.40571428571425</v>
      </c>
      <c r="BW63" s="202">
        <v>111.60333333333331</v>
      </c>
      <c r="BX63" s="202">
        <v>123.09714285714283</v>
      </c>
      <c r="BY63" s="202">
        <v>180770.9485714286</v>
      </c>
      <c r="BZ63" s="202">
        <v>2631.7580952380958</v>
      </c>
      <c r="CA63" s="202">
        <v>79.210952380952378</v>
      </c>
      <c r="CB63" s="202">
        <v>82.2895238095238</v>
      </c>
      <c r="CC63" s="202">
        <v>12.112857142857143</v>
      </c>
      <c r="CD63" s="202">
        <v>12.263809523809524</v>
      </c>
      <c r="CE63" s="202">
        <v>16.559523809523807</v>
      </c>
      <c r="CF63" s="202">
        <v>12.606666666666664</v>
      </c>
      <c r="CG63" s="202">
        <v>102.89142857142858</v>
      </c>
      <c r="CH63" s="202">
        <v>146.98095238095243</v>
      </c>
      <c r="CI63" s="202">
        <v>15.787142857142856</v>
      </c>
      <c r="CJ63" s="202">
        <v>15.78142857142857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</row>
    <row r="64" spans="1:167" s="176" customFormat="1" x14ac:dyDescent="0.25">
      <c r="A64" s="176">
        <v>7</v>
      </c>
      <c r="B64" s="208" t="s">
        <v>25</v>
      </c>
      <c r="C64" s="129">
        <f t="shared" si="3"/>
        <v>0</v>
      </c>
      <c r="D64" s="129">
        <f t="shared" si="4"/>
        <v>0</v>
      </c>
      <c r="E64" s="129">
        <f t="shared" si="4"/>
        <v>0</v>
      </c>
      <c r="F64" s="129">
        <f t="shared" si="4"/>
        <v>0</v>
      </c>
      <c r="G64" s="129">
        <f t="shared" si="4"/>
        <v>0</v>
      </c>
      <c r="H64" s="129">
        <f t="shared" si="4"/>
        <v>0</v>
      </c>
      <c r="I64" s="129">
        <f t="shared" si="4"/>
        <v>0</v>
      </c>
      <c r="J64" s="129">
        <f t="shared" si="4"/>
        <v>0</v>
      </c>
      <c r="K64" s="129">
        <f t="shared" si="4"/>
        <v>0</v>
      </c>
      <c r="L64" s="129">
        <f t="shared" si="4"/>
        <v>0</v>
      </c>
      <c r="M64" s="129">
        <f t="shared" si="4"/>
        <v>0</v>
      </c>
      <c r="N64" s="129">
        <f t="shared" si="4"/>
        <v>0</v>
      </c>
      <c r="O64" s="129">
        <f t="shared" si="4"/>
        <v>0</v>
      </c>
      <c r="P64" s="129">
        <f t="shared" si="4"/>
        <v>0</v>
      </c>
      <c r="Q64" s="129">
        <f t="shared" si="4"/>
        <v>0</v>
      </c>
      <c r="R64" s="129">
        <f t="shared" si="4"/>
        <v>0</v>
      </c>
      <c r="S64" s="129">
        <f t="shared" si="4"/>
        <v>0</v>
      </c>
      <c r="T64" s="129">
        <f t="shared" si="4"/>
        <v>0</v>
      </c>
      <c r="U64" s="129">
        <f t="shared" si="4"/>
        <v>0</v>
      </c>
      <c r="V64" s="129">
        <f t="shared" si="4"/>
        <v>0</v>
      </c>
      <c r="W64" s="129">
        <f t="shared" si="4"/>
        <v>0</v>
      </c>
      <c r="X64" s="129">
        <f t="shared" si="4"/>
        <v>0</v>
      </c>
      <c r="Y64" s="129">
        <f t="shared" si="4"/>
        <v>0</v>
      </c>
      <c r="Z64" s="129">
        <f t="shared" si="4"/>
        <v>0</v>
      </c>
      <c r="AA64" s="129">
        <f t="shared" si="4"/>
        <v>0</v>
      </c>
      <c r="AB64" s="129">
        <f t="shared" si="4"/>
        <v>0</v>
      </c>
      <c r="AC64" s="129">
        <f t="shared" si="4"/>
        <v>0</v>
      </c>
      <c r="AD64" s="129">
        <f t="shared" si="4"/>
        <v>0</v>
      </c>
      <c r="AE64" s="129">
        <f t="shared" si="4"/>
        <v>0</v>
      </c>
      <c r="AF64" s="129">
        <f t="shared" si="4"/>
        <v>0</v>
      </c>
      <c r="AG64" s="129">
        <f t="shared" si="4"/>
        <v>0</v>
      </c>
      <c r="AH64" s="129">
        <f t="shared" si="4"/>
        <v>0</v>
      </c>
      <c r="AI64" s="129">
        <f t="shared" si="4"/>
        <v>0</v>
      </c>
      <c r="AJ64" s="129">
        <f t="shared" si="4"/>
        <v>0</v>
      </c>
      <c r="AK64" s="129">
        <f t="shared" si="4"/>
        <v>0</v>
      </c>
      <c r="AL64" s="129">
        <f t="shared" si="4"/>
        <v>0</v>
      </c>
      <c r="AM64" s="129">
        <f t="shared" si="4"/>
        <v>0</v>
      </c>
      <c r="AN64" s="129">
        <f t="shared" si="4"/>
        <v>0</v>
      </c>
      <c r="AO64" s="129">
        <f t="shared" si="4"/>
        <v>0</v>
      </c>
      <c r="AP64" s="129">
        <f t="shared" si="4"/>
        <v>0</v>
      </c>
      <c r="AQ64" s="129">
        <f t="shared" si="4"/>
        <v>0</v>
      </c>
      <c r="AR64" s="129">
        <f t="shared" si="4"/>
        <v>0</v>
      </c>
      <c r="AS64" s="129">
        <f t="shared" si="4"/>
        <v>0</v>
      </c>
      <c r="AT64" s="129">
        <f t="shared" si="4"/>
        <v>0</v>
      </c>
      <c r="AU64" s="129">
        <f t="shared" si="4"/>
        <v>0</v>
      </c>
      <c r="AV64" s="129">
        <f t="shared" si="4"/>
        <v>0</v>
      </c>
      <c r="AW64" s="129">
        <f t="shared" si="4"/>
        <v>0</v>
      </c>
      <c r="AX64" s="129">
        <f t="shared" si="4"/>
        <v>0</v>
      </c>
      <c r="AY64" s="129">
        <f t="shared" si="4"/>
        <v>0</v>
      </c>
      <c r="AZ64" s="129">
        <f t="shared" si="4"/>
        <v>0</v>
      </c>
      <c r="BA64" s="129">
        <f t="shared" si="4"/>
        <v>0</v>
      </c>
      <c r="BB64" s="129">
        <f t="shared" si="4"/>
        <v>0</v>
      </c>
      <c r="BC64" s="129">
        <f t="shared" si="4"/>
        <v>0</v>
      </c>
      <c r="BD64" s="129">
        <f t="shared" si="4"/>
        <v>0</v>
      </c>
      <c r="BE64" s="129">
        <f t="shared" si="4"/>
        <v>0</v>
      </c>
      <c r="BF64" s="129">
        <f t="shared" si="4"/>
        <v>0</v>
      </c>
      <c r="BG64" s="129">
        <f t="shared" si="4"/>
        <v>0</v>
      </c>
      <c r="BH64" s="129">
        <f t="shared" si="4"/>
        <v>0</v>
      </c>
      <c r="BI64" s="129">
        <f t="shared" si="4"/>
        <v>0</v>
      </c>
      <c r="BN64" s="187"/>
      <c r="BR64" s="129"/>
      <c r="BT64" s="150"/>
      <c r="BU64" s="199">
        <f>BU63-BU62</f>
        <v>0</v>
      </c>
      <c r="BV64" s="199">
        <f t="shared" ref="BV64:CJ64" si="6">BV63-BV62</f>
        <v>0</v>
      </c>
      <c r="BW64" s="199">
        <f t="shared" si="6"/>
        <v>0</v>
      </c>
      <c r="BX64" s="199">
        <f t="shared" si="6"/>
        <v>0</v>
      </c>
      <c r="BY64" s="199">
        <f t="shared" si="6"/>
        <v>0</v>
      </c>
      <c r="BZ64" s="199">
        <f t="shared" si="6"/>
        <v>0</v>
      </c>
      <c r="CA64" s="199">
        <f t="shared" si="6"/>
        <v>0</v>
      </c>
      <c r="CB64" s="199">
        <f t="shared" si="6"/>
        <v>0</v>
      </c>
      <c r="CC64" s="199">
        <f t="shared" si="6"/>
        <v>0</v>
      </c>
      <c r="CD64" s="199">
        <f t="shared" si="6"/>
        <v>0</v>
      </c>
      <c r="CE64" s="199">
        <f t="shared" si="6"/>
        <v>0</v>
      </c>
      <c r="CF64" s="199">
        <f t="shared" si="6"/>
        <v>0</v>
      </c>
      <c r="CG64" s="199">
        <f t="shared" si="6"/>
        <v>0</v>
      </c>
      <c r="CH64" s="199">
        <f t="shared" si="6"/>
        <v>0</v>
      </c>
      <c r="CI64" s="199">
        <f t="shared" si="6"/>
        <v>0</v>
      </c>
      <c r="CJ64" s="199">
        <f t="shared" si="6"/>
        <v>0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</row>
    <row r="65" spans="1:167" s="176" customFormat="1" x14ac:dyDescent="0.25">
      <c r="A65" s="176">
        <v>8</v>
      </c>
      <c r="B65" s="208" t="s">
        <v>26</v>
      </c>
      <c r="C65" s="129">
        <f t="shared" si="3"/>
        <v>0</v>
      </c>
      <c r="D65" s="129">
        <f t="shared" si="4"/>
        <v>0</v>
      </c>
      <c r="E65" s="129">
        <f t="shared" si="4"/>
        <v>0</v>
      </c>
      <c r="F65" s="129">
        <f t="shared" si="4"/>
        <v>0</v>
      </c>
      <c r="G65" s="129">
        <f t="shared" si="4"/>
        <v>0</v>
      </c>
      <c r="H65" s="129">
        <f t="shared" si="4"/>
        <v>0</v>
      </c>
      <c r="I65" s="129">
        <f t="shared" si="4"/>
        <v>0</v>
      </c>
      <c r="J65" s="129">
        <f t="shared" si="4"/>
        <v>0</v>
      </c>
      <c r="K65" s="129">
        <f t="shared" si="4"/>
        <v>0</v>
      </c>
      <c r="L65" s="129">
        <f t="shared" si="4"/>
        <v>0</v>
      </c>
      <c r="M65" s="129">
        <f t="shared" si="4"/>
        <v>0</v>
      </c>
      <c r="N65" s="129">
        <f t="shared" si="4"/>
        <v>0</v>
      </c>
      <c r="O65" s="129">
        <f t="shared" si="4"/>
        <v>0</v>
      </c>
      <c r="P65" s="129">
        <f t="shared" si="4"/>
        <v>0</v>
      </c>
      <c r="Q65" s="129">
        <f t="shared" si="4"/>
        <v>0</v>
      </c>
      <c r="R65" s="129">
        <f t="shared" si="4"/>
        <v>0</v>
      </c>
      <c r="S65" s="129">
        <f t="shared" si="4"/>
        <v>0</v>
      </c>
      <c r="T65" s="129">
        <f t="shared" si="4"/>
        <v>0</v>
      </c>
      <c r="U65" s="129">
        <f t="shared" si="4"/>
        <v>0</v>
      </c>
      <c r="V65" s="129">
        <f t="shared" si="4"/>
        <v>0</v>
      </c>
      <c r="W65" s="129">
        <f t="shared" si="4"/>
        <v>0</v>
      </c>
      <c r="X65" s="129">
        <f t="shared" si="4"/>
        <v>0</v>
      </c>
      <c r="Y65" s="129">
        <f t="shared" si="4"/>
        <v>0</v>
      </c>
      <c r="Z65" s="129">
        <f t="shared" si="4"/>
        <v>0</v>
      </c>
      <c r="AA65" s="129">
        <f t="shared" si="4"/>
        <v>0</v>
      </c>
      <c r="AB65" s="129">
        <f t="shared" si="4"/>
        <v>0</v>
      </c>
      <c r="AC65" s="129">
        <f t="shared" si="4"/>
        <v>0</v>
      </c>
      <c r="AD65" s="129">
        <f t="shared" si="4"/>
        <v>0</v>
      </c>
      <c r="AE65" s="129">
        <f t="shared" si="4"/>
        <v>0</v>
      </c>
      <c r="AF65" s="129">
        <f t="shared" si="4"/>
        <v>0</v>
      </c>
      <c r="AG65" s="129">
        <f t="shared" si="4"/>
        <v>0</v>
      </c>
      <c r="AH65" s="129">
        <f t="shared" si="4"/>
        <v>0</v>
      </c>
      <c r="AI65" s="129">
        <f t="shared" si="4"/>
        <v>0</v>
      </c>
      <c r="AJ65" s="129">
        <f t="shared" si="4"/>
        <v>0</v>
      </c>
      <c r="AK65" s="129">
        <f t="shared" si="4"/>
        <v>0</v>
      </c>
      <c r="AL65" s="129">
        <f t="shared" si="4"/>
        <v>0</v>
      </c>
      <c r="AM65" s="129">
        <f t="shared" si="4"/>
        <v>0</v>
      </c>
      <c r="AN65" s="129">
        <f t="shared" si="4"/>
        <v>0</v>
      </c>
      <c r="AO65" s="129">
        <f t="shared" si="4"/>
        <v>0</v>
      </c>
      <c r="AP65" s="129">
        <f t="shared" si="4"/>
        <v>0</v>
      </c>
      <c r="AQ65" s="129">
        <f t="shared" si="4"/>
        <v>0</v>
      </c>
      <c r="AR65" s="129">
        <f t="shared" si="4"/>
        <v>0</v>
      </c>
      <c r="AS65" s="129">
        <f t="shared" si="4"/>
        <v>0</v>
      </c>
      <c r="AT65" s="129">
        <f t="shared" si="4"/>
        <v>0</v>
      </c>
      <c r="AU65" s="129">
        <f t="shared" si="4"/>
        <v>0</v>
      </c>
      <c r="AV65" s="129">
        <f t="shared" si="4"/>
        <v>0</v>
      </c>
      <c r="AW65" s="129">
        <f t="shared" si="4"/>
        <v>0</v>
      </c>
      <c r="AX65" s="129">
        <f t="shared" si="4"/>
        <v>0</v>
      </c>
      <c r="AY65" s="129">
        <f t="shared" si="4"/>
        <v>0</v>
      </c>
      <c r="AZ65" s="129">
        <f t="shared" si="4"/>
        <v>0</v>
      </c>
      <c r="BA65" s="129">
        <f t="shared" si="4"/>
        <v>0</v>
      </c>
      <c r="BB65" s="129">
        <f t="shared" si="4"/>
        <v>0</v>
      </c>
      <c r="BC65" s="129">
        <f t="shared" si="4"/>
        <v>0</v>
      </c>
      <c r="BD65" s="129">
        <f t="shared" si="4"/>
        <v>0</v>
      </c>
      <c r="BE65" s="129">
        <f t="shared" si="4"/>
        <v>0</v>
      </c>
      <c r="BF65" s="129">
        <f t="shared" si="4"/>
        <v>0</v>
      </c>
      <c r="BG65" s="129">
        <f t="shared" si="4"/>
        <v>0</v>
      </c>
      <c r="BH65" s="129">
        <f t="shared" si="4"/>
        <v>0</v>
      </c>
      <c r="BI65" s="129">
        <f t="shared" si="4"/>
        <v>0</v>
      </c>
      <c r="BN65" s="187"/>
      <c r="BR65" s="129"/>
      <c r="BT65" s="129" t="s">
        <v>29</v>
      </c>
      <c r="BU65" s="129">
        <f>MAX(BU36:BU56)</f>
        <v>94.77</v>
      </c>
      <c r="BV65" s="129">
        <f t="shared" ref="BV65:CJ65" si="7">MAX(BV36:BV56)</f>
        <v>144.52000000000001</v>
      </c>
      <c r="BW65" s="129">
        <f t="shared" si="7"/>
        <v>112.14</v>
      </c>
      <c r="BX65" s="129">
        <f t="shared" si="7"/>
        <v>123.23</v>
      </c>
      <c r="BY65" s="129">
        <f t="shared" si="7"/>
        <v>183047.25</v>
      </c>
      <c r="BZ65" s="129">
        <f t="shared" si="7"/>
        <v>2687.66</v>
      </c>
      <c r="CA65" s="129">
        <f t="shared" si="7"/>
        <v>79.709999999999994</v>
      </c>
      <c r="CB65" s="129">
        <f t="shared" si="7"/>
        <v>83.37</v>
      </c>
      <c r="CC65" s="129">
        <f t="shared" si="7"/>
        <v>12.21</v>
      </c>
      <c r="CD65" s="129">
        <f t="shared" si="7"/>
        <v>12.41</v>
      </c>
      <c r="CE65" s="129">
        <f t="shared" si="7"/>
        <v>16.59</v>
      </c>
      <c r="CF65" s="129">
        <f t="shared" si="7"/>
        <v>13.01</v>
      </c>
      <c r="CG65" s="129">
        <f t="shared" si="7"/>
        <v>104.89</v>
      </c>
      <c r="CH65" s="129">
        <f t="shared" si="7"/>
        <v>148.65</v>
      </c>
      <c r="CI65" s="129">
        <f t="shared" si="7"/>
        <v>15.96</v>
      </c>
      <c r="CJ65" s="129">
        <f t="shared" si="7"/>
        <v>15.93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</row>
    <row r="66" spans="1:167" s="127" customFormat="1" x14ac:dyDescent="0.25">
      <c r="A66" s="196">
        <v>9</v>
      </c>
      <c r="B66" s="211" t="s">
        <v>13</v>
      </c>
      <c r="C66" s="129">
        <f t="shared" si="3"/>
        <v>0</v>
      </c>
      <c r="D66" s="129">
        <f t="shared" si="4"/>
        <v>0</v>
      </c>
      <c r="E66" s="129">
        <f t="shared" si="4"/>
        <v>0</v>
      </c>
      <c r="F66" s="129">
        <f t="shared" si="4"/>
        <v>0</v>
      </c>
      <c r="G66" s="129">
        <f t="shared" si="4"/>
        <v>0</v>
      </c>
      <c r="H66" s="129">
        <f t="shared" si="4"/>
        <v>0</v>
      </c>
      <c r="I66" s="129">
        <f t="shared" si="4"/>
        <v>0</v>
      </c>
      <c r="J66" s="129">
        <f t="shared" si="4"/>
        <v>0</v>
      </c>
      <c r="K66" s="129">
        <f t="shared" si="4"/>
        <v>0</v>
      </c>
      <c r="L66" s="129">
        <f t="shared" si="4"/>
        <v>0</v>
      </c>
      <c r="M66" s="129">
        <f t="shared" si="4"/>
        <v>0</v>
      </c>
      <c r="N66" s="129">
        <f t="shared" si="4"/>
        <v>0</v>
      </c>
      <c r="O66" s="129">
        <f t="shared" si="4"/>
        <v>0</v>
      </c>
      <c r="P66" s="129">
        <f t="shared" si="4"/>
        <v>0</v>
      </c>
      <c r="Q66" s="129">
        <f t="shared" si="4"/>
        <v>0</v>
      </c>
      <c r="R66" s="129">
        <f t="shared" si="4"/>
        <v>0</v>
      </c>
      <c r="S66" s="129">
        <f t="shared" si="4"/>
        <v>0</v>
      </c>
      <c r="T66" s="129">
        <f t="shared" si="4"/>
        <v>0</v>
      </c>
      <c r="U66" s="129">
        <f t="shared" si="4"/>
        <v>0</v>
      </c>
      <c r="V66" s="129">
        <f t="shared" si="4"/>
        <v>0</v>
      </c>
      <c r="W66" s="129">
        <f t="shared" si="4"/>
        <v>0</v>
      </c>
      <c r="X66" s="129">
        <f t="shared" si="4"/>
        <v>0</v>
      </c>
      <c r="Y66" s="129">
        <f t="shared" si="4"/>
        <v>0</v>
      </c>
      <c r="Z66" s="129">
        <f t="shared" si="4"/>
        <v>0</v>
      </c>
      <c r="AA66" s="129">
        <f t="shared" si="4"/>
        <v>0</v>
      </c>
      <c r="AB66" s="129">
        <f t="shared" si="4"/>
        <v>0</v>
      </c>
      <c r="AC66" s="129">
        <f t="shared" si="4"/>
        <v>0</v>
      </c>
      <c r="AD66" s="129">
        <f t="shared" si="4"/>
        <v>0</v>
      </c>
      <c r="AE66" s="129">
        <f t="shared" si="4"/>
        <v>0</v>
      </c>
      <c r="AF66" s="129">
        <f t="shared" si="4"/>
        <v>0</v>
      </c>
      <c r="AG66" s="129">
        <f t="shared" si="4"/>
        <v>0</v>
      </c>
      <c r="AH66" s="129">
        <f t="shared" si="4"/>
        <v>0</v>
      </c>
      <c r="AI66" s="129">
        <f t="shared" si="4"/>
        <v>0</v>
      </c>
      <c r="AJ66" s="129">
        <f t="shared" si="4"/>
        <v>0</v>
      </c>
      <c r="AK66" s="129">
        <f t="shared" si="4"/>
        <v>0</v>
      </c>
      <c r="AL66" s="129">
        <f t="shared" si="4"/>
        <v>0</v>
      </c>
      <c r="AM66" s="129">
        <f t="shared" si="4"/>
        <v>0</v>
      </c>
      <c r="AN66" s="129">
        <f t="shared" si="4"/>
        <v>0</v>
      </c>
      <c r="AO66" s="129">
        <f t="shared" si="4"/>
        <v>0</v>
      </c>
      <c r="AP66" s="129">
        <f t="shared" si="4"/>
        <v>0</v>
      </c>
      <c r="AQ66" s="129">
        <f t="shared" si="4"/>
        <v>0</v>
      </c>
      <c r="AR66" s="129">
        <f t="shared" si="4"/>
        <v>0</v>
      </c>
      <c r="AS66" s="129">
        <f t="shared" si="4"/>
        <v>0</v>
      </c>
      <c r="AT66" s="129">
        <f t="shared" si="4"/>
        <v>0</v>
      </c>
      <c r="AU66" s="129">
        <f t="shared" si="4"/>
        <v>0</v>
      </c>
      <c r="AV66" s="129">
        <f t="shared" si="4"/>
        <v>0</v>
      </c>
      <c r="AW66" s="129">
        <f t="shared" si="4"/>
        <v>0</v>
      </c>
      <c r="AX66" s="129">
        <f t="shared" si="4"/>
        <v>0</v>
      </c>
      <c r="AY66" s="129">
        <f t="shared" si="4"/>
        <v>0</v>
      </c>
      <c r="AZ66" s="129">
        <f t="shared" si="4"/>
        <v>0</v>
      </c>
      <c r="BA66" s="129">
        <f t="shared" si="4"/>
        <v>0</v>
      </c>
      <c r="BB66" s="129">
        <f t="shared" si="4"/>
        <v>0</v>
      </c>
      <c r="BC66" s="129">
        <f t="shared" si="4"/>
        <v>0</v>
      </c>
      <c r="BD66" s="129">
        <f t="shared" si="4"/>
        <v>0</v>
      </c>
      <c r="BE66" s="129">
        <f t="shared" si="4"/>
        <v>0</v>
      </c>
      <c r="BF66" s="129">
        <f t="shared" si="4"/>
        <v>0</v>
      </c>
      <c r="BG66" s="129">
        <f t="shared" si="4"/>
        <v>0</v>
      </c>
      <c r="BH66" s="129">
        <f t="shared" si="4"/>
        <v>0</v>
      </c>
      <c r="BI66" s="129">
        <f t="shared" si="4"/>
        <v>0</v>
      </c>
      <c r="BN66" s="174"/>
      <c r="BR66" s="128"/>
      <c r="BS66" s="128"/>
      <c r="BT66" s="129" t="s">
        <v>30</v>
      </c>
      <c r="BU66" s="129">
        <f>MIN(BU36:BU56)</f>
        <v>93.36</v>
      </c>
      <c r="BV66" s="129">
        <f t="shared" ref="BV66:CJ66" si="8">MIN(BV36:BV56)</f>
        <v>141.62</v>
      </c>
      <c r="BW66" s="129">
        <f t="shared" si="8"/>
        <v>110.88</v>
      </c>
      <c r="BX66" s="129">
        <f t="shared" si="8"/>
        <v>122.97</v>
      </c>
      <c r="BY66" s="129">
        <f t="shared" si="8"/>
        <v>178574.17</v>
      </c>
      <c r="BZ66" s="129">
        <f t="shared" si="8"/>
        <v>2556.17</v>
      </c>
      <c r="CA66" s="129">
        <f t="shared" si="8"/>
        <v>78.78</v>
      </c>
      <c r="CB66" s="129">
        <f t="shared" si="8"/>
        <v>81.36</v>
      </c>
      <c r="CC66" s="129">
        <f t="shared" si="8"/>
        <v>11.98</v>
      </c>
      <c r="CD66" s="129">
        <f t="shared" si="8"/>
        <v>12.14</v>
      </c>
      <c r="CE66" s="129">
        <f t="shared" si="8"/>
        <v>16.54</v>
      </c>
      <c r="CF66" s="129">
        <f t="shared" si="8"/>
        <v>12.26</v>
      </c>
      <c r="CG66" s="129">
        <f t="shared" si="8"/>
        <v>101.77</v>
      </c>
      <c r="CH66" s="129">
        <f t="shared" si="8"/>
        <v>146</v>
      </c>
      <c r="CI66" s="129">
        <f t="shared" si="8"/>
        <v>15.71</v>
      </c>
      <c r="CJ66" s="129">
        <f t="shared" si="8"/>
        <v>15.71</v>
      </c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</row>
    <row r="67" spans="1:167" s="127" customFormat="1" x14ac:dyDescent="0.25">
      <c r="A67" s="196">
        <v>10</v>
      </c>
      <c r="B67" s="211" t="s">
        <v>14</v>
      </c>
      <c r="C67" s="129">
        <f t="shared" si="3"/>
        <v>0</v>
      </c>
      <c r="D67" s="129">
        <f t="shared" si="4"/>
        <v>0</v>
      </c>
      <c r="E67" s="129">
        <f t="shared" si="4"/>
        <v>0</v>
      </c>
      <c r="F67" s="129">
        <f t="shared" si="4"/>
        <v>0</v>
      </c>
      <c r="G67" s="129">
        <f t="shared" ref="D67:BI71" si="9">G45-G24</f>
        <v>0</v>
      </c>
      <c r="H67" s="129">
        <f t="shared" si="9"/>
        <v>0</v>
      </c>
      <c r="I67" s="129">
        <f t="shared" si="9"/>
        <v>0</v>
      </c>
      <c r="J67" s="129">
        <f t="shared" si="9"/>
        <v>0</v>
      </c>
      <c r="K67" s="129">
        <f t="shared" si="9"/>
        <v>0</v>
      </c>
      <c r="L67" s="129">
        <f t="shared" si="9"/>
        <v>0</v>
      </c>
      <c r="M67" s="129">
        <f t="shared" si="9"/>
        <v>0</v>
      </c>
      <c r="N67" s="129">
        <f t="shared" si="9"/>
        <v>0</v>
      </c>
      <c r="O67" s="129">
        <f t="shared" si="9"/>
        <v>0</v>
      </c>
      <c r="P67" s="129">
        <f t="shared" si="9"/>
        <v>0</v>
      </c>
      <c r="Q67" s="129">
        <f t="shared" si="9"/>
        <v>0</v>
      </c>
      <c r="R67" s="129">
        <f t="shared" si="9"/>
        <v>0</v>
      </c>
      <c r="S67" s="129">
        <f t="shared" si="9"/>
        <v>0</v>
      </c>
      <c r="T67" s="129">
        <f t="shared" si="9"/>
        <v>0</v>
      </c>
      <c r="U67" s="129">
        <f t="shared" si="9"/>
        <v>0</v>
      </c>
      <c r="V67" s="129">
        <f t="shared" si="9"/>
        <v>0</v>
      </c>
      <c r="W67" s="129">
        <f t="shared" si="9"/>
        <v>0</v>
      </c>
      <c r="X67" s="129">
        <f t="shared" si="9"/>
        <v>0</v>
      </c>
      <c r="Y67" s="129">
        <f t="shared" si="9"/>
        <v>0</v>
      </c>
      <c r="Z67" s="129">
        <f t="shared" si="9"/>
        <v>0</v>
      </c>
      <c r="AA67" s="129">
        <f t="shared" si="9"/>
        <v>0</v>
      </c>
      <c r="AB67" s="129">
        <f t="shared" si="9"/>
        <v>0</v>
      </c>
      <c r="AC67" s="129">
        <f t="shared" si="9"/>
        <v>0</v>
      </c>
      <c r="AD67" s="129">
        <f t="shared" si="9"/>
        <v>0</v>
      </c>
      <c r="AE67" s="129">
        <f t="shared" si="9"/>
        <v>0</v>
      </c>
      <c r="AF67" s="129">
        <f t="shared" si="9"/>
        <v>0</v>
      </c>
      <c r="AG67" s="129">
        <f t="shared" si="9"/>
        <v>0</v>
      </c>
      <c r="AH67" s="129">
        <f t="shared" si="9"/>
        <v>0</v>
      </c>
      <c r="AI67" s="129">
        <f t="shared" si="9"/>
        <v>0</v>
      </c>
      <c r="AJ67" s="129">
        <f t="shared" si="9"/>
        <v>0</v>
      </c>
      <c r="AK67" s="129">
        <f t="shared" si="9"/>
        <v>0</v>
      </c>
      <c r="AL67" s="129">
        <f t="shared" si="9"/>
        <v>0</v>
      </c>
      <c r="AM67" s="129">
        <f t="shared" si="9"/>
        <v>0</v>
      </c>
      <c r="AN67" s="129">
        <f t="shared" si="9"/>
        <v>0</v>
      </c>
      <c r="AO67" s="129">
        <f t="shared" si="9"/>
        <v>0</v>
      </c>
      <c r="AP67" s="129">
        <f t="shared" si="9"/>
        <v>0</v>
      </c>
      <c r="AQ67" s="129">
        <f t="shared" si="9"/>
        <v>0</v>
      </c>
      <c r="AR67" s="129">
        <f t="shared" si="9"/>
        <v>0</v>
      </c>
      <c r="AS67" s="129">
        <f t="shared" si="9"/>
        <v>0</v>
      </c>
      <c r="AT67" s="129">
        <f t="shared" si="9"/>
        <v>0</v>
      </c>
      <c r="AU67" s="129">
        <f t="shared" si="9"/>
        <v>0</v>
      </c>
      <c r="AV67" s="129">
        <f t="shared" si="9"/>
        <v>0</v>
      </c>
      <c r="AW67" s="129">
        <f t="shared" si="9"/>
        <v>0</v>
      </c>
      <c r="AX67" s="129">
        <f t="shared" si="9"/>
        <v>0</v>
      </c>
      <c r="AY67" s="129">
        <f t="shared" si="9"/>
        <v>0</v>
      </c>
      <c r="AZ67" s="129">
        <f t="shared" si="9"/>
        <v>0</v>
      </c>
      <c r="BA67" s="129">
        <f t="shared" si="9"/>
        <v>0</v>
      </c>
      <c r="BB67" s="129">
        <f t="shared" si="9"/>
        <v>0</v>
      </c>
      <c r="BC67" s="129">
        <f t="shared" si="9"/>
        <v>0</v>
      </c>
      <c r="BD67" s="129">
        <f t="shared" si="9"/>
        <v>0</v>
      </c>
      <c r="BE67" s="129">
        <f t="shared" si="9"/>
        <v>0</v>
      </c>
      <c r="BF67" s="129">
        <f t="shared" si="9"/>
        <v>0</v>
      </c>
      <c r="BG67" s="129">
        <f t="shared" si="9"/>
        <v>0</v>
      </c>
      <c r="BH67" s="129">
        <f t="shared" si="9"/>
        <v>0</v>
      </c>
      <c r="BI67" s="129">
        <f t="shared" si="9"/>
        <v>0</v>
      </c>
      <c r="BN67" s="174"/>
      <c r="BR67" s="128"/>
      <c r="BS67" s="128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4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</row>
    <row r="68" spans="1:167" s="127" customFormat="1" x14ac:dyDescent="0.25">
      <c r="A68" s="196">
        <v>11</v>
      </c>
      <c r="B68" s="211" t="s">
        <v>15</v>
      </c>
      <c r="C68" s="129">
        <f t="shared" si="3"/>
        <v>0</v>
      </c>
      <c r="D68" s="129">
        <f t="shared" si="9"/>
        <v>0</v>
      </c>
      <c r="E68" s="129">
        <f t="shared" si="9"/>
        <v>0</v>
      </c>
      <c r="F68" s="129">
        <f t="shared" si="9"/>
        <v>0</v>
      </c>
      <c r="G68" s="129">
        <f t="shared" si="9"/>
        <v>0</v>
      </c>
      <c r="H68" s="129">
        <f t="shared" si="9"/>
        <v>0</v>
      </c>
      <c r="I68" s="129">
        <f t="shared" si="9"/>
        <v>0</v>
      </c>
      <c r="J68" s="129">
        <f t="shared" si="9"/>
        <v>0</v>
      </c>
      <c r="K68" s="129">
        <f t="shared" si="9"/>
        <v>0</v>
      </c>
      <c r="L68" s="129">
        <f t="shared" si="9"/>
        <v>0</v>
      </c>
      <c r="M68" s="129">
        <f t="shared" si="9"/>
        <v>0</v>
      </c>
      <c r="N68" s="129">
        <f t="shared" si="9"/>
        <v>0</v>
      </c>
      <c r="O68" s="129">
        <f t="shared" si="9"/>
        <v>0</v>
      </c>
      <c r="P68" s="129">
        <f t="shared" si="9"/>
        <v>0</v>
      </c>
      <c r="Q68" s="129">
        <f t="shared" si="9"/>
        <v>0</v>
      </c>
      <c r="R68" s="129">
        <f t="shared" si="9"/>
        <v>0</v>
      </c>
      <c r="S68" s="129">
        <f t="shared" si="9"/>
        <v>0</v>
      </c>
      <c r="T68" s="129">
        <f t="shared" si="9"/>
        <v>0</v>
      </c>
      <c r="U68" s="129">
        <f t="shared" si="9"/>
        <v>0</v>
      </c>
      <c r="V68" s="129">
        <f t="shared" si="9"/>
        <v>0</v>
      </c>
      <c r="W68" s="129">
        <f t="shared" si="9"/>
        <v>0</v>
      </c>
      <c r="X68" s="129">
        <f t="shared" si="9"/>
        <v>0</v>
      </c>
      <c r="Y68" s="129">
        <f t="shared" si="9"/>
        <v>0</v>
      </c>
      <c r="Z68" s="129">
        <f t="shared" si="9"/>
        <v>0</v>
      </c>
      <c r="AA68" s="129">
        <f t="shared" si="9"/>
        <v>0</v>
      </c>
      <c r="AB68" s="129">
        <f t="shared" si="9"/>
        <v>0</v>
      </c>
      <c r="AC68" s="129">
        <f t="shared" si="9"/>
        <v>0</v>
      </c>
      <c r="AD68" s="129">
        <f t="shared" si="9"/>
        <v>0</v>
      </c>
      <c r="AE68" s="129">
        <f t="shared" si="9"/>
        <v>0</v>
      </c>
      <c r="AF68" s="129">
        <f t="shared" si="9"/>
        <v>0</v>
      </c>
      <c r="AG68" s="129">
        <f t="shared" si="9"/>
        <v>0</v>
      </c>
      <c r="AH68" s="129">
        <f t="shared" si="9"/>
        <v>0</v>
      </c>
      <c r="AI68" s="129">
        <f t="shared" si="9"/>
        <v>0</v>
      </c>
      <c r="AJ68" s="129">
        <f t="shared" si="9"/>
        <v>0</v>
      </c>
      <c r="AK68" s="129">
        <f t="shared" si="9"/>
        <v>0</v>
      </c>
      <c r="AL68" s="129">
        <f t="shared" si="9"/>
        <v>0</v>
      </c>
      <c r="AM68" s="129">
        <f t="shared" si="9"/>
        <v>0</v>
      </c>
      <c r="AN68" s="129">
        <f t="shared" si="9"/>
        <v>0</v>
      </c>
      <c r="AO68" s="129">
        <f t="shared" si="9"/>
        <v>0</v>
      </c>
      <c r="AP68" s="129">
        <f t="shared" si="9"/>
        <v>0</v>
      </c>
      <c r="AQ68" s="129">
        <f t="shared" si="9"/>
        <v>0</v>
      </c>
      <c r="AR68" s="129">
        <f t="shared" si="9"/>
        <v>0</v>
      </c>
      <c r="AS68" s="129">
        <f t="shared" si="9"/>
        <v>0</v>
      </c>
      <c r="AT68" s="129">
        <f t="shared" si="9"/>
        <v>0</v>
      </c>
      <c r="AU68" s="129">
        <f t="shared" si="9"/>
        <v>0</v>
      </c>
      <c r="AV68" s="129">
        <f t="shared" si="9"/>
        <v>0</v>
      </c>
      <c r="AW68" s="129">
        <f t="shared" si="9"/>
        <v>0</v>
      </c>
      <c r="AX68" s="129">
        <f t="shared" si="9"/>
        <v>0</v>
      </c>
      <c r="AY68" s="129">
        <f t="shared" si="9"/>
        <v>0</v>
      </c>
      <c r="AZ68" s="129">
        <f t="shared" si="9"/>
        <v>0</v>
      </c>
      <c r="BA68" s="129">
        <f t="shared" si="9"/>
        <v>0</v>
      </c>
      <c r="BB68" s="129">
        <f t="shared" si="9"/>
        <v>0</v>
      </c>
      <c r="BC68" s="129">
        <f t="shared" si="9"/>
        <v>0</v>
      </c>
      <c r="BD68" s="129">
        <f t="shared" si="9"/>
        <v>0</v>
      </c>
      <c r="BE68" s="129">
        <f t="shared" si="9"/>
        <v>0</v>
      </c>
      <c r="BF68" s="129">
        <f t="shared" si="9"/>
        <v>0</v>
      </c>
      <c r="BG68" s="129">
        <f t="shared" si="9"/>
        <v>0</v>
      </c>
      <c r="BH68" s="129">
        <f t="shared" si="9"/>
        <v>0</v>
      </c>
      <c r="BI68" s="129">
        <f t="shared" si="9"/>
        <v>0</v>
      </c>
      <c r="BN68" s="174"/>
      <c r="BR68" s="128"/>
      <c r="BS68" s="128"/>
      <c r="BT68" s="129"/>
      <c r="BU68" s="129">
        <f t="shared" ref="BU68:CJ68" si="10">BU65-BU66</f>
        <v>1.4099999999999966</v>
      </c>
      <c r="BV68" s="129">
        <f t="shared" si="10"/>
        <v>2.9000000000000057</v>
      </c>
      <c r="BW68" s="129">
        <f t="shared" si="10"/>
        <v>1.2600000000000051</v>
      </c>
      <c r="BX68" s="129">
        <f t="shared" si="10"/>
        <v>0.26000000000000512</v>
      </c>
      <c r="BY68" s="129">
        <f t="shared" si="10"/>
        <v>4473.0799999999872</v>
      </c>
      <c r="BZ68" s="129">
        <f t="shared" si="10"/>
        <v>131.48999999999978</v>
      </c>
      <c r="CA68" s="129">
        <f t="shared" si="10"/>
        <v>0.92999999999999261</v>
      </c>
      <c r="CB68" s="129">
        <f t="shared" si="10"/>
        <v>2.0100000000000051</v>
      </c>
      <c r="CC68" s="129">
        <f t="shared" si="10"/>
        <v>0.23000000000000043</v>
      </c>
      <c r="CD68" s="129">
        <f t="shared" si="10"/>
        <v>0.26999999999999957</v>
      </c>
      <c r="CE68" s="129">
        <f t="shared" si="10"/>
        <v>5.0000000000000711E-2</v>
      </c>
      <c r="CF68" s="129">
        <f t="shared" si="10"/>
        <v>0.75</v>
      </c>
      <c r="CG68" s="129">
        <f t="shared" si="10"/>
        <v>3.1200000000000045</v>
      </c>
      <c r="CH68" s="129">
        <f t="shared" si="10"/>
        <v>2.6500000000000057</v>
      </c>
      <c r="CI68" s="129">
        <f t="shared" si="10"/>
        <v>0.25</v>
      </c>
      <c r="CJ68" s="129">
        <f t="shared" si="10"/>
        <v>0.21999999999999886</v>
      </c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</row>
    <row r="69" spans="1:167" s="127" customFormat="1" x14ac:dyDescent="0.25">
      <c r="A69" s="196">
        <v>12</v>
      </c>
      <c r="B69" s="211" t="s">
        <v>34</v>
      </c>
      <c r="C69" s="129">
        <f t="shared" si="3"/>
        <v>0</v>
      </c>
      <c r="D69" s="129">
        <f t="shared" si="9"/>
        <v>0</v>
      </c>
      <c r="E69" s="129">
        <f t="shared" si="9"/>
        <v>0</v>
      </c>
      <c r="F69" s="129">
        <f t="shared" si="9"/>
        <v>0</v>
      </c>
      <c r="G69" s="129">
        <f t="shared" si="9"/>
        <v>0</v>
      </c>
      <c r="H69" s="129">
        <f t="shared" si="9"/>
        <v>0</v>
      </c>
      <c r="I69" s="129">
        <f t="shared" si="9"/>
        <v>0</v>
      </c>
      <c r="J69" s="129">
        <f t="shared" si="9"/>
        <v>0</v>
      </c>
      <c r="K69" s="129">
        <f t="shared" si="9"/>
        <v>0</v>
      </c>
      <c r="L69" s="129">
        <f t="shared" si="9"/>
        <v>0</v>
      </c>
      <c r="M69" s="129">
        <f t="shared" si="9"/>
        <v>0</v>
      </c>
      <c r="N69" s="129">
        <f t="shared" si="9"/>
        <v>0</v>
      </c>
      <c r="O69" s="129">
        <f t="shared" si="9"/>
        <v>0</v>
      </c>
      <c r="P69" s="129">
        <f t="shared" si="9"/>
        <v>0</v>
      </c>
      <c r="Q69" s="129">
        <f t="shared" si="9"/>
        <v>0</v>
      </c>
      <c r="R69" s="129">
        <f t="shared" si="9"/>
        <v>0</v>
      </c>
      <c r="S69" s="129">
        <f t="shared" si="9"/>
        <v>0</v>
      </c>
      <c r="T69" s="129">
        <f t="shared" si="9"/>
        <v>0</v>
      </c>
      <c r="U69" s="129">
        <f t="shared" si="9"/>
        <v>0</v>
      </c>
      <c r="V69" s="129">
        <f t="shared" si="9"/>
        <v>0</v>
      </c>
      <c r="W69" s="129">
        <f t="shared" si="9"/>
        <v>0</v>
      </c>
      <c r="X69" s="129">
        <f t="shared" si="9"/>
        <v>0</v>
      </c>
      <c r="Y69" s="129">
        <f t="shared" si="9"/>
        <v>0</v>
      </c>
      <c r="Z69" s="129">
        <f t="shared" si="9"/>
        <v>0</v>
      </c>
      <c r="AA69" s="129">
        <f t="shared" si="9"/>
        <v>0</v>
      </c>
      <c r="AB69" s="129">
        <f t="shared" si="9"/>
        <v>0</v>
      </c>
      <c r="AC69" s="129">
        <f t="shared" si="9"/>
        <v>0</v>
      </c>
      <c r="AD69" s="129">
        <f t="shared" si="9"/>
        <v>0</v>
      </c>
      <c r="AE69" s="129">
        <f t="shared" si="9"/>
        <v>0</v>
      </c>
      <c r="AF69" s="129">
        <f t="shared" si="9"/>
        <v>0</v>
      </c>
      <c r="AG69" s="129">
        <f t="shared" si="9"/>
        <v>0</v>
      </c>
      <c r="AH69" s="129">
        <f t="shared" si="9"/>
        <v>0</v>
      </c>
      <c r="AI69" s="129">
        <f t="shared" si="9"/>
        <v>0</v>
      </c>
      <c r="AJ69" s="129">
        <f t="shared" si="9"/>
        <v>0</v>
      </c>
      <c r="AK69" s="129">
        <f t="shared" si="9"/>
        <v>0</v>
      </c>
      <c r="AL69" s="129">
        <f t="shared" si="9"/>
        <v>0</v>
      </c>
      <c r="AM69" s="129">
        <f t="shared" si="9"/>
        <v>0</v>
      </c>
      <c r="AN69" s="129">
        <f t="shared" si="9"/>
        <v>0</v>
      </c>
      <c r="AO69" s="129">
        <f t="shared" si="9"/>
        <v>0</v>
      </c>
      <c r="AP69" s="129">
        <f t="shared" si="9"/>
        <v>0</v>
      </c>
      <c r="AQ69" s="129">
        <f t="shared" si="9"/>
        <v>0</v>
      </c>
      <c r="AR69" s="129">
        <f t="shared" si="9"/>
        <v>0</v>
      </c>
      <c r="AS69" s="129">
        <f t="shared" si="9"/>
        <v>0</v>
      </c>
      <c r="AT69" s="129">
        <f t="shared" si="9"/>
        <v>0</v>
      </c>
      <c r="AU69" s="129">
        <f t="shared" si="9"/>
        <v>0</v>
      </c>
      <c r="AV69" s="129">
        <f t="shared" si="9"/>
        <v>0</v>
      </c>
      <c r="AW69" s="129">
        <f t="shared" si="9"/>
        <v>0</v>
      </c>
      <c r="AX69" s="129">
        <f t="shared" si="9"/>
        <v>0</v>
      </c>
      <c r="AY69" s="129">
        <f t="shared" si="9"/>
        <v>0</v>
      </c>
      <c r="AZ69" s="129">
        <f t="shared" si="9"/>
        <v>0</v>
      </c>
      <c r="BA69" s="129">
        <f t="shared" si="9"/>
        <v>0</v>
      </c>
      <c r="BB69" s="129">
        <f t="shared" si="9"/>
        <v>0</v>
      </c>
      <c r="BC69" s="129">
        <f t="shared" si="9"/>
        <v>0</v>
      </c>
      <c r="BD69" s="129">
        <f t="shared" si="9"/>
        <v>0</v>
      </c>
      <c r="BE69" s="129">
        <f t="shared" si="9"/>
        <v>0</v>
      </c>
      <c r="BF69" s="129">
        <f t="shared" si="9"/>
        <v>0</v>
      </c>
      <c r="BG69" s="129">
        <f t="shared" si="9"/>
        <v>0</v>
      </c>
      <c r="BH69" s="129">
        <f t="shared" si="9"/>
        <v>0</v>
      </c>
      <c r="BI69" s="129">
        <f t="shared" si="9"/>
        <v>0</v>
      </c>
      <c r="BN69" s="174"/>
      <c r="BR69" s="128"/>
      <c r="BS69" s="128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84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</row>
    <row r="70" spans="1:167" s="127" customFormat="1" x14ac:dyDescent="0.25">
      <c r="A70" s="196">
        <v>13</v>
      </c>
      <c r="B70" s="211" t="s">
        <v>17</v>
      </c>
      <c r="C70" s="129">
        <f t="shared" si="3"/>
        <v>0</v>
      </c>
      <c r="D70" s="129">
        <f t="shared" si="9"/>
        <v>0</v>
      </c>
      <c r="E70" s="129">
        <f t="shared" si="9"/>
        <v>0</v>
      </c>
      <c r="F70" s="129">
        <f t="shared" si="9"/>
        <v>0</v>
      </c>
      <c r="G70" s="129">
        <f t="shared" si="9"/>
        <v>0</v>
      </c>
      <c r="H70" s="129">
        <f t="shared" si="9"/>
        <v>0</v>
      </c>
      <c r="I70" s="129">
        <f t="shared" si="9"/>
        <v>0</v>
      </c>
      <c r="J70" s="129">
        <f t="shared" si="9"/>
        <v>0</v>
      </c>
      <c r="K70" s="129">
        <f t="shared" si="9"/>
        <v>0</v>
      </c>
      <c r="L70" s="129">
        <f t="shared" si="9"/>
        <v>0</v>
      </c>
      <c r="M70" s="129">
        <f t="shared" si="9"/>
        <v>0</v>
      </c>
      <c r="N70" s="129">
        <f t="shared" si="9"/>
        <v>0</v>
      </c>
      <c r="O70" s="129">
        <f t="shared" si="9"/>
        <v>0</v>
      </c>
      <c r="P70" s="129">
        <f t="shared" si="9"/>
        <v>0</v>
      </c>
      <c r="Q70" s="129">
        <f t="shared" si="9"/>
        <v>0</v>
      </c>
      <c r="R70" s="129">
        <f t="shared" si="9"/>
        <v>0</v>
      </c>
      <c r="S70" s="129">
        <f t="shared" si="9"/>
        <v>0</v>
      </c>
      <c r="T70" s="129">
        <f t="shared" si="9"/>
        <v>0</v>
      </c>
      <c r="U70" s="129">
        <f t="shared" si="9"/>
        <v>0</v>
      </c>
      <c r="V70" s="129">
        <f t="shared" si="9"/>
        <v>0</v>
      </c>
      <c r="W70" s="129">
        <f t="shared" si="9"/>
        <v>0</v>
      </c>
      <c r="X70" s="129">
        <f t="shared" si="9"/>
        <v>0</v>
      </c>
      <c r="Y70" s="129">
        <f t="shared" si="9"/>
        <v>0</v>
      </c>
      <c r="Z70" s="129">
        <f t="shared" si="9"/>
        <v>0</v>
      </c>
      <c r="AA70" s="129">
        <f t="shared" si="9"/>
        <v>0</v>
      </c>
      <c r="AB70" s="129">
        <f t="shared" si="9"/>
        <v>0</v>
      </c>
      <c r="AC70" s="129">
        <f t="shared" si="9"/>
        <v>0</v>
      </c>
      <c r="AD70" s="129">
        <f t="shared" si="9"/>
        <v>0</v>
      </c>
      <c r="AE70" s="129">
        <f t="shared" si="9"/>
        <v>0</v>
      </c>
      <c r="AF70" s="129">
        <f t="shared" si="9"/>
        <v>0</v>
      </c>
      <c r="AG70" s="129">
        <f t="shared" si="9"/>
        <v>0</v>
      </c>
      <c r="AH70" s="129">
        <f t="shared" si="9"/>
        <v>0</v>
      </c>
      <c r="AI70" s="129">
        <f t="shared" si="9"/>
        <v>0</v>
      </c>
      <c r="AJ70" s="129">
        <f t="shared" si="9"/>
        <v>0</v>
      </c>
      <c r="AK70" s="129">
        <f t="shared" si="9"/>
        <v>0</v>
      </c>
      <c r="AL70" s="129">
        <f t="shared" si="9"/>
        <v>0</v>
      </c>
      <c r="AM70" s="129">
        <f t="shared" si="9"/>
        <v>0</v>
      </c>
      <c r="AN70" s="129">
        <f t="shared" si="9"/>
        <v>0</v>
      </c>
      <c r="AO70" s="129">
        <f t="shared" si="9"/>
        <v>0</v>
      </c>
      <c r="AP70" s="129">
        <f t="shared" si="9"/>
        <v>0</v>
      </c>
      <c r="AQ70" s="129">
        <f t="shared" si="9"/>
        <v>0</v>
      </c>
      <c r="AR70" s="129">
        <f t="shared" si="9"/>
        <v>0</v>
      </c>
      <c r="AS70" s="129">
        <f t="shared" si="9"/>
        <v>0</v>
      </c>
      <c r="AT70" s="129">
        <f t="shared" si="9"/>
        <v>0</v>
      </c>
      <c r="AU70" s="129">
        <f t="shared" si="9"/>
        <v>0</v>
      </c>
      <c r="AV70" s="129">
        <f t="shared" si="9"/>
        <v>0</v>
      </c>
      <c r="AW70" s="129">
        <f t="shared" si="9"/>
        <v>0</v>
      </c>
      <c r="AX70" s="129">
        <f t="shared" si="9"/>
        <v>0</v>
      </c>
      <c r="AY70" s="129">
        <f t="shared" si="9"/>
        <v>0</v>
      </c>
      <c r="AZ70" s="129">
        <f t="shared" si="9"/>
        <v>0</v>
      </c>
      <c r="BA70" s="129">
        <f t="shared" si="9"/>
        <v>0</v>
      </c>
      <c r="BB70" s="129">
        <f t="shared" si="9"/>
        <v>0</v>
      </c>
      <c r="BC70" s="129">
        <f t="shared" si="9"/>
        <v>0</v>
      </c>
      <c r="BD70" s="129">
        <f t="shared" si="9"/>
        <v>0</v>
      </c>
      <c r="BE70" s="129">
        <f t="shared" si="9"/>
        <v>0</v>
      </c>
      <c r="BF70" s="129">
        <f t="shared" si="9"/>
        <v>0</v>
      </c>
      <c r="BG70" s="129">
        <f t="shared" si="9"/>
        <v>0</v>
      </c>
      <c r="BH70" s="129">
        <f t="shared" si="9"/>
        <v>0</v>
      </c>
      <c r="BI70" s="129">
        <f t="shared" si="9"/>
        <v>0</v>
      </c>
      <c r="BN70" s="174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84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</row>
    <row r="71" spans="1:167" s="127" customFormat="1" ht="47.25" x14ac:dyDescent="0.25">
      <c r="A71" s="196">
        <v>14</v>
      </c>
      <c r="B71" s="211" t="s">
        <v>27</v>
      </c>
      <c r="C71" s="129">
        <f t="shared" si="3"/>
        <v>0</v>
      </c>
      <c r="D71" s="129">
        <f t="shared" si="9"/>
        <v>0</v>
      </c>
      <c r="E71" s="129">
        <f t="shared" si="9"/>
        <v>0</v>
      </c>
      <c r="F71" s="129">
        <f t="shared" si="9"/>
        <v>0</v>
      </c>
      <c r="G71" s="129">
        <f t="shared" si="9"/>
        <v>0</v>
      </c>
      <c r="H71" s="129">
        <f t="shared" si="9"/>
        <v>0</v>
      </c>
      <c r="I71" s="129">
        <f t="shared" si="9"/>
        <v>0</v>
      </c>
      <c r="J71" s="129">
        <f t="shared" si="9"/>
        <v>0</v>
      </c>
      <c r="K71" s="129">
        <f t="shared" si="9"/>
        <v>0</v>
      </c>
      <c r="L71" s="129">
        <f t="shared" si="9"/>
        <v>0</v>
      </c>
      <c r="M71" s="129">
        <f t="shared" si="9"/>
        <v>0</v>
      </c>
      <c r="N71" s="129">
        <f t="shared" si="9"/>
        <v>0</v>
      </c>
      <c r="O71" s="129">
        <f t="shared" si="9"/>
        <v>0</v>
      </c>
      <c r="P71" s="129">
        <f t="shared" si="9"/>
        <v>0</v>
      </c>
      <c r="Q71" s="129">
        <f t="shared" si="9"/>
        <v>0</v>
      </c>
      <c r="R71" s="129">
        <f t="shared" si="9"/>
        <v>0</v>
      </c>
      <c r="S71" s="129">
        <f t="shared" si="9"/>
        <v>0</v>
      </c>
      <c r="T71" s="129">
        <f t="shared" si="9"/>
        <v>0</v>
      </c>
      <c r="U71" s="129">
        <f t="shared" si="9"/>
        <v>0</v>
      </c>
      <c r="V71" s="129">
        <f t="shared" si="9"/>
        <v>0</v>
      </c>
      <c r="W71" s="129">
        <f t="shared" si="9"/>
        <v>0</v>
      </c>
      <c r="X71" s="129">
        <f t="shared" si="9"/>
        <v>0</v>
      </c>
      <c r="Y71" s="129">
        <f t="shared" si="9"/>
        <v>0</v>
      </c>
      <c r="Z71" s="129">
        <f t="shared" si="9"/>
        <v>0</v>
      </c>
      <c r="AA71" s="129">
        <f t="shared" si="9"/>
        <v>0</v>
      </c>
      <c r="AB71" s="129">
        <f t="shared" si="9"/>
        <v>0</v>
      </c>
      <c r="AC71" s="129">
        <f t="shared" si="9"/>
        <v>0</v>
      </c>
      <c r="AD71" s="129">
        <f t="shared" ref="D71:BI73" si="11">AD49-AD28</f>
        <v>0</v>
      </c>
      <c r="AE71" s="129">
        <f t="shared" si="11"/>
        <v>0</v>
      </c>
      <c r="AF71" s="129">
        <f t="shared" si="11"/>
        <v>0</v>
      </c>
      <c r="AG71" s="129">
        <f t="shared" si="11"/>
        <v>0</v>
      </c>
      <c r="AH71" s="129">
        <f t="shared" si="11"/>
        <v>0</v>
      </c>
      <c r="AI71" s="129">
        <f t="shared" si="11"/>
        <v>0</v>
      </c>
      <c r="AJ71" s="129">
        <f t="shared" si="11"/>
        <v>0</v>
      </c>
      <c r="AK71" s="129">
        <f t="shared" si="11"/>
        <v>0</v>
      </c>
      <c r="AL71" s="129">
        <f t="shared" si="11"/>
        <v>0</v>
      </c>
      <c r="AM71" s="129">
        <f t="shared" si="11"/>
        <v>0</v>
      </c>
      <c r="AN71" s="129">
        <f t="shared" si="11"/>
        <v>0</v>
      </c>
      <c r="AO71" s="129">
        <f t="shared" si="11"/>
        <v>0</v>
      </c>
      <c r="AP71" s="129">
        <f t="shared" si="11"/>
        <v>0</v>
      </c>
      <c r="AQ71" s="129">
        <f t="shared" si="11"/>
        <v>0</v>
      </c>
      <c r="AR71" s="129">
        <f t="shared" si="11"/>
        <v>0</v>
      </c>
      <c r="AS71" s="129">
        <f t="shared" si="11"/>
        <v>0</v>
      </c>
      <c r="AT71" s="129">
        <f t="shared" si="11"/>
        <v>0</v>
      </c>
      <c r="AU71" s="129">
        <f t="shared" si="11"/>
        <v>0</v>
      </c>
      <c r="AV71" s="129">
        <f t="shared" si="11"/>
        <v>0</v>
      </c>
      <c r="AW71" s="129">
        <f t="shared" si="11"/>
        <v>0</v>
      </c>
      <c r="AX71" s="129">
        <f t="shared" si="11"/>
        <v>0</v>
      </c>
      <c r="AY71" s="129">
        <f t="shared" si="11"/>
        <v>0</v>
      </c>
      <c r="AZ71" s="129">
        <f t="shared" si="11"/>
        <v>0</v>
      </c>
      <c r="BA71" s="129">
        <f t="shared" si="11"/>
        <v>0</v>
      </c>
      <c r="BB71" s="129">
        <f t="shared" si="11"/>
        <v>0</v>
      </c>
      <c r="BC71" s="129">
        <f t="shared" si="11"/>
        <v>0</v>
      </c>
      <c r="BD71" s="129">
        <f t="shared" si="11"/>
        <v>0</v>
      </c>
      <c r="BE71" s="129">
        <f t="shared" si="11"/>
        <v>0</v>
      </c>
      <c r="BF71" s="129">
        <f t="shared" si="11"/>
        <v>0</v>
      </c>
      <c r="BG71" s="129">
        <f t="shared" si="11"/>
        <v>0</v>
      </c>
      <c r="BH71" s="129">
        <f t="shared" si="11"/>
        <v>0</v>
      </c>
      <c r="BI71" s="129">
        <f t="shared" si="11"/>
        <v>0</v>
      </c>
      <c r="BN71" s="174"/>
      <c r="BR71" s="128"/>
      <c r="BS71" s="128"/>
      <c r="BT71" s="172" t="s">
        <v>18</v>
      </c>
      <c r="BU71" s="134" t="s">
        <v>5</v>
      </c>
      <c r="BV71" s="134" t="s">
        <v>6</v>
      </c>
      <c r="BW71" s="134" t="s">
        <v>7</v>
      </c>
      <c r="BX71" s="134" t="s">
        <v>8</v>
      </c>
      <c r="BY71" s="129" t="s">
        <v>9</v>
      </c>
      <c r="BZ71" s="128" t="s">
        <v>10</v>
      </c>
      <c r="CA71" s="128" t="s">
        <v>11</v>
      </c>
      <c r="CB71" s="128" t="s">
        <v>12</v>
      </c>
      <c r="CC71" s="128" t="s">
        <v>13</v>
      </c>
      <c r="CD71" s="128" t="s">
        <v>14</v>
      </c>
      <c r="CE71" s="128" t="s">
        <v>15</v>
      </c>
      <c r="CF71" s="127" t="s">
        <v>34</v>
      </c>
      <c r="CG71" s="130" t="s">
        <v>16</v>
      </c>
      <c r="CH71" s="129" t="s">
        <v>17</v>
      </c>
      <c r="CI71" s="177" t="s">
        <v>32</v>
      </c>
      <c r="CJ71" s="177" t="s">
        <v>33</v>
      </c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</row>
    <row r="72" spans="1:167" s="127" customFormat="1" x14ac:dyDescent="0.25">
      <c r="A72" s="196">
        <v>15</v>
      </c>
      <c r="B72" s="211" t="s">
        <v>32</v>
      </c>
      <c r="C72" s="129">
        <f t="shared" si="3"/>
        <v>0</v>
      </c>
      <c r="D72" s="129">
        <f t="shared" si="11"/>
        <v>0</v>
      </c>
      <c r="E72" s="129">
        <f t="shared" si="11"/>
        <v>0</v>
      </c>
      <c r="F72" s="129">
        <f t="shared" si="11"/>
        <v>0</v>
      </c>
      <c r="G72" s="129">
        <f t="shared" si="11"/>
        <v>0</v>
      </c>
      <c r="H72" s="129">
        <f t="shared" si="11"/>
        <v>0</v>
      </c>
      <c r="I72" s="129">
        <f t="shared" si="11"/>
        <v>0</v>
      </c>
      <c r="J72" s="129">
        <f t="shared" si="11"/>
        <v>0</v>
      </c>
      <c r="K72" s="129">
        <f t="shared" si="11"/>
        <v>0</v>
      </c>
      <c r="L72" s="129">
        <f t="shared" si="11"/>
        <v>0</v>
      </c>
      <c r="M72" s="129">
        <f t="shared" si="11"/>
        <v>0</v>
      </c>
      <c r="N72" s="129">
        <f t="shared" si="11"/>
        <v>0</v>
      </c>
      <c r="O72" s="129">
        <f t="shared" si="11"/>
        <v>0</v>
      </c>
      <c r="P72" s="129">
        <f t="shared" si="11"/>
        <v>0</v>
      </c>
      <c r="Q72" s="129">
        <f t="shared" si="11"/>
        <v>0</v>
      </c>
      <c r="R72" s="129">
        <f t="shared" si="11"/>
        <v>0</v>
      </c>
      <c r="S72" s="129">
        <f t="shared" si="11"/>
        <v>0</v>
      </c>
      <c r="T72" s="129">
        <f t="shared" si="11"/>
        <v>0</v>
      </c>
      <c r="U72" s="129">
        <f t="shared" si="11"/>
        <v>0</v>
      </c>
      <c r="V72" s="129">
        <f t="shared" si="11"/>
        <v>0</v>
      </c>
      <c r="W72" s="129">
        <f t="shared" si="11"/>
        <v>0</v>
      </c>
      <c r="X72" s="129">
        <f t="shared" si="11"/>
        <v>0</v>
      </c>
      <c r="Y72" s="129">
        <f t="shared" si="11"/>
        <v>0</v>
      </c>
      <c r="Z72" s="129">
        <f t="shared" si="11"/>
        <v>0</v>
      </c>
      <c r="AA72" s="129">
        <f t="shared" si="11"/>
        <v>0</v>
      </c>
      <c r="AB72" s="129">
        <f t="shared" si="11"/>
        <v>0</v>
      </c>
      <c r="AC72" s="129">
        <f t="shared" si="11"/>
        <v>0</v>
      </c>
      <c r="AD72" s="129">
        <f t="shared" si="11"/>
        <v>0</v>
      </c>
      <c r="AE72" s="129">
        <f t="shared" si="11"/>
        <v>0</v>
      </c>
      <c r="AF72" s="129">
        <f t="shared" si="11"/>
        <v>0</v>
      </c>
      <c r="AG72" s="129">
        <f t="shared" si="11"/>
        <v>0</v>
      </c>
      <c r="AH72" s="129">
        <f t="shared" si="11"/>
        <v>0</v>
      </c>
      <c r="AI72" s="129">
        <f t="shared" si="11"/>
        <v>0</v>
      </c>
      <c r="AJ72" s="129">
        <f t="shared" si="11"/>
        <v>0</v>
      </c>
      <c r="AK72" s="129">
        <f t="shared" si="11"/>
        <v>0</v>
      </c>
      <c r="AL72" s="129">
        <f t="shared" si="11"/>
        <v>0</v>
      </c>
      <c r="AM72" s="129">
        <f t="shared" si="11"/>
        <v>0</v>
      </c>
      <c r="AN72" s="129">
        <f t="shared" si="11"/>
        <v>0</v>
      </c>
      <c r="AO72" s="129">
        <f t="shared" si="11"/>
        <v>0</v>
      </c>
      <c r="AP72" s="129">
        <f t="shared" si="11"/>
        <v>0</v>
      </c>
      <c r="AQ72" s="129">
        <f t="shared" si="11"/>
        <v>0</v>
      </c>
      <c r="AR72" s="129">
        <f t="shared" si="11"/>
        <v>0</v>
      </c>
      <c r="AS72" s="129">
        <f t="shared" si="11"/>
        <v>0</v>
      </c>
      <c r="AT72" s="129">
        <f t="shared" si="11"/>
        <v>0</v>
      </c>
      <c r="AU72" s="129">
        <f t="shared" si="11"/>
        <v>0</v>
      </c>
      <c r="AV72" s="129">
        <f t="shared" si="11"/>
        <v>0</v>
      </c>
      <c r="AW72" s="129">
        <f t="shared" si="11"/>
        <v>0</v>
      </c>
      <c r="AX72" s="129">
        <f t="shared" si="11"/>
        <v>0</v>
      </c>
      <c r="AY72" s="129">
        <f t="shared" si="11"/>
        <v>0</v>
      </c>
      <c r="AZ72" s="129">
        <f t="shared" si="11"/>
        <v>0</v>
      </c>
      <c r="BA72" s="129">
        <f t="shared" si="11"/>
        <v>0</v>
      </c>
      <c r="BB72" s="129">
        <f t="shared" si="11"/>
        <v>0</v>
      </c>
      <c r="BC72" s="129">
        <f t="shared" si="11"/>
        <v>0</v>
      </c>
      <c r="BD72" s="129">
        <f t="shared" si="11"/>
        <v>0</v>
      </c>
      <c r="BE72" s="129">
        <f t="shared" si="11"/>
        <v>0</v>
      </c>
      <c r="BF72" s="129">
        <f t="shared" si="11"/>
        <v>0</v>
      </c>
      <c r="BG72" s="129">
        <f t="shared" si="11"/>
        <v>0</v>
      </c>
      <c r="BH72" s="129">
        <f t="shared" si="11"/>
        <v>0</v>
      </c>
      <c r="BI72" s="129">
        <f t="shared" si="11"/>
        <v>0</v>
      </c>
      <c r="BN72" s="174"/>
      <c r="BR72" s="128"/>
      <c r="BS72" s="197">
        <v>1</v>
      </c>
      <c r="BT72" s="127" t="s">
        <v>131</v>
      </c>
      <c r="BU72" s="194">
        <v>110.77</v>
      </c>
      <c r="BV72" s="194">
        <v>0.72632190586868095</v>
      </c>
      <c r="BW72" s="194">
        <v>0.94600000000000006</v>
      </c>
      <c r="BX72" s="194">
        <v>0.85200647524921191</v>
      </c>
      <c r="BY72" s="194">
        <v>1713.6000000000001</v>
      </c>
      <c r="BZ72" s="194">
        <v>24.37</v>
      </c>
      <c r="CA72" s="194">
        <v>1.3218770654329146</v>
      </c>
      <c r="CB72" s="194">
        <v>1.2581</v>
      </c>
      <c r="CC72" s="194">
        <v>8.7371999999999996</v>
      </c>
      <c r="CD72" s="194">
        <v>8.5473999999999997</v>
      </c>
      <c r="CE72" s="194">
        <v>6.3348000000000004</v>
      </c>
      <c r="CF72" s="194">
        <v>8.1804000000000006</v>
      </c>
      <c r="CG72" s="194">
        <v>1</v>
      </c>
      <c r="CH72" s="194">
        <v>0.70561173008940103</v>
      </c>
      <c r="CI72" s="194">
        <v>6.5739000000000001</v>
      </c>
      <c r="CJ72" s="194">
        <v>6.5857000000000001</v>
      </c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</row>
    <row r="73" spans="1:167" s="127" customFormat="1" x14ac:dyDescent="0.25">
      <c r="A73" s="196">
        <v>16</v>
      </c>
      <c r="B73" s="127" t="s">
        <v>33</v>
      </c>
      <c r="C73" s="129">
        <f t="shared" si="3"/>
        <v>0</v>
      </c>
      <c r="D73" s="129">
        <f t="shared" si="11"/>
        <v>0</v>
      </c>
      <c r="E73" s="129">
        <f t="shared" si="11"/>
        <v>0</v>
      </c>
      <c r="F73" s="129">
        <f t="shared" si="11"/>
        <v>0</v>
      </c>
      <c r="G73" s="129">
        <f t="shared" si="11"/>
        <v>0</v>
      </c>
      <c r="H73" s="129">
        <f t="shared" si="11"/>
        <v>0</v>
      </c>
      <c r="I73" s="129">
        <f t="shared" si="11"/>
        <v>0</v>
      </c>
      <c r="J73" s="129">
        <f t="shared" si="11"/>
        <v>0</v>
      </c>
      <c r="K73" s="129">
        <f t="shared" si="11"/>
        <v>0</v>
      </c>
      <c r="L73" s="129">
        <f t="shared" si="11"/>
        <v>0</v>
      </c>
      <c r="M73" s="129">
        <f t="shared" si="11"/>
        <v>0</v>
      </c>
      <c r="N73" s="129">
        <f t="shared" si="11"/>
        <v>0</v>
      </c>
      <c r="O73" s="129">
        <f t="shared" si="11"/>
        <v>0</v>
      </c>
      <c r="P73" s="129">
        <f t="shared" si="11"/>
        <v>0</v>
      </c>
      <c r="Q73" s="129">
        <f t="shared" si="11"/>
        <v>0</v>
      </c>
      <c r="R73" s="129">
        <f t="shared" si="11"/>
        <v>0</v>
      </c>
      <c r="S73" s="129">
        <f t="shared" si="11"/>
        <v>0</v>
      </c>
      <c r="T73" s="129">
        <f t="shared" si="11"/>
        <v>0</v>
      </c>
      <c r="U73" s="129">
        <f t="shared" si="11"/>
        <v>0</v>
      </c>
      <c r="V73" s="129">
        <f t="shared" si="11"/>
        <v>0</v>
      </c>
      <c r="W73" s="129">
        <f t="shared" si="11"/>
        <v>0</v>
      </c>
      <c r="X73" s="129">
        <f t="shared" si="11"/>
        <v>0</v>
      </c>
      <c r="Y73" s="129">
        <f t="shared" si="11"/>
        <v>0</v>
      </c>
      <c r="Z73" s="129">
        <f t="shared" si="11"/>
        <v>0</v>
      </c>
      <c r="AA73" s="129">
        <f t="shared" si="11"/>
        <v>0</v>
      </c>
      <c r="AB73" s="129">
        <f t="shared" si="11"/>
        <v>0</v>
      </c>
      <c r="AC73" s="129">
        <f t="shared" si="11"/>
        <v>0</v>
      </c>
      <c r="AD73" s="129">
        <f t="shared" si="11"/>
        <v>0</v>
      </c>
      <c r="AE73" s="129">
        <f t="shared" si="11"/>
        <v>0</v>
      </c>
      <c r="AF73" s="129">
        <f t="shared" si="11"/>
        <v>0</v>
      </c>
      <c r="AG73" s="129">
        <f t="shared" si="11"/>
        <v>0</v>
      </c>
      <c r="AH73" s="129">
        <f t="shared" si="11"/>
        <v>0</v>
      </c>
      <c r="AI73" s="129">
        <f t="shared" si="11"/>
        <v>0</v>
      </c>
      <c r="AJ73" s="129">
        <f t="shared" si="11"/>
        <v>0</v>
      </c>
      <c r="AK73" s="129">
        <f t="shared" si="11"/>
        <v>0</v>
      </c>
      <c r="AL73" s="129">
        <f t="shared" si="11"/>
        <v>0</v>
      </c>
      <c r="AM73" s="129">
        <f t="shared" si="11"/>
        <v>0</v>
      </c>
      <c r="AN73" s="129">
        <f t="shared" si="11"/>
        <v>0</v>
      </c>
      <c r="AO73" s="129">
        <f t="shared" si="11"/>
        <v>0</v>
      </c>
      <c r="AP73" s="129">
        <f t="shared" si="11"/>
        <v>0</v>
      </c>
      <c r="AQ73" s="129">
        <f t="shared" si="11"/>
        <v>0</v>
      </c>
      <c r="AR73" s="129">
        <f t="shared" si="11"/>
        <v>0</v>
      </c>
      <c r="AS73" s="129">
        <f t="shared" si="11"/>
        <v>0</v>
      </c>
      <c r="AT73" s="129">
        <f t="shared" si="11"/>
        <v>0</v>
      </c>
      <c r="AU73" s="129">
        <f t="shared" si="11"/>
        <v>0</v>
      </c>
      <c r="AV73" s="129">
        <f t="shared" si="11"/>
        <v>0</v>
      </c>
      <c r="AW73" s="129">
        <f t="shared" si="11"/>
        <v>0</v>
      </c>
      <c r="AX73" s="129">
        <f t="shared" si="11"/>
        <v>0</v>
      </c>
      <c r="AY73" s="129">
        <f t="shared" si="11"/>
        <v>0</v>
      </c>
      <c r="AZ73" s="129">
        <f t="shared" si="11"/>
        <v>0</v>
      </c>
      <c r="BA73" s="129">
        <f t="shared" si="11"/>
        <v>0</v>
      </c>
      <c r="BB73" s="129">
        <f t="shared" si="11"/>
        <v>0</v>
      </c>
      <c r="BC73" s="129">
        <f t="shared" si="11"/>
        <v>0</v>
      </c>
      <c r="BD73" s="129">
        <f t="shared" si="11"/>
        <v>0</v>
      </c>
      <c r="BE73" s="129">
        <f t="shared" si="11"/>
        <v>0</v>
      </c>
      <c r="BF73" s="129">
        <f t="shared" si="11"/>
        <v>0</v>
      </c>
      <c r="BG73" s="129">
        <f t="shared" si="11"/>
        <v>0</v>
      </c>
      <c r="BH73" s="129">
        <f t="shared" si="11"/>
        <v>0</v>
      </c>
      <c r="BI73" s="129">
        <f t="shared" si="11"/>
        <v>0</v>
      </c>
      <c r="BN73" s="174"/>
      <c r="BR73" s="128"/>
      <c r="BS73" s="197">
        <v>2</v>
      </c>
      <c r="BT73" s="127" t="s">
        <v>133</v>
      </c>
      <c r="BU73" s="194">
        <v>110.46000000000001</v>
      </c>
      <c r="BV73" s="194">
        <v>0.72285672979615445</v>
      </c>
      <c r="BW73" s="194">
        <v>0.94070000000000009</v>
      </c>
      <c r="BX73" s="194">
        <v>0.8489685032685288</v>
      </c>
      <c r="BY73" s="203">
        <v>1729.14</v>
      </c>
      <c r="BZ73" s="194">
        <v>24.970000000000002</v>
      </c>
      <c r="CA73" s="194">
        <v>1.3140604467805519</v>
      </c>
      <c r="CB73" s="194">
        <v>1.2557</v>
      </c>
      <c r="CC73" s="194">
        <v>8.7141000000000002</v>
      </c>
      <c r="CD73" s="194">
        <v>8.525500000000001</v>
      </c>
      <c r="CE73" s="194">
        <v>6.3141000000000007</v>
      </c>
      <c r="CF73" s="194">
        <v>8.029300000000001</v>
      </c>
      <c r="CG73" s="194">
        <v>1</v>
      </c>
      <c r="CH73" s="194">
        <v>0.70590560630232524</v>
      </c>
      <c r="CI73" s="194">
        <v>6.5599000000000007</v>
      </c>
      <c r="CJ73" s="194">
        <v>6.5686</v>
      </c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</row>
    <row r="74" spans="1:167" s="127" customFormat="1" x14ac:dyDescent="0.25">
      <c r="A74" s="196"/>
      <c r="BH74" s="174"/>
      <c r="BN74" s="174"/>
      <c r="BR74" s="128"/>
      <c r="BS74" s="197">
        <v>3</v>
      </c>
      <c r="BT74" s="127" t="s">
        <v>132</v>
      </c>
      <c r="BU74" s="194">
        <v>110.5</v>
      </c>
      <c r="BV74" s="194">
        <v>0.72317037894127856</v>
      </c>
      <c r="BW74" s="194">
        <v>0.9385</v>
      </c>
      <c r="BX74" s="194">
        <v>0.84666836000338663</v>
      </c>
      <c r="BY74" s="194">
        <v>1731.02</v>
      </c>
      <c r="BZ74" s="194">
        <v>24.900000000000002</v>
      </c>
      <c r="CA74" s="194">
        <v>1.3142331449599158</v>
      </c>
      <c r="CB74" s="194">
        <v>1.2549000000000001</v>
      </c>
      <c r="CC74" s="194">
        <v>8.6975999999999996</v>
      </c>
      <c r="CD74" s="194">
        <v>8.5269000000000013</v>
      </c>
      <c r="CE74" s="194">
        <v>6.2968999999999999</v>
      </c>
      <c r="CF74" s="194">
        <v>8.158100000000001</v>
      </c>
      <c r="CG74" s="194">
        <v>1</v>
      </c>
      <c r="CH74" s="194">
        <v>0.70500979963621491</v>
      </c>
      <c r="CI74" s="194">
        <v>6.5491999999999999</v>
      </c>
      <c r="CJ74" s="194">
        <v>6.5577000000000005</v>
      </c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</row>
    <row r="75" spans="1:167" s="127" customFormat="1" x14ac:dyDescent="0.25">
      <c r="A75" s="196"/>
      <c r="BH75" s="174"/>
      <c r="BN75" s="174"/>
      <c r="BR75" s="128"/>
      <c r="BS75" s="197">
        <v>4</v>
      </c>
      <c r="BT75" s="127" t="s">
        <v>134</v>
      </c>
      <c r="BU75" s="194">
        <v>109.81</v>
      </c>
      <c r="BV75" s="194">
        <v>0.72322268026325298</v>
      </c>
      <c r="BW75" s="194">
        <v>0.92910000000000004</v>
      </c>
      <c r="BX75" s="194">
        <v>0.84153833207102569</v>
      </c>
      <c r="BY75" s="194">
        <v>1737.78</v>
      </c>
      <c r="BZ75" s="194">
        <v>24.9696</v>
      </c>
      <c r="CA75" s="194">
        <v>1.3114754098360655</v>
      </c>
      <c r="CB75" s="194">
        <v>1.2594000000000001</v>
      </c>
      <c r="CC75" s="194">
        <v>8.6196999999999999</v>
      </c>
      <c r="CD75" s="194">
        <v>8.4799000000000007</v>
      </c>
      <c r="CE75" s="194">
        <v>6.2568000000000001</v>
      </c>
      <c r="CF75" s="194">
        <v>8.1742000000000008</v>
      </c>
      <c r="CG75" s="194">
        <v>1</v>
      </c>
      <c r="CH75" s="194">
        <v>0.70382882882882891</v>
      </c>
      <c r="CI75" s="194">
        <v>6.5411999999999999</v>
      </c>
      <c r="CJ75" s="194">
        <v>6.5486000000000004</v>
      </c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</row>
    <row r="76" spans="1:167" s="127" customFormat="1" x14ac:dyDescent="0.25">
      <c r="A76" s="196"/>
      <c r="BH76" s="174"/>
      <c r="BN76" s="174"/>
      <c r="BR76" s="128"/>
      <c r="BS76" s="197">
        <v>5</v>
      </c>
      <c r="BT76" s="127" t="s">
        <v>135</v>
      </c>
      <c r="BU76" s="194">
        <v>109.54</v>
      </c>
      <c r="BV76" s="194">
        <v>0.72759022118742722</v>
      </c>
      <c r="BW76" s="194">
        <v>0.92860000000000009</v>
      </c>
      <c r="BX76" s="194">
        <v>0.84245998315080028</v>
      </c>
      <c r="BY76" s="194">
        <v>1742.7</v>
      </c>
      <c r="BZ76" s="194">
        <v>25.200000000000003</v>
      </c>
      <c r="CA76" s="194">
        <v>1.3107877834578581</v>
      </c>
      <c r="CB76" s="194">
        <v>1.2609000000000001</v>
      </c>
      <c r="CC76" s="194">
        <v>8.5898000000000003</v>
      </c>
      <c r="CD76" s="194">
        <v>8.4783000000000008</v>
      </c>
      <c r="CE76" s="194">
        <v>6.2633000000000001</v>
      </c>
      <c r="CF76" s="194">
        <v>8.1376000000000008</v>
      </c>
      <c r="CG76" s="194">
        <v>1</v>
      </c>
      <c r="CH76" s="194">
        <v>0.70177900978981722</v>
      </c>
      <c r="CI76" s="194">
        <v>6.5508000000000006</v>
      </c>
      <c r="CJ76" s="194">
        <v>6.5580000000000007</v>
      </c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</row>
    <row r="77" spans="1:167" s="127" customFormat="1" x14ac:dyDescent="0.25">
      <c r="A77" s="196"/>
      <c r="BH77" s="174"/>
      <c r="BN77" s="174"/>
      <c r="BR77" s="128"/>
      <c r="BS77" s="197">
        <v>6</v>
      </c>
      <c r="BT77" s="127" t="s">
        <v>136</v>
      </c>
      <c r="BU77" s="194">
        <v>109.65</v>
      </c>
      <c r="BV77" s="194">
        <v>0.72982046416581514</v>
      </c>
      <c r="BW77" s="194">
        <v>0.92620000000000002</v>
      </c>
      <c r="BX77" s="194">
        <v>0.84090144635048769</v>
      </c>
      <c r="BY77" s="203">
        <v>1745.73</v>
      </c>
      <c r="BZ77" s="194">
        <v>25.21</v>
      </c>
      <c r="CA77" s="194">
        <v>1.3128528291978467</v>
      </c>
      <c r="CB77" s="194">
        <v>1.2590000000000001</v>
      </c>
      <c r="CC77" s="194">
        <v>8.5562000000000005</v>
      </c>
      <c r="CD77" s="194">
        <v>8.5132000000000012</v>
      </c>
      <c r="CE77" s="194">
        <v>6.2528000000000006</v>
      </c>
      <c r="CF77" s="194">
        <v>8.1422000000000008</v>
      </c>
      <c r="CG77" s="194">
        <v>1</v>
      </c>
      <c r="CH77" s="194">
        <v>0.70265180792310189</v>
      </c>
      <c r="CI77" s="194">
        <v>6.5571999999999999</v>
      </c>
      <c r="CJ77" s="194">
        <v>6.5632999999999999</v>
      </c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</row>
    <row r="78" spans="1:167" s="127" customFormat="1" x14ac:dyDescent="0.25">
      <c r="A78" s="196"/>
      <c r="BH78" s="174"/>
      <c r="BN78" s="174"/>
      <c r="BR78" s="128"/>
      <c r="BS78" s="197">
        <v>7</v>
      </c>
      <c r="BT78" s="127" t="s">
        <v>140</v>
      </c>
      <c r="BU78" s="194">
        <v>109.32000000000001</v>
      </c>
      <c r="BV78" s="194">
        <v>0.72764316379247618</v>
      </c>
      <c r="BW78" s="194">
        <v>0.92370000000000008</v>
      </c>
      <c r="BX78" s="194">
        <v>0.83991264908449514</v>
      </c>
      <c r="BY78" s="203">
        <v>1742.21</v>
      </c>
      <c r="BZ78" s="194">
        <v>25.200000000000003</v>
      </c>
      <c r="CA78" s="194">
        <v>1.3102725366876311</v>
      </c>
      <c r="CB78" s="194">
        <v>1.2544</v>
      </c>
      <c r="CC78" s="194">
        <v>8.5546000000000006</v>
      </c>
      <c r="CD78" s="194">
        <v>8.4929000000000006</v>
      </c>
      <c r="CE78" s="194">
        <v>6.2453000000000003</v>
      </c>
      <c r="CF78" s="194">
        <v>8.166500000000001</v>
      </c>
      <c r="CG78" s="194">
        <v>1</v>
      </c>
      <c r="CH78" s="194">
        <v>0.70252346428370704</v>
      </c>
      <c r="CI78" s="194">
        <v>6.5427</v>
      </c>
      <c r="CJ78" s="194">
        <v>6.5494000000000003</v>
      </c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</row>
    <row r="79" spans="1:167" s="127" customFormat="1" x14ac:dyDescent="0.25">
      <c r="BH79" s="174"/>
      <c r="BN79" s="174"/>
      <c r="BO79" s="204"/>
      <c r="BP79" s="204"/>
      <c r="BQ79" s="204"/>
      <c r="BS79" s="197">
        <v>8</v>
      </c>
      <c r="BT79" s="127" t="s">
        <v>139</v>
      </c>
      <c r="BU79" s="194">
        <v>109.26</v>
      </c>
      <c r="BV79" s="194">
        <v>0.72663856997529419</v>
      </c>
      <c r="BW79" s="194">
        <v>0.92480000000000007</v>
      </c>
      <c r="BX79" s="194">
        <v>0.84040675687032529</v>
      </c>
      <c r="BY79" s="194">
        <v>1727.19</v>
      </c>
      <c r="BZ79" s="194">
        <v>24.950000000000003</v>
      </c>
      <c r="CA79" s="194">
        <v>1.3123359580052494</v>
      </c>
      <c r="CB79" s="194">
        <v>1.2589000000000001</v>
      </c>
      <c r="CC79" s="194">
        <v>8.5706000000000007</v>
      </c>
      <c r="CD79" s="194">
        <v>8.5172000000000008</v>
      </c>
      <c r="CE79" s="194">
        <v>6.2484000000000002</v>
      </c>
      <c r="CF79" s="194">
        <v>8.1516999999999999</v>
      </c>
      <c r="CG79" s="194">
        <v>1</v>
      </c>
      <c r="CH79" s="194">
        <v>0.70149840058364676</v>
      </c>
      <c r="CI79" s="194">
        <v>6.5438000000000001</v>
      </c>
      <c r="CJ79" s="194">
        <v>6.5510999999999999</v>
      </c>
      <c r="CK79" s="205"/>
      <c r="CL79" s="205"/>
      <c r="CM79" s="205"/>
      <c r="CN79" s="205"/>
      <c r="CO79" s="205"/>
      <c r="CP79" s="205"/>
      <c r="CQ79" s="205"/>
    </row>
    <row r="80" spans="1:167" s="127" customFormat="1" x14ac:dyDescent="0.25">
      <c r="A80" s="196"/>
      <c r="BH80" s="174"/>
      <c r="BN80" s="174"/>
      <c r="BR80" s="128"/>
      <c r="BS80" s="197">
        <v>9</v>
      </c>
      <c r="BT80" s="127" t="s">
        <v>138</v>
      </c>
      <c r="BU80" s="194">
        <v>108.99000000000001</v>
      </c>
      <c r="BV80" s="194">
        <v>0.72611094975312229</v>
      </c>
      <c r="BW80" s="194">
        <v>0.92020000000000002</v>
      </c>
      <c r="BX80" s="194">
        <v>0.83668005354752339</v>
      </c>
      <c r="BY80" s="194">
        <v>1742.4</v>
      </c>
      <c r="BZ80" s="194">
        <v>25.35</v>
      </c>
      <c r="CA80" s="194">
        <v>1.3010668748373666</v>
      </c>
      <c r="CB80" s="194">
        <v>1.2547000000000001</v>
      </c>
      <c r="CC80" s="194">
        <v>8.4882000000000009</v>
      </c>
      <c r="CD80" s="194">
        <v>8.4423000000000012</v>
      </c>
      <c r="CE80" s="194">
        <v>6.2218</v>
      </c>
      <c r="CF80" s="194">
        <v>8.0545000000000009</v>
      </c>
      <c r="CG80" s="194">
        <v>1</v>
      </c>
      <c r="CH80" s="194">
        <v>0.70199084603936768</v>
      </c>
      <c r="CI80" s="194">
        <v>6.5305</v>
      </c>
      <c r="CJ80" s="194">
        <v>6.5342000000000002</v>
      </c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</row>
    <row r="81" spans="1:167" s="127" customFormat="1" x14ac:dyDescent="0.25">
      <c r="BH81" s="174"/>
      <c r="BN81" s="174"/>
      <c r="BS81" s="197">
        <v>10</v>
      </c>
      <c r="BT81" s="127" t="s">
        <v>137</v>
      </c>
      <c r="BU81" s="194">
        <v>108.71000000000001</v>
      </c>
      <c r="BV81" s="194">
        <v>0.72469019494166242</v>
      </c>
      <c r="BW81" s="194">
        <v>0.92200000000000004</v>
      </c>
      <c r="BX81" s="194">
        <v>0.83479422322397534</v>
      </c>
      <c r="BY81" s="194">
        <v>1747.2269000000001</v>
      </c>
      <c r="BZ81" s="194">
        <v>25.589000000000002</v>
      </c>
      <c r="CA81" s="194">
        <v>1.2899896800825594</v>
      </c>
      <c r="CB81" s="194">
        <v>1.2486000000000002</v>
      </c>
      <c r="CC81" s="194">
        <v>8.4531000000000009</v>
      </c>
      <c r="CD81" s="194">
        <v>8.370000000000001</v>
      </c>
      <c r="CE81" s="194">
        <v>6.2073</v>
      </c>
      <c r="CF81" s="194">
        <v>8.0409000000000006</v>
      </c>
      <c r="CG81" s="194">
        <v>1</v>
      </c>
      <c r="CH81" s="194">
        <v>0.7003144411840917</v>
      </c>
      <c r="CI81" s="194">
        <v>6.5235000000000003</v>
      </c>
      <c r="CJ81" s="194">
        <v>6.5253000000000005</v>
      </c>
    </row>
    <row r="82" spans="1:167" s="127" customFormat="1" x14ac:dyDescent="0.25">
      <c r="BH82" s="174"/>
      <c r="BN82" s="174"/>
      <c r="BS82" s="197">
        <v>11</v>
      </c>
      <c r="BT82" s="127" t="s">
        <v>141</v>
      </c>
      <c r="BU82" s="194">
        <v>108.82000000000001</v>
      </c>
      <c r="BV82" s="194">
        <v>0.72632190586868095</v>
      </c>
      <c r="BW82" s="194">
        <v>0.91970000000000007</v>
      </c>
      <c r="BX82" s="194">
        <v>0.83528232542599401</v>
      </c>
      <c r="BY82" s="194">
        <v>1768.0339000000001</v>
      </c>
      <c r="BZ82" s="194">
        <v>25.9589</v>
      </c>
      <c r="CA82" s="194">
        <v>1.2913223140495866</v>
      </c>
      <c r="CB82" s="194">
        <v>1.2507000000000001</v>
      </c>
      <c r="CC82" s="194">
        <v>8.4307999999999996</v>
      </c>
      <c r="CD82" s="194">
        <v>8.3793000000000006</v>
      </c>
      <c r="CE82" s="194">
        <v>6.2107999999999999</v>
      </c>
      <c r="CF82" s="194">
        <v>8.0614000000000008</v>
      </c>
      <c r="CG82" s="194">
        <v>1</v>
      </c>
      <c r="CH82" s="194">
        <v>0.69998600027999447</v>
      </c>
      <c r="CI82" s="194">
        <v>6.5219000000000005</v>
      </c>
      <c r="CJ82" s="194">
        <v>6.5247999999999999</v>
      </c>
    </row>
    <row r="83" spans="1:167" s="127" customFormat="1" x14ac:dyDescent="0.25">
      <c r="BH83" s="174"/>
      <c r="BN83" s="174"/>
      <c r="BS83" s="197">
        <v>12</v>
      </c>
      <c r="BT83" s="127" t="s">
        <v>142</v>
      </c>
      <c r="BU83" s="194">
        <v>108.03</v>
      </c>
      <c r="BV83" s="194">
        <v>0.72004608294930872</v>
      </c>
      <c r="BW83" s="194">
        <v>0.91370000000000007</v>
      </c>
      <c r="BX83" s="194">
        <v>0.83097889313611428</v>
      </c>
      <c r="BY83" s="194">
        <v>1787.92</v>
      </c>
      <c r="BZ83" s="194">
        <v>26.14</v>
      </c>
      <c r="CA83" s="194">
        <v>1.2855122766422418</v>
      </c>
      <c r="CB83" s="194">
        <v>1.2477</v>
      </c>
      <c r="CC83" s="194">
        <v>8.3875000000000011</v>
      </c>
      <c r="CD83" s="194">
        <v>8.2992000000000008</v>
      </c>
      <c r="CE83" s="194">
        <v>6.1781000000000006</v>
      </c>
      <c r="CF83" s="194">
        <v>8.0597000000000012</v>
      </c>
      <c r="CG83" s="194">
        <v>1</v>
      </c>
      <c r="CH83" s="194">
        <v>0.69927624908219987</v>
      </c>
      <c r="CI83" s="194">
        <v>6.5095000000000001</v>
      </c>
      <c r="CJ83" s="194">
        <v>6.5066000000000006</v>
      </c>
    </row>
    <row r="84" spans="1:167" s="127" customFormat="1" x14ac:dyDescent="0.25">
      <c r="BH84" s="174"/>
      <c r="BN84" s="174"/>
      <c r="BS84" s="197">
        <v>13</v>
      </c>
      <c r="BT84" s="127" t="s">
        <v>146</v>
      </c>
      <c r="BU84" s="194">
        <v>108.47</v>
      </c>
      <c r="BV84" s="194">
        <v>0.71510297482837526</v>
      </c>
      <c r="BW84" s="194">
        <v>0.91610000000000003</v>
      </c>
      <c r="BX84" s="194">
        <v>0.82953131480713393</v>
      </c>
      <c r="BY84" s="194">
        <v>1764.42</v>
      </c>
      <c r="BZ84" s="194">
        <v>25.700000000000003</v>
      </c>
      <c r="CA84" s="194">
        <v>1.2858428700012858</v>
      </c>
      <c r="CB84" s="194">
        <v>1.2512000000000001</v>
      </c>
      <c r="CC84" s="194">
        <v>8.3948</v>
      </c>
      <c r="CD84" s="194">
        <v>8.2972999999999999</v>
      </c>
      <c r="CE84" s="194">
        <v>6.1683000000000003</v>
      </c>
      <c r="CF84" s="194">
        <v>8.1227999999999998</v>
      </c>
      <c r="CG84" s="194">
        <v>1</v>
      </c>
      <c r="CH84" s="194">
        <v>0.69718476790719075</v>
      </c>
      <c r="CI84" s="194">
        <v>6.4972000000000003</v>
      </c>
      <c r="CJ84" s="194">
        <v>6.4959000000000007</v>
      </c>
    </row>
    <row r="85" spans="1:167" s="127" customFormat="1" x14ac:dyDescent="0.25">
      <c r="BH85" s="174"/>
      <c r="BN85" s="174"/>
      <c r="BS85" s="197">
        <v>14</v>
      </c>
      <c r="BT85" s="127" t="s">
        <v>151</v>
      </c>
      <c r="BU85" s="194">
        <v>108.19</v>
      </c>
      <c r="BV85" s="194">
        <v>0.71823601235365941</v>
      </c>
      <c r="BW85" s="194">
        <v>0.91750000000000009</v>
      </c>
      <c r="BX85" s="194">
        <v>0.83312505207031562</v>
      </c>
      <c r="BY85" s="194">
        <v>1778</v>
      </c>
      <c r="BZ85" s="194">
        <v>25.885100000000001</v>
      </c>
      <c r="CA85" s="194">
        <v>1.2961762799740764</v>
      </c>
      <c r="CB85" s="194">
        <v>1.2596000000000001</v>
      </c>
      <c r="CC85" s="194">
        <v>8.4632000000000005</v>
      </c>
      <c r="CD85" s="194">
        <v>8.3704000000000001</v>
      </c>
      <c r="CE85" s="194">
        <v>6.1936</v>
      </c>
      <c r="CF85" s="194">
        <v>8.1794000000000011</v>
      </c>
      <c r="CG85" s="194">
        <v>1</v>
      </c>
      <c r="CH85" s="194">
        <v>0.69689810652784456</v>
      </c>
      <c r="CI85" s="194">
        <v>6.4969000000000001</v>
      </c>
      <c r="CJ85" s="194">
        <v>6.4968000000000004</v>
      </c>
    </row>
    <row r="86" spans="1:167" s="127" customFormat="1" x14ac:dyDescent="0.25">
      <c r="BH86" s="174"/>
      <c r="BN86" s="174"/>
      <c r="BS86" s="197">
        <v>15</v>
      </c>
      <c r="BT86" s="127" t="s">
        <v>152</v>
      </c>
      <c r="BU86" s="194">
        <v>108.06</v>
      </c>
      <c r="BV86" s="194">
        <v>0.71963154864709256</v>
      </c>
      <c r="BW86" s="194">
        <v>0.9163</v>
      </c>
      <c r="BX86" s="194">
        <v>0.83097889313611428</v>
      </c>
      <c r="BY86" s="194">
        <v>1786.02</v>
      </c>
      <c r="BZ86" s="194">
        <v>26.28</v>
      </c>
      <c r="CA86" s="194">
        <v>1.2913223140495866</v>
      </c>
      <c r="CB86" s="194">
        <v>1.2497</v>
      </c>
      <c r="CC86" s="194">
        <v>8.4096000000000011</v>
      </c>
      <c r="CD86" s="194">
        <v>8.3199000000000005</v>
      </c>
      <c r="CE86" s="194">
        <v>6.1789000000000005</v>
      </c>
      <c r="CF86" s="194">
        <v>8.2966999999999995</v>
      </c>
      <c r="CG86" s="194">
        <v>1</v>
      </c>
      <c r="CH86" s="194">
        <v>0.69764683721806353</v>
      </c>
      <c r="CI86" s="194">
        <v>6.4911000000000003</v>
      </c>
      <c r="CJ86" s="194">
        <v>6.4908000000000001</v>
      </c>
    </row>
    <row r="87" spans="1:167" s="127" customFormat="1" x14ac:dyDescent="0.25">
      <c r="BH87" s="174"/>
      <c r="BN87" s="174"/>
      <c r="BS87" s="197">
        <v>16</v>
      </c>
      <c r="BT87" s="127" t="s">
        <v>153</v>
      </c>
      <c r="BU87" s="194">
        <v>107.9</v>
      </c>
      <c r="BV87" s="194">
        <v>0.72056492289955321</v>
      </c>
      <c r="BW87" s="194">
        <v>0.9153</v>
      </c>
      <c r="BX87" s="194">
        <v>0.82939371319565403</v>
      </c>
      <c r="BY87" s="194">
        <v>1784.8700000000001</v>
      </c>
      <c r="BZ87" s="194">
        <v>26.060000000000002</v>
      </c>
      <c r="CA87" s="194">
        <v>1.2936610608020698</v>
      </c>
      <c r="CB87" s="194">
        <v>1.2493000000000001</v>
      </c>
      <c r="CC87" s="194">
        <v>8.4093999999999998</v>
      </c>
      <c r="CD87" s="194">
        <v>8.3353000000000002</v>
      </c>
      <c r="CE87" s="194">
        <v>6.1655000000000006</v>
      </c>
      <c r="CF87" s="194">
        <v>8.333400000000001</v>
      </c>
      <c r="CG87" s="194">
        <v>1</v>
      </c>
      <c r="CH87" s="194">
        <v>0.69688353682332604</v>
      </c>
      <c r="CI87" s="194">
        <v>6.4932000000000007</v>
      </c>
      <c r="CJ87" s="194">
        <v>6.4899000000000004</v>
      </c>
    </row>
    <row r="88" spans="1:167" s="127" customFormat="1" x14ac:dyDescent="0.25">
      <c r="BH88" s="174"/>
      <c r="BN88" s="174"/>
      <c r="BS88" s="197">
        <v>17</v>
      </c>
      <c r="BT88" s="127" t="s">
        <v>154</v>
      </c>
      <c r="BU88" s="194">
        <v>107.73</v>
      </c>
      <c r="BV88" s="194">
        <v>0.71870058933448322</v>
      </c>
      <c r="BW88" s="194">
        <v>0.91400000000000003</v>
      </c>
      <c r="BX88" s="194">
        <v>0.82644628099173556</v>
      </c>
      <c r="BY88" s="203">
        <v>1780.1000000000001</v>
      </c>
      <c r="BZ88" s="194">
        <v>26.1</v>
      </c>
      <c r="CA88" s="194">
        <v>1.2838618564642443</v>
      </c>
      <c r="CB88" s="194">
        <v>1.2455000000000001</v>
      </c>
      <c r="CC88" s="194">
        <v>8.373800000000001</v>
      </c>
      <c r="CD88" s="194">
        <v>8.2972000000000001</v>
      </c>
      <c r="CE88" s="194">
        <v>6.1451000000000002</v>
      </c>
      <c r="CF88" s="194">
        <v>8.3036000000000012</v>
      </c>
      <c r="CG88" s="194">
        <v>1</v>
      </c>
      <c r="CH88" s="194">
        <v>0.6967281645393234</v>
      </c>
      <c r="CI88" s="194">
        <v>6.484</v>
      </c>
      <c r="CJ88" s="194">
        <v>6.4794</v>
      </c>
    </row>
    <row r="89" spans="1:167" s="127" customFormat="1" x14ac:dyDescent="0.25">
      <c r="BH89" s="174"/>
      <c r="BN89" s="174"/>
      <c r="BS89" s="197">
        <v>18</v>
      </c>
      <c r="BT89" s="127" t="s">
        <v>159</v>
      </c>
      <c r="BU89" s="181">
        <v>108.38</v>
      </c>
      <c r="BV89" s="181">
        <v>0.72077266830041808</v>
      </c>
      <c r="BW89" s="181">
        <v>0.9153</v>
      </c>
      <c r="BX89" s="181">
        <v>0.82891246684350128</v>
      </c>
      <c r="BY89" s="181">
        <v>1780.3628000000001</v>
      </c>
      <c r="BZ89" s="181">
        <v>26.240500000000001</v>
      </c>
      <c r="CA89" s="181">
        <v>1.2874983906270117</v>
      </c>
      <c r="CB89" s="181">
        <v>1.2410000000000001</v>
      </c>
      <c r="CC89" s="181">
        <v>8.4123000000000001</v>
      </c>
      <c r="CD89" s="181">
        <v>8.3018999999999998</v>
      </c>
      <c r="CE89" s="181">
        <v>6.1614000000000004</v>
      </c>
      <c r="CF89" s="181">
        <v>8.2306000000000008</v>
      </c>
      <c r="CG89" s="207">
        <v>1</v>
      </c>
      <c r="CH89" s="181">
        <v>0.69586032691518163</v>
      </c>
      <c r="CI89" s="181">
        <v>6.4853000000000005</v>
      </c>
      <c r="CJ89" s="207">
        <v>6.4821</v>
      </c>
    </row>
    <row r="90" spans="1:167" s="127" customFormat="1" x14ac:dyDescent="0.25">
      <c r="BH90" s="174"/>
      <c r="BN90" s="174"/>
      <c r="BS90" s="197">
        <v>19</v>
      </c>
      <c r="BT90" s="127" t="s">
        <v>160</v>
      </c>
      <c r="BU90" s="181">
        <v>108.91</v>
      </c>
      <c r="BV90" s="181">
        <v>0.71994240460763137</v>
      </c>
      <c r="BW90" s="181">
        <v>0.91520000000000001</v>
      </c>
      <c r="BX90" s="181">
        <v>0.82850041425020704</v>
      </c>
      <c r="BY90" s="181">
        <v>1766</v>
      </c>
      <c r="BZ90" s="181">
        <v>25.950000000000003</v>
      </c>
      <c r="CA90" s="181">
        <v>1.2909888974954815</v>
      </c>
      <c r="CB90" s="181">
        <v>1.2405000000000002</v>
      </c>
      <c r="CC90" s="181">
        <v>8.3769000000000009</v>
      </c>
      <c r="CD90" s="181">
        <v>8.2695000000000007</v>
      </c>
      <c r="CE90" s="181">
        <v>6.1589</v>
      </c>
      <c r="CF90" s="181">
        <v>8.1809000000000012</v>
      </c>
      <c r="CG90" s="207">
        <v>1</v>
      </c>
      <c r="CH90" s="181">
        <v>0.6962576153176675</v>
      </c>
      <c r="CI90" s="207">
        <v>6.4824999999999999</v>
      </c>
      <c r="CJ90" s="207">
        <v>6.4795000000000007</v>
      </c>
    </row>
    <row r="91" spans="1:167" s="127" customFormat="1" x14ac:dyDescent="0.25">
      <c r="A91" s="196"/>
      <c r="BH91" s="174"/>
      <c r="BN91" s="174"/>
      <c r="BR91" s="128"/>
      <c r="BS91" s="197">
        <v>20</v>
      </c>
      <c r="BT91" s="127" t="s">
        <v>163</v>
      </c>
      <c r="BU91" s="207">
        <v>109.01</v>
      </c>
      <c r="BV91" s="207">
        <v>0.71648635093501456</v>
      </c>
      <c r="BW91" s="207">
        <v>0.90960000000000008</v>
      </c>
      <c r="BX91" s="207">
        <v>0.82508250825082508</v>
      </c>
      <c r="BY91" s="207">
        <v>1776.0129000000002</v>
      </c>
      <c r="BZ91" s="207">
        <v>26.286799999999999</v>
      </c>
      <c r="CA91" s="207">
        <v>1.2851818532322323</v>
      </c>
      <c r="CB91" s="207">
        <v>1.2302999999999999</v>
      </c>
      <c r="CC91" s="207">
        <v>8.3491</v>
      </c>
      <c r="CD91" s="207">
        <v>8.1995000000000005</v>
      </c>
      <c r="CE91" s="207">
        <v>6.1345000000000001</v>
      </c>
      <c r="CF91" s="207">
        <v>8.1606000000000005</v>
      </c>
      <c r="CG91" s="207">
        <v>1</v>
      </c>
      <c r="CH91" s="207">
        <v>0.69705355462460183</v>
      </c>
      <c r="CI91" s="207">
        <v>6.4674000000000005</v>
      </c>
      <c r="CJ91" s="207">
        <v>6.4633000000000003</v>
      </c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</row>
    <row r="92" spans="1:167" s="127" customFormat="1" x14ac:dyDescent="0.25">
      <c r="A92" s="196"/>
      <c r="BH92" s="174"/>
      <c r="BN92" s="174"/>
      <c r="BR92" s="128"/>
      <c r="BS92" s="173">
        <v>21</v>
      </c>
      <c r="BT92" s="127" t="s">
        <v>164</v>
      </c>
      <c r="BU92" s="207">
        <v>108.92</v>
      </c>
      <c r="BV92" s="207">
        <v>0.71916576770945695</v>
      </c>
      <c r="BW92" s="207">
        <v>0.90860000000000007</v>
      </c>
      <c r="BX92" s="207">
        <v>0.8269930532583526</v>
      </c>
      <c r="BY92" s="207">
        <v>1767.93</v>
      </c>
      <c r="BZ92" s="207">
        <v>25.92</v>
      </c>
      <c r="CA92" s="207">
        <v>1.2878300064391499</v>
      </c>
      <c r="CB92" s="207">
        <v>1.2277</v>
      </c>
      <c r="CC92" s="207">
        <v>8.4078999999999997</v>
      </c>
      <c r="CD92" s="207">
        <v>8.2239000000000004</v>
      </c>
      <c r="CE92" s="207">
        <v>6.1487000000000007</v>
      </c>
      <c r="CF92" s="207">
        <v>8.2543000000000006</v>
      </c>
      <c r="CG92" s="207">
        <v>1</v>
      </c>
      <c r="CH92" s="207">
        <v>0.6955360496334525</v>
      </c>
      <c r="CI92" s="207">
        <v>6.4653</v>
      </c>
      <c r="CJ92" s="207">
        <v>6.4629000000000003</v>
      </c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</row>
    <row r="93" spans="1:167" s="176" customFormat="1" x14ac:dyDescent="0.25">
      <c r="B93" s="208"/>
      <c r="BH93" s="187"/>
      <c r="BN93" s="187"/>
      <c r="BR93" s="129"/>
      <c r="BS93" s="197"/>
      <c r="BT93" s="173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8"/>
      <c r="CG93" s="150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</row>
    <row r="94" spans="1:167" s="176" customFormat="1" x14ac:dyDescent="0.25">
      <c r="B94" s="208"/>
      <c r="BH94" s="187"/>
      <c r="BN94" s="187"/>
      <c r="BR94" s="129"/>
      <c r="BS94" s="197"/>
      <c r="BT94" s="173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50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</row>
    <row r="95" spans="1:167" s="127" customFormat="1" x14ac:dyDescent="0.25">
      <c r="A95" s="196"/>
      <c r="B95" s="211"/>
      <c r="BH95" s="174"/>
      <c r="BN95" s="174"/>
      <c r="BR95" s="128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</row>
    <row r="96" spans="1:167" s="127" customFormat="1" x14ac:dyDescent="0.25">
      <c r="A96" s="196"/>
      <c r="B96" s="211"/>
      <c r="BH96" s="174"/>
      <c r="BN96" s="174"/>
      <c r="BR96" s="128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</row>
    <row r="97" spans="1:167" s="127" customFormat="1" x14ac:dyDescent="0.25">
      <c r="A97" s="196"/>
      <c r="B97" s="211"/>
      <c r="BH97" s="174"/>
      <c r="BN97" s="174"/>
      <c r="BR97" s="128"/>
      <c r="BS97" s="128"/>
      <c r="BT97" s="128"/>
      <c r="BU97" s="128"/>
      <c r="BV97" s="128"/>
      <c r="BW97" s="128"/>
      <c r="BX97" s="129"/>
      <c r="BY97" s="128"/>
      <c r="BZ97" s="128"/>
      <c r="CA97" s="128"/>
      <c r="CB97" s="128"/>
      <c r="CC97" s="128"/>
      <c r="CD97" s="128"/>
      <c r="CE97" s="128"/>
      <c r="CF97" s="130"/>
      <c r="CG97" s="129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</row>
    <row r="98" spans="1:167" s="127" customFormat="1" x14ac:dyDescent="0.25">
      <c r="A98" s="196"/>
      <c r="B98" s="211"/>
      <c r="BH98" s="174"/>
      <c r="BN98" s="174"/>
      <c r="BR98" s="128"/>
      <c r="BS98" s="145"/>
      <c r="BT98" s="145"/>
      <c r="BU98" s="202">
        <f>AVERAGE(BU72:BU92)</f>
        <v>109.0204761904762</v>
      </c>
      <c r="BV98" s="202">
        <f t="shared" ref="BV98:CJ98" si="12">AVERAGE(BV72:BV92)</f>
        <v>0.72252554700565896</v>
      </c>
      <c r="BW98" s="202">
        <f t="shared" si="12"/>
        <v>0.92195714285714292</v>
      </c>
      <c r="BX98" s="202">
        <f t="shared" si="12"/>
        <v>0.83569341419931953</v>
      </c>
      <c r="BY98" s="202">
        <f t="shared" si="12"/>
        <v>1757.0793571428571</v>
      </c>
      <c r="BZ98" s="202">
        <f t="shared" si="12"/>
        <v>25.582376190476186</v>
      </c>
      <c r="CA98" s="202">
        <f t="shared" si="12"/>
        <v>1.2989595166216634</v>
      </c>
      <c r="CB98" s="202">
        <f t="shared" si="12"/>
        <v>1.2503714285714285</v>
      </c>
      <c r="CC98" s="202">
        <f t="shared" si="12"/>
        <v>8.4950666666666681</v>
      </c>
      <c r="CD98" s="202">
        <f t="shared" si="12"/>
        <v>8.389857142857144</v>
      </c>
      <c r="CE98" s="202">
        <f t="shared" si="12"/>
        <v>6.2135857142857152</v>
      </c>
      <c r="CF98" s="202">
        <f t="shared" si="12"/>
        <v>8.1628000000000007</v>
      </c>
      <c r="CG98" s="202">
        <f t="shared" si="12"/>
        <v>1</v>
      </c>
      <c r="CH98" s="202">
        <f t="shared" si="12"/>
        <v>0.70002024492996906</v>
      </c>
      <c r="CI98" s="202">
        <f t="shared" si="12"/>
        <v>6.5174761904761915</v>
      </c>
      <c r="CJ98" s="202">
        <f t="shared" si="12"/>
        <v>6.5197095238095244</v>
      </c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</row>
    <row r="99" spans="1:167" s="127" customFormat="1" x14ac:dyDescent="0.25">
      <c r="A99" s="196"/>
      <c r="B99" s="211"/>
      <c r="BH99" s="174"/>
      <c r="BN99" s="174"/>
      <c r="BR99" s="128"/>
      <c r="BS99" s="145"/>
      <c r="BT99" s="145"/>
      <c r="BU99" s="202">
        <v>109.0204761904762</v>
      </c>
      <c r="BV99" s="202">
        <v>0.72252554700565896</v>
      </c>
      <c r="BW99" s="202">
        <v>0.92195714285714292</v>
      </c>
      <c r="BX99" s="202">
        <v>0.83569341419931953</v>
      </c>
      <c r="BY99" s="202">
        <v>1757.0793571428571</v>
      </c>
      <c r="BZ99" s="202">
        <v>25.582376190476186</v>
      </c>
      <c r="CA99" s="202">
        <v>1.2989595166216634</v>
      </c>
      <c r="CB99" s="202">
        <v>1.2503714285714285</v>
      </c>
      <c r="CC99" s="202">
        <v>8.4950666666666681</v>
      </c>
      <c r="CD99" s="202">
        <v>8.389857142857144</v>
      </c>
      <c r="CE99" s="202">
        <v>6.2135857142857152</v>
      </c>
      <c r="CF99" s="202">
        <v>8.1628000000000007</v>
      </c>
      <c r="CG99" s="202">
        <v>1</v>
      </c>
      <c r="CH99" s="202">
        <v>0.70002024492996906</v>
      </c>
      <c r="CI99" s="202">
        <v>6.5174761904761915</v>
      </c>
      <c r="CJ99" s="202">
        <v>6.5197095238095244</v>
      </c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</row>
    <row r="100" spans="1:167" s="127" customFormat="1" x14ac:dyDescent="0.25">
      <c r="A100" s="196"/>
      <c r="B100" s="211"/>
      <c r="BH100" s="174"/>
      <c r="BN100" s="174"/>
      <c r="BR100" s="128"/>
      <c r="BS100" s="150"/>
      <c r="BT100" s="199"/>
      <c r="BU100" s="199">
        <f t="shared" ref="BU100:CJ100" si="13">BU99-BU98</f>
        <v>0</v>
      </c>
      <c r="BV100" s="199">
        <f t="shared" si="13"/>
        <v>0</v>
      </c>
      <c r="BW100" s="199">
        <f t="shared" si="13"/>
        <v>0</v>
      </c>
      <c r="BX100" s="199">
        <f t="shared" si="13"/>
        <v>0</v>
      </c>
      <c r="BY100" s="199">
        <f t="shared" si="13"/>
        <v>0</v>
      </c>
      <c r="BZ100" s="199">
        <f t="shared" si="13"/>
        <v>0</v>
      </c>
      <c r="CA100" s="199">
        <f t="shared" si="13"/>
        <v>0</v>
      </c>
      <c r="CB100" s="199">
        <f t="shared" si="13"/>
        <v>0</v>
      </c>
      <c r="CC100" s="199">
        <f t="shared" si="13"/>
        <v>0</v>
      </c>
      <c r="CD100" s="199">
        <f t="shared" si="13"/>
        <v>0</v>
      </c>
      <c r="CE100" s="199">
        <f t="shared" si="13"/>
        <v>0</v>
      </c>
      <c r="CF100" s="199">
        <f t="shared" si="13"/>
        <v>0</v>
      </c>
      <c r="CG100" s="199">
        <f t="shared" si="13"/>
        <v>0</v>
      </c>
      <c r="CH100" s="199">
        <f t="shared" si="13"/>
        <v>0</v>
      </c>
      <c r="CI100" s="199">
        <f t="shared" si="13"/>
        <v>0</v>
      </c>
      <c r="CJ100" s="199">
        <f t="shared" si="13"/>
        <v>0</v>
      </c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</row>
    <row r="101" spans="1:167" s="127" customFormat="1" x14ac:dyDescent="0.25">
      <c r="A101" s="196"/>
      <c r="B101" s="211"/>
      <c r="BH101" s="174"/>
      <c r="BN101" s="174"/>
      <c r="BR101" s="128"/>
      <c r="BS101" s="129" t="s">
        <v>29</v>
      </c>
      <c r="BT101" s="129"/>
      <c r="BU101" s="202">
        <f>MAX(BU72:BU92)</f>
        <v>110.77</v>
      </c>
      <c r="BV101" s="202">
        <f t="shared" ref="BV101:CJ101" si="14">MAX(BV72:BV92)</f>
        <v>0.72982046416581514</v>
      </c>
      <c r="BW101" s="202">
        <f t="shared" si="14"/>
        <v>0.94600000000000006</v>
      </c>
      <c r="BX101" s="202">
        <f t="shared" si="14"/>
        <v>0.85200647524921191</v>
      </c>
      <c r="BY101" s="202">
        <f t="shared" si="14"/>
        <v>1787.92</v>
      </c>
      <c r="BZ101" s="202">
        <f t="shared" si="14"/>
        <v>26.286799999999999</v>
      </c>
      <c r="CA101" s="202">
        <f t="shared" si="14"/>
        <v>1.3218770654329146</v>
      </c>
      <c r="CB101" s="202">
        <f t="shared" si="14"/>
        <v>1.2609000000000001</v>
      </c>
      <c r="CC101" s="202">
        <f t="shared" si="14"/>
        <v>8.7371999999999996</v>
      </c>
      <c r="CD101" s="202">
        <f t="shared" si="14"/>
        <v>8.5473999999999997</v>
      </c>
      <c r="CE101" s="202">
        <f t="shared" si="14"/>
        <v>6.3348000000000004</v>
      </c>
      <c r="CF101" s="202">
        <f t="shared" si="14"/>
        <v>8.333400000000001</v>
      </c>
      <c r="CG101" s="202">
        <f t="shared" si="14"/>
        <v>1</v>
      </c>
      <c r="CH101" s="202">
        <f t="shared" si="14"/>
        <v>0.70590560630232524</v>
      </c>
      <c r="CI101" s="202">
        <f t="shared" si="14"/>
        <v>6.5739000000000001</v>
      </c>
      <c r="CJ101" s="202">
        <f t="shared" si="14"/>
        <v>6.5857000000000001</v>
      </c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</row>
    <row r="102" spans="1:167" s="127" customFormat="1" x14ac:dyDescent="0.25">
      <c r="A102" s="196"/>
      <c r="B102" s="211"/>
      <c r="BH102" s="174"/>
      <c r="BN102" s="174"/>
      <c r="BR102" s="128"/>
      <c r="BS102" s="129" t="s">
        <v>30</v>
      </c>
      <c r="BT102" s="129"/>
      <c r="BU102" s="202">
        <f>MIN(BU72:BU92)</f>
        <v>107.73</v>
      </c>
      <c r="BV102" s="202">
        <f t="shared" ref="BV102:CJ102" si="15">MIN(BV72:BV92)</f>
        <v>0.71510297482837526</v>
      </c>
      <c r="BW102" s="202">
        <f t="shared" si="15"/>
        <v>0.90860000000000007</v>
      </c>
      <c r="BX102" s="202">
        <f t="shared" si="15"/>
        <v>0.82508250825082508</v>
      </c>
      <c r="BY102" s="202">
        <f t="shared" si="15"/>
        <v>1713.6000000000001</v>
      </c>
      <c r="BZ102" s="202">
        <f t="shared" si="15"/>
        <v>24.37</v>
      </c>
      <c r="CA102" s="202">
        <f t="shared" si="15"/>
        <v>1.2838618564642443</v>
      </c>
      <c r="CB102" s="202">
        <f t="shared" si="15"/>
        <v>1.2277</v>
      </c>
      <c r="CC102" s="202">
        <f t="shared" si="15"/>
        <v>8.3491</v>
      </c>
      <c r="CD102" s="202">
        <f t="shared" si="15"/>
        <v>8.1995000000000005</v>
      </c>
      <c r="CE102" s="202">
        <f t="shared" si="15"/>
        <v>6.1345000000000001</v>
      </c>
      <c r="CF102" s="202">
        <f t="shared" si="15"/>
        <v>8.029300000000001</v>
      </c>
      <c r="CG102" s="202">
        <f t="shared" si="15"/>
        <v>1</v>
      </c>
      <c r="CH102" s="202">
        <f t="shared" si="15"/>
        <v>0.6955360496334525</v>
      </c>
      <c r="CI102" s="202">
        <f t="shared" si="15"/>
        <v>6.4653</v>
      </c>
      <c r="CJ102" s="202">
        <f t="shared" si="15"/>
        <v>6.4629000000000003</v>
      </c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</row>
    <row r="103" spans="1:167" s="127" customFormat="1" x14ac:dyDescent="0.25">
      <c r="A103" s="196"/>
      <c r="B103" s="211"/>
      <c r="BH103" s="174"/>
      <c r="BN103" s="174"/>
      <c r="BR103" s="128"/>
      <c r="BS103" s="128"/>
      <c r="BT103" s="128"/>
      <c r="BU103" s="128"/>
      <c r="BV103" s="128"/>
      <c r="BW103" s="128"/>
      <c r="BX103" s="129"/>
      <c r="BY103" s="128"/>
      <c r="BZ103" s="128"/>
      <c r="CA103" s="128"/>
      <c r="CB103" s="128"/>
      <c r="CC103" s="128"/>
      <c r="CD103" s="128"/>
      <c r="CE103" s="128"/>
      <c r="CF103" s="130"/>
      <c r="CG103" s="129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</row>
    <row r="104" spans="1:167" s="127" customFormat="1" x14ac:dyDescent="0.25">
      <c r="A104" s="196"/>
      <c r="B104" s="211"/>
      <c r="BH104" s="174"/>
      <c r="BN104" s="174"/>
      <c r="BR104" s="128"/>
      <c r="BS104" s="128"/>
      <c r="BT104" s="128"/>
      <c r="BU104" s="202">
        <f>BU101-BU102</f>
        <v>3.039999999999992</v>
      </c>
      <c r="BV104" s="202">
        <f t="shared" ref="BV104:CJ104" si="16">BV101-BV102</f>
        <v>1.4717489337439882E-2</v>
      </c>
      <c r="BW104" s="202">
        <f t="shared" si="16"/>
        <v>3.7399999999999989E-2</v>
      </c>
      <c r="BX104" s="202">
        <f t="shared" si="16"/>
        <v>2.6923966998386839E-2</v>
      </c>
      <c r="BY104" s="202">
        <f t="shared" si="16"/>
        <v>74.319999999999936</v>
      </c>
      <c r="BZ104" s="202">
        <f t="shared" si="16"/>
        <v>1.9167999999999985</v>
      </c>
      <c r="CA104" s="202">
        <f t="shared" si="16"/>
        <v>3.8015208968670278E-2</v>
      </c>
      <c r="CB104" s="202">
        <f t="shared" si="16"/>
        <v>3.3200000000000118E-2</v>
      </c>
      <c r="CC104" s="202">
        <f t="shared" si="16"/>
        <v>0.38809999999999967</v>
      </c>
      <c r="CD104" s="202">
        <f t="shared" si="16"/>
        <v>0.34789999999999921</v>
      </c>
      <c r="CE104" s="202">
        <f t="shared" si="16"/>
        <v>0.20030000000000037</v>
      </c>
      <c r="CF104" s="202">
        <f t="shared" si="16"/>
        <v>0.30410000000000004</v>
      </c>
      <c r="CG104" s="202">
        <f t="shared" si="16"/>
        <v>0</v>
      </c>
      <c r="CH104" s="202">
        <f t="shared" si="16"/>
        <v>1.0369556668872737E-2</v>
      </c>
      <c r="CI104" s="202">
        <f t="shared" si="16"/>
        <v>0.10860000000000003</v>
      </c>
      <c r="CJ104" s="202">
        <f t="shared" si="16"/>
        <v>0.1227999999999998</v>
      </c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</row>
    <row r="105" spans="1:167" s="127" customFormat="1" x14ac:dyDescent="0.25">
      <c r="A105" s="196"/>
      <c r="B105" s="211"/>
      <c r="BH105" s="174"/>
      <c r="BN105" s="174"/>
      <c r="BR105" s="128"/>
      <c r="BS105" s="128"/>
      <c r="BT105" s="128"/>
      <c r="BU105" s="128"/>
      <c r="BV105" s="128"/>
      <c r="BW105" s="128"/>
      <c r="BX105" s="129"/>
      <c r="BY105" s="128"/>
      <c r="BZ105" s="128"/>
      <c r="CA105" s="128"/>
      <c r="CB105" s="128"/>
      <c r="CC105" s="128"/>
      <c r="CD105" s="128"/>
      <c r="CE105" s="128"/>
      <c r="CF105" s="130"/>
      <c r="CG105" s="129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</row>
    <row r="106" spans="1:167" s="127" customFormat="1" x14ac:dyDescent="0.25">
      <c r="A106" s="196"/>
      <c r="B106" s="211"/>
      <c r="BH106" s="174"/>
      <c r="BN106" s="174"/>
      <c r="BR106" s="128"/>
      <c r="BS106" s="128"/>
      <c r="BT106" s="128"/>
      <c r="BU106" s="128"/>
      <c r="BV106" s="128"/>
      <c r="BW106" s="128"/>
      <c r="BX106" s="129"/>
      <c r="BY106" s="128"/>
      <c r="BZ106" s="128"/>
      <c r="CA106" s="128"/>
      <c r="CB106" s="128"/>
      <c r="CC106" s="128"/>
      <c r="CD106" s="128"/>
      <c r="CE106" s="128"/>
      <c r="CF106" s="130"/>
      <c r="CG106" s="129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</row>
    <row r="107" spans="1:167" s="127" customFormat="1" x14ac:dyDescent="0.25">
      <c r="A107" s="196"/>
      <c r="B107" s="211"/>
      <c r="BH107" s="174"/>
      <c r="BN107" s="174"/>
      <c r="BR107" s="128"/>
      <c r="BS107" s="128"/>
      <c r="BT107" s="128"/>
      <c r="BU107" s="128"/>
      <c r="BV107" s="128"/>
      <c r="BW107" s="128"/>
      <c r="BX107" s="129"/>
      <c r="BY107" s="128"/>
      <c r="BZ107" s="128"/>
      <c r="CA107" s="128"/>
      <c r="CB107" s="128"/>
      <c r="CC107" s="128"/>
      <c r="CD107" s="128"/>
      <c r="CE107" s="128"/>
      <c r="CF107" s="130"/>
      <c r="CG107" s="129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</row>
    <row r="108" spans="1:167" s="127" customFormat="1" x14ac:dyDescent="0.25">
      <c r="A108" s="196"/>
      <c r="B108" s="211"/>
      <c r="BH108" s="174"/>
      <c r="BN108" s="174"/>
      <c r="BR108" s="128"/>
      <c r="BS108" s="128"/>
      <c r="BT108" s="128"/>
      <c r="BU108" s="128"/>
      <c r="BV108" s="128"/>
      <c r="BW108" s="128"/>
      <c r="BX108" s="129"/>
      <c r="BY108" s="128"/>
      <c r="BZ108" s="128"/>
      <c r="CA108" s="128"/>
      <c r="CB108" s="128"/>
      <c r="CC108" s="128"/>
      <c r="CD108" s="128"/>
      <c r="CE108" s="128"/>
      <c r="CF108" s="130"/>
      <c r="CG108" s="129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</row>
    <row r="109" spans="1:167" s="127" customFormat="1" x14ac:dyDescent="0.25">
      <c r="A109" s="196"/>
      <c r="B109" s="211"/>
      <c r="BH109" s="174"/>
      <c r="BN109" s="174"/>
      <c r="BR109" s="128"/>
      <c r="BS109" s="128"/>
      <c r="BT109" s="128"/>
      <c r="BU109" s="128"/>
      <c r="BV109" s="128"/>
      <c r="BW109" s="128"/>
      <c r="BX109" s="129"/>
      <c r="BY109" s="128"/>
      <c r="BZ109" s="128"/>
      <c r="CA109" s="128"/>
      <c r="CB109" s="128"/>
      <c r="CC109" s="128"/>
      <c r="CD109" s="128"/>
      <c r="CE109" s="128"/>
      <c r="CF109" s="130"/>
      <c r="CG109" s="129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</row>
    <row r="110" spans="1:167" s="127" customFormat="1" x14ac:dyDescent="0.25">
      <c r="A110" s="196"/>
      <c r="B110" s="211"/>
      <c r="BH110" s="174"/>
      <c r="BN110" s="174"/>
      <c r="BR110" s="197"/>
      <c r="BS110" s="128"/>
      <c r="BT110" s="128"/>
      <c r="BU110" s="128"/>
      <c r="BV110" s="128"/>
      <c r="BW110" s="128"/>
      <c r="BX110" s="129"/>
      <c r="BY110" s="128"/>
      <c r="BZ110" s="128"/>
      <c r="CA110" s="128"/>
      <c r="CB110" s="128"/>
      <c r="CC110" s="128"/>
      <c r="CD110" s="128"/>
      <c r="CE110" s="128"/>
      <c r="CF110" s="130"/>
      <c r="CG110" s="129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</row>
    <row r="111" spans="1:167" s="127" customFormat="1" x14ac:dyDescent="0.25">
      <c r="A111" s="196"/>
      <c r="B111" s="211"/>
      <c r="BH111" s="174"/>
      <c r="BN111" s="174"/>
      <c r="BR111" s="197"/>
      <c r="BS111" s="128"/>
      <c r="BT111" s="128"/>
      <c r="BU111" s="128"/>
      <c r="BV111" s="128"/>
      <c r="BW111" s="128"/>
      <c r="BX111" s="129"/>
      <c r="BY111" s="128"/>
      <c r="BZ111" s="128"/>
      <c r="CA111" s="128"/>
      <c r="CB111" s="128"/>
      <c r="CC111" s="128"/>
      <c r="CD111" s="128"/>
      <c r="CE111" s="128"/>
      <c r="CF111" s="130"/>
      <c r="CG111" s="129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</row>
    <row r="112" spans="1:167" s="127" customFormat="1" x14ac:dyDescent="0.25">
      <c r="A112" s="196"/>
      <c r="B112" s="211"/>
      <c r="BH112" s="174"/>
      <c r="BN112" s="174"/>
      <c r="BR112" s="197"/>
      <c r="BS112" s="128"/>
      <c r="BT112" s="128"/>
      <c r="BU112" s="128"/>
      <c r="BV112" s="128"/>
      <c r="BW112" s="128"/>
      <c r="BX112" s="129"/>
      <c r="BY112" s="128"/>
      <c r="BZ112" s="128"/>
      <c r="CA112" s="128"/>
      <c r="CB112" s="128"/>
      <c r="CC112" s="128"/>
      <c r="CD112" s="128"/>
      <c r="CE112" s="128"/>
      <c r="CF112" s="130"/>
      <c r="CG112" s="129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</row>
    <row r="113" spans="1:167" s="127" customFormat="1" x14ac:dyDescent="0.25">
      <c r="A113" s="196"/>
      <c r="B113" s="211"/>
      <c r="BH113" s="174"/>
      <c r="BN113" s="174"/>
      <c r="BR113" s="197"/>
      <c r="BS113" s="173"/>
      <c r="BT113" s="128"/>
      <c r="BU113" s="128"/>
      <c r="BV113" s="128"/>
      <c r="BW113" s="128"/>
      <c r="BX113" s="129"/>
      <c r="BY113" s="128"/>
      <c r="BZ113" s="128"/>
      <c r="CA113" s="128"/>
      <c r="CB113" s="128"/>
      <c r="CC113" s="128"/>
      <c r="CD113" s="128"/>
      <c r="CE113" s="128"/>
      <c r="CF113" s="130"/>
      <c r="CG113" s="129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</row>
    <row r="114" spans="1:167" s="127" customFormat="1" x14ac:dyDescent="0.25">
      <c r="A114" s="196"/>
      <c r="B114" s="211"/>
      <c r="BH114" s="174"/>
      <c r="BN114" s="174"/>
      <c r="BR114" s="197"/>
      <c r="BS114" s="173"/>
      <c r="BT114" s="128"/>
      <c r="BU114" s="128"/>
      <c r="BV114" s="128"/>
      <c r="BW114" s="128"/>
      <c r="BX114" s="129"/>
      <c r="BY114" s="128"/>
      <c r="BZ114" s="128"/>
      <c r="CA114" s="128"/>
      <c r="CB114" s="128"/>
      <c r="CC114" s="128"/>
      <c r="CD114" s="128"/>
      <c r="CE114" s="128"/>
      <c r="CF114" s="130"/>
      <c r="CG114" s="129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</row>
    <row r="115" spans="1:167" s="127" customFormat="1" x14ac:dyDescent="0.25">
      <c r="A115" s="196"/>
      <c r="B115" s="211"/>
      <c r="BH115" s="174"/>
      <c r="BN115" s="174"/>
      <c r="BR115" s="197"/>
      <c r="BS115" s="173"/>
      <c r="BT115" s="128"/>
      <c r="BU115" s="128"/>
      <c r="BV115" s="128"/>
      <c r="BW115" s="128"/>
      <c r="BX115" s="129"/>
      <c r="BY115" s="128"/>
      <c r="BZ115" s="128"/>
      <c r="CA115" s="128"/>
      <c r="CB115" s="128"/>
      <c r="CC115" s="128"/>
      <c r="CD115" s="128"/>
      <c r="CE115" s="128"/>
      <c r="CF115" s="130"/>
      <c r="CG115" s="129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</row>
    <row r="116" spans="1:167" s="127" customFormat="1" x14ac:dyDescent="0.25">
      <c r="A116" s="196"/>
      <c r="B116" s="211"/>
      <c r="BH116" s="174"/>
      <c r="BN116" s="174"/>
      <c r="BR116" s="197"/>
      <c r="BS116" s="173"/>
      <c r="BT116" s="128"/>
      <c r="BU116" s="128"/>
      <c r="BV116" s="128"/>
      <c r="BW116" s="128"/>
      <c r="BX116" s="129"/>
      <c r="BY116" s="128"/>
      <c r="BZ116" s="128"/>
      <c r="CA116" s="128"/>
      <c r="CB116" s="128"/>
      <c r="CC116" s="128"/>
      <c r="CD116" s="128"/>
      <c r="CE116" s="128"/>
      <c r="CF116" s="130"/>
      <c r="CG116" s="129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</row>
    <row r="117" spans="1:167" s="127" customFormat="1" x14ac:dyDescent="0.25">
      <c r="A117" s="196"/>
      <c r="B117" s="211"/>
      <c r="BH117" s="174"/>
      <c r="BN117" s="174"/>
      <c r="BR117" s="197"/>
      <c r="BS117" s="173"/>
      <c r="BT117" s="128"/>
      <c r="BU117" s="128"/>
      <c r="BV117" s="128"/>
      <c r="BW117" s="128"/>
      <c r="BX117" s="129"/>
      <c r="BY117" s="128"/>
      <c r="BZ117" s="128"/>
      <c r="CA117" s="128"/>
      <c r="CB117" s="128"/>
      <c r="CC117" s="128"/>
      <c r="CD117" s="128"/>
      <c r="CE117" s="128"/>
      <c r="CF117" s="130"/>
      <c r="CG117" s="129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</row>
    <row r="118" spans="1:167" s="127" customFormat="1" x14ac:dyDescent="0.25">
      <c r="A118" s="196"/>
      <c r="B118" s="211"/>
      <c r="BH118" s="174"/>
      <c r="BN118" s="174"/>
      <c r="BR118" s="197"/>
      <c r="BS118" s="173"/>
      <c r="BT118" s="128"/>
      <c r="BU118" s="128"/>
      <c r="BV118" s="128"/>
      <c r="BW118" s="128"/>
      <c r="BX118" s="129"/>
      <c r="BY118" s="128"/>
      <c r="BZ118" s="128"/>
      <c r="CA118" s="128"/>
      <c r="CB118" s="128"/>
      <c r="CC118" s="128"/>
      <c r="CD118" s="128"/>
      <c r="CE118" s="128"/>
      <c r="CF118" s="130"/>
      <c r="CG118" s="129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</row>
    <row r="119" spans="1:167" s="127" customFormat="1" x14ac:dyDescent="0.25">
      <c r="A119" s="196"/>
      <c r="B119" s="211"/>
      <c r="BH119" s="174"/>
      <c r="BN119" s="174"/>
      <c r="BR119" s="197"/>
      <c r="BS119" s="173"/>
      <c r="BT119" s="128"/>
      <c r="BU119" s="128"/>
      <c r="BV119" s="128"/>
      <c r="BW119" s="128"/>
      <c r="BX119" s="129"/>
      <c r="BY119" s="128"/>
      <c r="BZ119" s="128"/>
      <c r="CA119" s="128"/>
      <c r="CB119" s="128"/>
      <c r="CC119" s="128"/>
      <c r="CD119" s="128"/>
      <c r="CE119" s="128"/>
      <c r="CF119" s="130"/>
      <c r="CG119" s="129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</row>
    <row r="120" spans="1:167" s="127" customFormat="1" x14ac:dyDescent="0.25">
      <c r="A120" s="196"/>
      <c r="B120" s="211"/>
      <c r="BH120" s="174"/>
      <c r="BN120" s="174"/>
      <c r="BR120" s="197"/>
      <c r="BS120" s="173"/>
      <c r="BT120" s="128"/>
      <c r="BU120" s="128"/>
      <c r="BV120" s="128"/>
      <c r="BW120" s="128"/>
      <c r="BX120" s="129"/>
      <c r="BY120" s="128"/>
      <c r="BZ120" s="128"/>
      <c r="CA120" s="128"/>
      <c r="CB120" s="128"/>
      <c r="CC120" s="128"/>
      <c r="CD120" s="128"/>
      <c r="CE120" s="128"/>
      <c r="CF120" s="130"/>
      <c r="CG120" s="129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</row>
    <row r="121" spans="1:167" s="127" customFormat="1" x14ac:dyDescent="0.25">
      <c r="A121" s="196"/>
      <c r="B121" s="211"/>
      <c r="BH121" s="174"/>
      <c r="BN121" s="174"/>
      <c r="BR121" s="197"/>
      <c r="BS121" s="173"/>
      <c r="BT121" s="128"/>
      <c r="BU121" s="128"/>
      <c r="BV121" s="128"/>
      <c r="BW121" s="128"/>
      <c r="BX121" s="129"/>
      <c r="BY121" s="128"/>
      <c r="BZ121" s="128"/>
      <c r="CA121" s="128"/>
      <c r="CB121" s="128"/>
      <c r="CC121" s="128"/>
      <c r="CD121" s="128"/>
      <c r="CE121" s="128"/>
      <c r="CF121" s="130"/>
      <c r="CG121" s="129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</row>
    <row r="122" spans="1:167" s="127" customFormat="1" x14ac:dyDescent="0.25">
      <c r="A122" s="196"/>
      <c r="B122" s="211"/>
      <c r="BH122" s="174"/>
      <c r="BN122" s="174"/>
      <c r="BR122" s="197"/>
      <c r="BS122" s="173"/>
      <c r="BT122" s="128"/>
      <c r="BU122" s="128"/>
      <c r="BV122" s="128"/>
      <c r="BW122" s="128"/>
      <c r="BX122" s="129"/>
      <c r="BY122" s="128"/>
      <c r="BZ122" s="128"/>
      <c r="CA122" s="128"/>
      <c r="CB122" s="128"/>
      <c r="CC122" s="128"/>
      <c r="CD122" s="128"/>
      <c r="CE122" s="128"/>
      <c r="CF122" s="130"/>
      <c r="CG122" s="129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</row>
    <row r="123" spans="1:167" s="127" customFormat="1" x14ac:dyDescent="0.25">
      <c r="A123" s="196"/>
      <c r="B123" s="211"/>
      <c r="BH123" s="174"/>
      <c r="BN123" s="174"/>
      <c r="BR123" s="197"/>
      <c r="BS123" s="173"/>
      <c r="BT123" s="128"/>
      <c r="BU123" s="128"/>
      <c r="BV123" s="128"/>
      <c r="BW123" s="128"/>
      <c r="BX123" s="129"/>
      <c r="BY123" s="128"/>
      <c r="BZ123" s="128"/>
      <c r="CA123" s="128"/>
      <c r="CB123" s="128"/>
      <c r="CC123" s="128"/>
      <c r="CD123" s="128"/>
      <c r="CE123" s="128"/>
      <c r="CF123" s="130"/>
      <c r="CG123" s="129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</row>
    <row r="124" spans="1:167" s="127" customFormat="1" x14ac:dyDescent="0.25">
      <c r="A124" s="196"/>
      <c r="B124" s="211"/>
      <c r="BH124" s="174"/>
      <c r="BN124" s="174"/>
      <c r="BR124" s="197"/>
      <c r="BS124" s="173"/>
      <c r="BT124" s="128"/>
      <c r="BU124" s="128"/>
      <c r="BV124" s="128"/>
      <c r="BW124" s="128"/>
      <c r="BX124" s="129"/>
      <c r="BY124" s="128"/>
      <c r="BZ124" s="128"/>
      <c r="CA124" s="128"/>
      <c r="CB124" s="128"/>
      <c r="CC124" s="128"/>
      <c r="CD124" s="128"/>
      <c r="CE124" s="128"/>
      <c r="CF124" s="130"/>
      <c r="CG124" s="129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</row>
    <row r="125" spans="1:167" s="127" customFormat="1" x14ac:dyDescent="0.25">
      <c r="A125" s="196"/>
      <c r="B125" s="211"/>
      <c r="BH125" s="174"/>
      <c r="BN125" s="174"/>
      <c r="BR125" s="197"/>
      <c r="BS125" s="173"/>
      <c r="BT125" s="128"/>
      <c r="BU125" s="128"/>
      <c r="BV125" s="128"/>
      <c r="BW125" s="128"/>
      <c r="BX125" s="129"/>
      <c r="BY125" s="128"/>
      <c r="BZ125" s="128"/>
      <c r="CA125" s="128"/>
      <c r="CB125" s="128"/>
      <c r="CC125" s="128"/>
      <c r="CD125" s="128"/>
      <c r="CE125" s="128"/>
      <c r="CF125" s="130"/>
      <c r="CG125" s="129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</row>
    <row r="126" spans="1:167" s="127" customFormat="1" x14ac:dyDescent="0.25">
      <c r="A126" s="196"/>
      <c r="B126" s="211"/>
      <c r="BH126" s="174"/>
      <c r="BN126" s="174"/>
      <c r="BR126" s="197"/>
      <c r="BS126" s="173"/>
      <c r="BT126" s="128"/>
      <c r="BU126" s="128"/>
      <c r="BV126" s="128"/>
      <c r="BW126" s="128"/>
      <c r="BX126" s="129"/>
      <c r="BY126" s="128"/>
      <c r="BZ126" s="128"/>
      <c r="CA126" s="128"/>
      <c r="CB126" s="128"/>
      <c r="CC126" s="128"/>
      <c r="CD126" s="128"/>
      <c r="CE126" s="128"/>
      <c r="CF126" s="130"/>
      <c r="CG126" s="129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</row>
    <row r="127" spans="1:167" s="127" customFormat="1" x14ac:dyDescent="0.25">
      <c r="A127" s="196"/>
      <c r="B127" s="211"/>
      <c r="BH127" s="174"/>
      <c r="BN127" s="174"/>
      <c r="BR127" s="197"/>
      <c r="BS127" s="173"/>
      <c r="BT127" s="128"/>
      <c r="BU127" s="128"/>
      <c r="BV127" s="128"/>
      <c r="BW127" s="128"/>
      <c r="BX127" s="129"/>
      <c r="BY127" s="128"/>
      <c r="BZ127" s="128"/>
      <c r="CA127" s="128"/>
      <c r="CB127" s="128"/>
      <c r="CC127" s="128"/>
      <c r="CD127" s="128"/>
      <c r="CE127" s="128"/>
      <c r="CF127" s="130"/>
      <c r="CG127" s="129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</row>
    <row r="128" spans="1:167" s="127" customFormat="1" x14ac:dyDescent="0.25">
      <c r="A128" s="196"/>
      <c r="B128" s="211"/>
      <c r="BH128" s="174"/>
      <c r="BN128" s="174"/>
      <c r="BR128" s="197"/>
      <c r="BS128" s="173"/>
      <c r="BT128" s="128"/>
      <c r="BU128" s="128"/>
      <c r="BV128" s="128"/>
      <c r="BW128" s="128"/>
      <c r="BX128" s="129"/>
      <c r="BY128" s="128"/>
      <c r="BZ128" s="128"/>
      <c r="CA128" s="128"/>
      <c r="CB128" s="128"/>
      <c r="CC128" s="128"/>
      <c r="CD128" s="128"/>
      <c r="CE128" s="128"/>
      <c r="CF128" s="130"/>
      <c r="CG128" s="129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</row>
    <row r="129" spans="1:167" s="127" customFormat="1" x14ac:dyDescent="0.25">
      <c r="A129" s="196"/>
      <c r="B129" s="211"/>
      <c r="BH129" s="174"/>
      <c r="BN129" s="174"/>
      <c r="BR129" s="128"/>
      <c r="BS129" s="173"/>
      <c r="BT129" s="128"/>
      <c r="BU129" s="128"/>
      <c r="BV129" s="128"/>
      <c r="BW129" s="128"/>
      <c r="BX129" s="129"/>
      <c r="BY129" s="128"/>
      <c r="BZ129" s="128"/>
      <c r="CA129" s="128"/>
      <c r="CB129" s="128"/>
      <c r="CC129" s="128"/>
      <c r="CD129" s="128"/>
      <c r="CE129" s="128"/>
      <c r="CF129" s="130"/>
      <c r="CG129" s="129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</row>
    <row r="130" spans="1:167" s="127" customFormat="1" x14ac:dyDescent="0.25">
      <c r="A130" s="196"/>
      <c r="B130" s="211"/>
      <c r="BH130" s="174"/>
      <c r="BN130" s="174"/>
      <c r="BR130" s="128"/>
      <c r="BS130" s="173"/>
      <c r="BT130" s="128"/>
      <c r="BU130" s="128"/>
      <c r="BV130" s="128"/>
      <c r="BW130" s="128"/>
      <c r="BX130" s="129"/>
      <c r="BY130" s="128"/>
      <c r="BZ130" s="128"/>
      <c r="CA130" s="128"/>
      <c r="CB130" s="128"/>
      <c r="CC130" s="128"/>
      <c r="CD130" s="128"/>
      <c r="CE130" s="128"/>
      <c r="CF130" s="130"/>
      <c r="CG130" s="129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</row>
    <row r="131" spans="1:167" s="127" customFormat="1" x14ac:dyDescent="0.25">
      <c r="A131" s="196"/>
      <c r="B131" s="211"/>
      <c r="BH131" s="174"/>
      <c r="BN131" s="174"/>
      <c r="BR131" s="128"/>
      <c r="BS131" s="173"/>
      <c r="BT131" s="128"/>
      <c r="BU131" s="128"/>
      <c r="BV131" s="128"/>
      <c r="BW131" s="128"/>
      <c r="BX131" s="129"/>
      <c r="BY131" s="128"/>
      <c r="BZ131" s="128"/>
      <c r="CA131" s="128"/>
      <c r="CB131" s="128"/>
      <c r="CC131" s="128"/>
      <c r="CD131" s="128"/>
      <c r="CE131" s="128"/>
      <c r="CF131" s="130"/>
      <c r="CG131" s="129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</row>
    <row r="132" spans="1:167" s="127" customFormat="1" x14ac:dyDescent="0.25">
      <c r="A132" s="196"/>
      <c r="B132" s="211"/>
      <c r="BH132" s="174"/>
      <c r="BN132" s="174"/>
      <c r="BR132" s="128"/>
      <c r="BS132" s="128"/>
      <c r="BT132" s="128"/>
      <c r="BU132" s="128"/>
      <c r="BV132" s="128"/>
      <c r="BW132" s="128"/>
      <c r="BX132" s="129"/>
      <c r="BY132" s="128"/>
      <c r="BZ132" s="128"/>
      <c r="CA132" s="128"/>
      <c r="CB132" s="128"/>
      <c r="CC132" s="128"/>
      <c r="CD132" s="128"/>
      <c r="CE132" s="128"/>
      <c r="CF132" s="130"/>
      <c r="CG132" s="129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</row>
    <row r="133" spans="1:167" s="127" customFormat="1" x14ac:dyDescent="0.25">
      <c r="A133" s="196"/>
      <c r="B133" s="211"/>
      <c r="BH133" s="174"/>
      <c r="BN133" s="174"/>
      <c r="BR133" s="128"/>
      <c r="BS133" s="128"/>
      <c r="BT133" s="128"/>
      <c r="BU133" s="128"/>
      <c r="BV133" s="128"/>
      <c r="BW133" s="128"/>
      <c r="BX133" s="129"/>
      <c r="BY133" s="128"/>
      <c r="BZ133" s="128"/>
      <c r="CA133" s="128"/>
      <c r="CB133" s="128"/>
      <c r="CC133" s="128"/>
      <c r="CD133" s="128"/>
      <c r="CE133" s="128"/>
      <c r="CF133" s="130"/>
      <c r="CG133" s="129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</row>
    <row r="134" spans="1:167" s="127" customFormat="1" x14ac:dyDescent="0.25">
      <c r="A134" s="196"/>
      <c r="B134" s="211"/>
      <c r="BH134" s="174"/>
      <c r="BN134" s="174"/>
      <c r="BR134" s="128"/>
      <c r="BS134" s="172"/>
      <c r="BT134" s="172"/>
      <c r="BU134" s="172"/>
      <c r="BV134" s="172"/>
      <c r="BW134" s="172"/>
      <c r="BX134" s="172"/>
      <c r="BY134" s="172"/>
      <c r="BZ134" s="173"/>
      <c r="CA134" s="173"/>
      <c r="CB134" s="173"/>
      <c r="CC134" s="173"/>
      <c r="CD134" s="173"/>
      <c r="CE134" s="173"/>
      <c r="CF134" s="175"/>
      <c r="CG134" s="176"/>
      <c r="CH134" s="134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</row>
    <row r="135" spans="1:167" s="127" customFormat="1" x14ac:dyDescent="0.25">
      <c r="A135" s="196"/>
      <c r="B135" s="211"/>
      <c r="BH135" s="174"/>
      <c r="BN135" s="174"/>
      <c r="BR135" s="128"/>
      <c r="BS135" s="172"/>
      <c r="BT135" s="172"/>
      <c r="BU135" s="172"/>
      <c r="BV135" s="172"/>
      <c r="BW135" s="172"/>
      <c r="BX135" s="172"/>
      <c r="BY135" s="172"/>
      <c r="BZ135" s="173"/>
      <c r="CA135" s="173"/>
      <c r="CB135" s="173"/>
      <c r="CC135" s="173"/>
      <c r="CD135" s="173"/>
      <c r="CE135" s="173"/>
      <c r="CF135" s="175"/>
      <c r="CG135" s="176"/>
      <c r="CH135" s="134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</row>
    <row r="136" spans="1:167" s="127" customFormat="1" x14ac:dyDescent="0.25">
      <c r="A136" s="196"/>
      <c r="B136" s="211"/>
      <c r="BH136" s="174"/>
      <c r="BN136" s="174"/>
      <c r="BR136" s="128"/>
      <c r="BS136" s="172"/>
      <c r="BT136" s="172"/>
      <c r="BU136" s="134"/>
      <c r="BV136" s="134"/>
      <c r="BW136" s="134"/>
      <c r="BX136" s="134"/>
      <c r="BY136" s="129"/>
      <c r="BZ136" s="128"/>
      <c r="CA136" s="128"/>
      <c r="CB136" s="128"/>
      <c r="CC136" s="128"/>
      <c r="CD136" s="128"/>
      <c r="CE136" s="128"/>
      <c r="CF136" s="130"/>
      <c r="CG136" s="129"/>
      <c r="CH136" s="134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</row>
    <row r="137" spans="1:167" s="127" customFormat="1" x14ac:dyDescent="0.25">
      <c r="A137" s="196"/>
      <c r="B137" s="211"/>
      <c r="BH137" s="174"/>
      <c r="BN137" s="174"/>
      <c r="BR137" s="128"/>
      <c r="BS137" s="197"/>
      <c r="BT137" s="173"/>
      <c r="BU137" s="277"/>
      <c r="BV137" s="277"/>
      <c r="BW137" s="277"/>
      <c r="BX137" s="277"/>
      <c r="BY137" s="277"/>
      <c r="BZ137" s="277"/>
      <c r="CA137" s="277"/>
      <c r="CB137" s="277"/>
      <c r="CC137" s="277"/>
      <c r="CD137" s="277"/>
      <c r="CE137" s="277"/>
      <c r="CF137" s="277"/>
      <c r="CG137" s="277"/>
      <c r="CH137" s="184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</row>
    <row r="138" spans="1:167" s="127" customFormat="1" x14ac:dyDescent="0.25">
      <c r="A138" s="196"/>
      <c r="B138" s="211"/>
      <c r="BH138" s="174"/>
      <c r="BN138" s="174"/>
      <c r="BR138" s="128"/>
      <c r="BS138" s="197"/>
      <c r="BT138" s="173"/>
      <c r="BU138" s="277"/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277"/>
      <c r="CG138" s="277"/>
      <c r="CH138" s="184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</row>
    <row r="139" spans="1:167" s="127" customFormat="1" x14ac:dyDescent="0.25">
      <c r="A139" s="196"/>
      <c r="B139" s="211"/>
      <c r="BH139" s="174"/>
      <c r="BN139" s="174"/>
      <c r="BR139" s="128"/>
      <c r="BS139" s="197"/>
      <c r="BT139" s="173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184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</row>
    <row r="140" spans="1:167" s="127" customFormat="1" x14ac:dyDescent="0.25">
      <c r="A140" s="196"/>
      <c r="B140" s="211"/>
      <c r="BH140" s="174"/>
      <c r="BN140" s="174"/>
      <c r="BR140" s="128"/>
      <c r="BS140" s="197"/>
      <c r="BT140" s="173"/>
      <c r="BU140" s="277"/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184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</row>
    <row r="141" spans="1:167" s="127" customFormat="1" x14ac:dyDescent="0.25">
      <c r="A141" s="196"/>
      <c r="B141" s="211"/>
      <c r="BH141" s="174"/>
      <c r="BN141" s="174"/>
      <c r="BR141" s="128"/>
      <c r="BS141" s="197"/>
      <c r="BT141" s="173"/>
      <c r="BU141" s="277"/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184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</row>
    <row r="142" spans="1:167" s="127" customFormat="1" x14ac:dyDescent="0.25">
      <c r="A142" s="196"/>
      <c r="B142" s="211"/>
      <c r="BH142" s="174"/>
      <c r="BN142" s="174"/>
      <c r="BR142" s="128"/>
      <c r="BS142" s="197"/>
      <c r="BT142" s="173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184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</row>
    <row r="143" spans="1:167" s="127" customFormat="1" x14ac:dyDescent="0.25">
      <c r="A143" s="196"/>
      <c r="B143" s="211"/>
      <c r="BH143" s="174"/>
      <c r="BN143" s="174"/>
      <c r="BR143" s="128"/>
      <c r="BS143" s="197"/>
      <c r="BT143" s="173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184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</row>
    <row r="144" spans="1:167" s="127" customFormat="1" x14ac:dyDescent="0.25">
      <c r="A144" s="196"/>
      <c r="B144" s="211"/>
      <c r="BH144" s="174"/>
      <c r="BN144" s="174"/>
      <c r="BR144" s="128"/>
      <c r="BS144" s="197"/>
      <c r="BT144" s="173"/>
      <c r="BU144" s="277"/>
      <c r="BV144" s="277"/>
      <c r="BW144" s="277"/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184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</row>
    <row r="145" spans="1:167" s="127" customFormat="1" x14ac:dyDescent="0.25">
      <c r="A145" s="196"/>
      <c r="B145" s="211"/>
      <c r="BH145" s="174"/>
      <c r="BN145" s="174"/>
      <c r="BR145" s="128"/>
      <c r="BS145" s="197"/>
      <c r="BT145" s="173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184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</row>
    <row r="146" spans="1:167" s="127" customFormat="1" x14ac:dyDescent="0.25">
      <c r="A146" s="196"/>
      <c r="B146" s="211"/>
      <c r="BH146" s="174"/>
      <c r="BN146" s="174"/>
      <c r="BR146" s="128"/>
      <c r="BS146" s="197"/>
      <c r="BT146" s="173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184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</row>
    <row r="147" spans="1:167" s="127" customFormat="1" x14ac:dyDescent="0.25">
      <c r="A147" s="196"/>
      <c r="B147" s="211"/>
      <c r="BH147" s="174"/>
      <c r="BN147" s="174"/>
      <c r="BR147" s="128"/>
      <c r="BS147" s="197"/>
      <c r="BT147" s="173"/>
      <c r="BU147" s="277"/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184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</row>
    <row r="148" spans="1:167" s="127" customFormat="1" x14ac:dyDescent="0.25">
      <c r="A148" s="196"/>
      <c r="B148" s="211"/>
      <c r="BH148" s="174"/>
      <c r="BN148" s="174"/>
      <c r="BR148" s="128"/>
      <c r="BS148" s="197"/>
      <c r="BT148" s="173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184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</row>
    <row r="149" spans="1:167" s="127" customFormat="1" x14ac:dyDescent="0.25">
      <c r="A149" s="196"/>
      <c r="B149" s="211"/>
      <c r="BH149" s="174"/>
      <c r="BN149" s="174"/>
      <c r="BR149" s="128"/>
      <c r="BS149" s="197"/>
      <c r="BT149" s="173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184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</row>
    <row r="150" spans="1:167" s="127" customFormat="1" x14ac:dyDescent="0.25">
      <c r="A150" s="196"/>
      <c r="B150" s="211"/>
      <c r="BH150" s="174"/>
      <c r="BN150" s="174"/>
      <c r="BR150" s="128"/>
      <c r="BS150" s="197"/>
      <c r="BT150" s="173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184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</row>
    <row r="151" spans="1:167" s="127" customFormat="1" x14ac:dyDescent="0.25">
      <c r="A151" s="196"/>
      <c r="B151" s="211"/>
      <c r="BH151" s="174"/>
      <c r="BN151" s="174"/>
      <c r="BR151" s="128"/>
      <c r="BS151" s="197"/>
      <c r="BT151" s="173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184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</row>
    <row r="152" spans="1:167" s="127" customFormat="1" x14ac:dyDescent="0.25">
      <c r="A152" s="196"/>
      <c r="B152" s="211"/>
      <c r="BH152" s="174"/>
      <c r="BN152" s="174"/>
      <c r="BR152" s="128"/>
      <c r="BS152" s="197"/>
      <c r="BT152" s="173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184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</row>
    <row r="153" spans="1:167" s="127" customFormat="1" x14ac:dyDescent="0.25">
      <c r="A153" s="196"/>
      <c r="B153" s="211"/>
      <c r="BH153" s="174"/>
      <c r="BN153" s="174"/>
      <c r="BR153" s="128"/>
      <c r="BS153" s="197"/>
      <c r="BT153" s="173"/>
      <c r="BU153" s="277"/>
      <c r="BV153" s="277"/>
      <c r="BW153" s="277"/>
      <c r="BX153" s="277"/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184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</row>
    <row r="154" spans="1:167" s="127" customFormat="1" x14ac:dyDescent="0.25">
      <c r="A154" s="196"/>
      <c r="B154" s="211"/>
      <c r="BH154" s="174"/>
      <c r="BN154" s="174"/>
      <c r="BR154" s="128"/>
      <c r="BS154" s="197"/>
      <c r="BT154" s="173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184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</row>
    <row r="155" spans="1:167" s="127" customFormat="1" x14ac:dyDescent="0.25">
      <c r="A155" s="196"/>
      <c r="B155" s="211"/>
      <c r="BH155" s="174"/>
      <c r="BN155" s="174"/>
      <c r="BR155" s="128"/>
      <c r="BS155" s="197"/>
      <c r="BT155" s="173"/>
      <c r="BU155" s="277"/>
      <c r="BV155" s="277"/>
      <c r="BW155" s="277"/>
      <c r="BX155" s="277"/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184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</row>
    <row r="156" spans="1:167" s="127" customFormat="1" x14ac:dyDescent="0.25">
      <c r="A156" s="196"/>
      <c r="B156" s="211"/>
      <c r="BH156" s="174"/>
      <c r="BN156" s="174"/>
      <c r="BR156" s="128"/>
      <c r="BS156" s="128"/>
      <c r="BT156" s="128"/>
      <c r="BU156" s="128"/>
      <c r="BV156" s="128"/>
      <c r="BW156" s="128"/>
      <c r="BX156" s="129"/>
      <c r="BY156" s="128"/>
      <c r="BZ156" s="128"/>
      <c r="CA156" s="128"/>
      <c r="CB156" s="128"/>
      <c r="CC156" s="128"/>
      <c r="CD156" s="128"/>
      <c r="CE156" s="128"/>
      <c r="CF156" s="130"/>
      <c r="CG156" s="129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</row>
    <row r="157" spans="1:167" s="127" customFormat="1" x14ac:dyDescent="0.25">
      <c r="A157" s="196"/>
      <c r="B157" s="211"/>
      <c r="BH157" s="174"/>
      <c r="BN157" s="174"/>
      <c r="BR157" s="128"/>
      <c r="BS157" s="128"/>
      <c r="BT157" s="128"/>
      <c r="BU157" s="128"/>
      <c r="BV157" s="128"/>
      <c r="BW157" s="128"/>
      <c r="BX157" s="129"/>
      <c r="BY157" s="128"/>
      <c r="BZ157" s="128"/>
      <c r="CA157" s="128"/>
      <c r="CB157" s="128"/>
      <c r="CC157" s="128"/>
      <c r="CD157" s="128"/>
      <c r="CE157" s="128"/>
      <c r="CF157" s="130"/>
      <c r="CG157" s="129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</row>
    <row r="158" spans="1:167" s="127" customFormat="1" x14ac:dyDescent="0.25">
      <c r="A158" s="196"/>
      <c r="B158" s="211"/>
      <c r="BH158" s="174"/>
      <c r="BN158" s="174"/>
      <c r="BR158" s="128"/>
      <c r="BS158" s="128"/>
      <c r="BT158" s="128"/>
      <c r="BU158" s="128"/>
      <c r="BV158" s="128"/>
      <c r="BW158" s="128"/>
      <c r="BX158" s="129"/>
      <c r="BY158" s="128"/>
      <c r="BZ158" s="128"/>
      <c r="CA158" s="128"/>
      <c r="CB158" s="128"/>
      <c r="CC158" s="128"/>
      <c r="CD158" s="128"/>
      <c r="CE158" s="128"/>
      <c r="CF158" s="130"/>
      <c r="CG158" s="129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</row>
    <row r="159" spans="1:167" s="127" customFormat="1" x14ac:dyDescent="0.25">
      <c r="A159" s="196"/>
      <c r="B159" s="211"/>
      <c r="BH159" s="174"/>
      <c r="BN159" s="174"/>
      <c r="BR159" s="128"/>
      <c r="BS159" s="128"/>
      <c r="BT159" s="128"/>
      <c r="BU159" s="128"/>
      <c r="BV159" s="128"/>
      <c r="BW159" s="128"/>
      <c r="BX159" s="129"/>
      <c r="BY159" s="128"/>
      <c r="BZ159" s="128"/>
      <c r="CA159" s="128"/>
      <c r="CB159" s="128"/>
      <c r="CC159" s="128"/>
      <c r="CD159" s="128"/>
      <c r="CE159" s="128"/>
      <c r="CF159" s="130"/>
      <c r="CG159" s="129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</row>
    <row r="160" spans="1:167" s="127" customFormat="1" x14ac:dyDescent="0.25">
      <c r="A160" s="196"/>
      <c r="B160" s="211"/>
      <c r="BH160" s="174"/>
      <c r="BN160" s="174"/>
      <c r="BR160" s="128"/>
      <c r="BS160" s="128"/>
      <c r="BT160" s="128"/>
      <c r="BU160" s="128"/>
      <c r="BV160" s="128"/>
      <c r="BW160" s="128"/>
      <c r="BX160" s="129"/>
      <c r="BY160" s="128"/>
      <c r="BZ160" s="128"/>
      <c r="CA160" s="128"/>
      <c r="CB160" s="128"/>
      <c r="CC160" s="128"/>
      <c r="CD160" s="128"/>
      <c r="CE160" s="128"/>
      <c r="CF160" s="130"/>
      <c r="CG160" s="129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</row>
    <row r="161" spans="1:167" s="127" customFormat="1" x14ac:dyDescent="0.25">
      <c r="A161" s="196"/>
      <c r="B161" s="211"/>
      <c r="BH161" s="174"/>
      <c r="BN161" s="174"/>
      <c r="BR161" s="128"/>
      <c r="BS161" s="128"/>
      <c r="BT161" s="128"/>
      <c r="BU161" s="128"/>
      <c r="BV161" s="128"/>
      <c r="BW161" s="128"/>
      <c r="BX161" s="129"/>
      <c r="BY161" s="128"/>
      <c r="BZ161" s="128"/>
      <c r="CA161" s="128"/>
      <c r="CB161" s="128"/>
      <c r="CC161" s="128"/>
      <c r="CD161" s="128"/>
      <c r="CE161" s="128"/>
      <c r="CF161" s="130"/>
      <c r="CG161" s="129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</row>
    <row r="162" spans="1:167" s="127" customFormat="1" x14ac:dyDescent="0.25">
      <c r="A162" s="196"/>
      <c r="B162" s="211"/>
      <c r="BH162" s="174"/>
      <c r="BN162" s="174"/>
      <c r="BR162" s="128"/>
      <c r="BS162" s="128"/>
      <c r="BT162" s="128"/>
      <c r="BU162" s="128"/>
      <c r="BV162" s="128"/>
      <c r="BW162" s="128"/>
      <c r="BX162" s="129"/>
      <c r="BY162" s="128"/>
      <c r="BZ162" s="128"/>
      <c r="CA162" s="128"/>
      <c r="CB162" s="128"/>
      <c r="CC162" s="128"/>
      <c r="CD162" s="128"/>
      <c r="CE162" s="128"/>
      <c r="CF162" s="130"/>
      <c r="CG162" s="129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</row>
    <row r="163" spans="1:167" s="127" customFormat="1" x14ac:dyDescent="0.25">
      <c r="A163" s="196"/>
      <c r="B163" s="211"/>
      <c r="BH163" s="174"/>
      <c r="BN163" s="174"/>
      <c r="BR163" s="128"/>
      <c r="BS163" s="128"/>
      <c r="BT163" s="128"/>
      <c r="BU163" s="128"/>
      <c r="BV163" s="128"/>
      <c r="BW163" s="128"/>
      <c r="BX163" s="129"/>
      <c r="BY163" s="128"/>
      <c r="BZ163" s="128"/>
      <c r="CA163" s="128"/>
      <c r="CB163" s="128"/>
      <c r="CC163" s="128"/>
      <c r="CD163" s="128"/>
      <c r="CE163" s="128"/>
      <c r="CF163" s="130"/>
      <c r="CG163" s="129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</row>
    <row r="164" spans="1:167" s="127" customFormat="1" x14ac:dyDescent="0.25">
      <c r="A164" s="196"/>
      <c r="B164" s="211"/>
      <c r="BH164" s="174"/>
      <c r="BN164" s="174"/>
      <c r="BR164" s="128"/>
      <c r="BS164" s="128"/>
      <c r="BT164" s="128"/>
      <c r="BU164" s="128"/>
      <c r="BV164" s="128"/>
      <c r="BW164" s="128"/>
      <c r="BX164" s="129"/>
      <c r="BY164" s="128"/>
      <c r="BZ164" s="128"/>
      <c r="CA164" s="128"/>
      <c r="CB164" s="128"/>
      <c r="CC164" s="128"/>
      <c r="CD164" s="128"/>
      <c r="CE164" s="128"/>
      <c r="CF164" s="130"/>
      <c r="CG164" s="129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</row>
    <row r="165" spans="1:167" s="127" customFormat="1" x14ac:dyDescent="0.25">
      <c r="A165" s="196"/>
      <c r="B165" s="211"/>
      <c r="BH165" s="174"/>
      <c r="BN165" s="174"/>
      <c r="BR165" s="128"/>
      <c r="BS165" s="128"/>
      <c r="BT165" s="128"/>
      <c r="BU165" s="128"/>
      <c r="BV165" s="128"/>
      <c r="BW165" s="128"/>
      <c r="BX165" s="129"/>
      <c r="BY165" s="128"/>
      <c r="BZ165" s="128"/>
      <c r="CA165" s="128"/>
      <c r="CB165" s="128"/>
      <c r="CC165" s="128"/>
      <c r="CD165" s="128"/>
      <c r="CE165" s="128"/>
      <c r="CF165" s="130"/>
      <c r="CG165" s="129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</row>
    <row r="166" spans="1:167" s="127" customFormat="1" x14ac:dyDescent="0.25">
      <c r="A166" s="196"/>
      <c r="B166" s="211"/>
      <c r="BH166" s="174"/>
      <c r="BN166" s="174"/>
      <c r="BR166" s="128"/>
      <c r="BS166" s="128"/>
      <c r="BT166" s="128"/>
      <c r="BU166" s="128"/>
      <c r="BV166" s="128"/>
      <c r="BW166" s="128"/>
      <c r="BX166" s="129"/>
      <c r="BY166" s="128"/>
      <c r="BZ166" s="128"/>
      <c r="CA166" s="128"/>
      <c r="CB166" s="128"/>
      <c r="CC166" s="128"/>
      <c r="CD166" s="128"/>
      <c r="CE166" s="128"/>
      <c r="CF166" s="130"/>
      <c r="CG166" s="129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</row>
    <row r="167" spans="1:167" s="127" customFormat="1" x14ac:dyDescent="0.25">
      <c r="A167" s="196"/>
      <c r="B167" s="211"/>
      <c r="BH167" s="174"/>
      <c r="BN167" s="174"/>
      <c r="BR167" s="128"/>
      <c r="BS167" s="128"/>
      <c r="BT167" s="128"/>
      <c r="BU167" s="128"/>
      <c r="BV167" s="128"/>
      <c r="BW167" s="128"/>
      <c r="BX167" s="129"/>
      <c r="BY167" s="128"/>
      <c r="BZ167" s="128"/>
      <c r="CA167" s="128"/>
      <c r="CB167" s="128"/>
      <c r="CC167" s="128"/>
      <c r="CD167" s="128"/>
      <c r="CE167" s="128"/>
      <c r="CF167" s="130"/>
      <c r="CG167" s="129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</row>
    <row r="168" spans="1:167" s="127" customFormat="1" x14ac:dyDescent="0.25">
      <c r="A168" s="196"/>
      <c r="B168" s="211"/>
      <c r="BH168" s="174"/>
      <c r="BN168" s="174"/>
      <c r="BR168" s="128"/>
      <c r="BS168" s="128"/>
      <c r="BT168" s="128"/>
      <c r="BU168" s="128"/>
      <c r="BV168" s="128"/>
      <c r="BW168" s="128"/>
      <c r="BX168" s="129"/>
      <c r="BY168" s="128"/>
      <c r="BZ168" s="128"/>
      <c r="CA168" s="128"/>
      <c r="CB168" s="128"/>
      <c r="CC168" s="128"/>
      <c r="CD168" s="128"/>
      <c r="CE168" s="128"/>
      <c r="CF168" s="130"/>
      <c r="CG168" s="129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</row>
    <row r="169" spans="1:167" s="127" customFormat="1" x14ac:dyDescent="0.25">
      <c r="A169" s="196"/>
      <c r="B169" s="211"/>
      <c r="BH169" s="174"/>
      <c r="BN169" s="174"/>
      <c r="BR169" s="128"/>
      <c r="BS169" s="128"/>
      <c r="BT169" s="128"/>
      <c r="BU169" s="128"/>
      <c r="BV169" s="128"/>
      <c r="BW169" s="128"/>
      <c r="BX169" s="129"/>
      <c r="BY169" s="128"/>
      <c r="BZ169" s="128"/>
      <c r="CA169" s="128"/>
      <c r="CB169" s="128"/>
      <c r="CC169" s="128"/>
      <c r="CD169" s="128"/>
      <c r="CE169" s="128"/>
      <c r="CF169" s="130"/>
      <c r="CG169" s="129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</row>
    <row r="170" spans="1:167" s="127" customFormat="1" x14ac:dyDescent="0.25">
      <c r="A170" s="196"/>
      <c r="B170" s="211"/>
      <c r="BH170" s="174"/>
      <c r="BN170" s="174"/>
      <c r="BR170" s="128"/>
      <c r="BS170" s="128"/>
      <c r="BT170" s="128"/>
      <c r="BU170" s="128"/>
      <c r="BV170" s="128"/>
      <c r="BW170" s="128"/>
      <c r="BX170" s="129"/>
      <c r="BY170" s="128"/>
      <c r="BZ170" s="128"/>
      <c r="CA170" s="128"/>
      <c r="CB170" s="128"/>
      <c r="CC170" s="128"/>
      <c r="CD170" s="128"/>
      <c r="CE170" s="128"/>
      <c r="CF170" s="130"/>
      <c r="CG170" s="129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</row>
    <row r="171" spans="1:167" s="127" customFormat="1" x14ac:dyDescent="0.25">
      <c r="A171" s="196"/>
      <c r="B171" s="211"/>
      <c r="BH171" s="174"/>
      <c r="BN171" s="174"/>
      <c r="BR171" s="128"/>
      <c r="BS171" s="128"/>
      <c r="BT171" s="128"/>
      <c r="BU171" s="128"/>
      <c r="BV171" s="128"/>
      <c r="BW171" s="128"/>
      <c r="BX171" s="129"/>
      <c r="BY171" s="128"/>
      <c r="BZ171" s="128"/>
      <c r="CA171" s="128"/>
      <c r="CB171" s="128"/>
      <c r="CC171" s="128"/>
      <c r="CD171" s="128"/>
      <c r="CE171" s="128"/>
      <c r="CF171" s="130"/>
      <c r="CG171" s="129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</row>
    <row r="172" spans="1:167" s="127" customFormat="1" x14ac:dyDescent="0.25">
      <c r="A172" s="196"/>
      <c r="B172" s="211"/>
      <c r="BH172" s="174"/>
      <c r="BN172" s="174"/>
      <c r="BR172" s="128"/>
      <c r="BS172" s="128"/>
      <c r="BT172" s="128"/>
      <c r="BU172" s="128"/>
      <c r="BV172" s="128"/>
      <c r="BW172" s="128"/>
      <c r="BX172" s="129"/>
      <c r="BY172" s="128"/>
      <c r="BZ172" s="128"/>
      <c r="CA172" s="128"/>
      <c r="CB172" s="128"/>
      <c r="CC172" s="128"/>
      <c r="CD172" s="128"/>
      <c r="CE172" s="128"/>
      <c r="CF172" s="130"/>
      <c r="CG172" s="129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</row>
    <row r="173" spans="1:167" s="127" customFormat="1" x14ac:dyDescent="0.25">
      <c r="A173" s="196"/>
      <c r="B173" s="211"/>
      <c r="BH173" s="174"/>
      <c r="BN173" s="174"/>
      <c r="BR173" s="128"/>
      <c r="BS173" s="128"/>
      <c r="BT173" s="128"/>
      <c r="BU173" s="128"/>
      <c r="BV173" s="128"/>
      <c r="BW173" s="128"/>
      <c r="BX173" s="129"/>
      <c r="BY173" s="128"/>
      <c r="BZ173" s="128"/>
      <c r="CA173" s="128"/>
      <c r="CB173" s="128"/>
      <c r="CC173" s="128"/>
      <c r="CD173" s="128"/>
      <c r="CE173" s="128"/>
      <c r="CF173" s="130"/>
      <c r="CG173" s="129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</row>
    <row r="174" spans="1:167" s="127" customFormat="1" x14ac:dyDescent="0.25">
      <c r="A174" s="196"/>
      <c r="B174" s="211"/>
      <c r="BH174" s="174"/>
      <c r="BN174" s="174"/>
      <c r="BR174" s="128"/>
      <c r="BS174" s="128"/>
      <c r="BT174" s="128"/>
      <c r="BU174" s="128"/>
      <c r="BV174" s="128"/>
      <c r="BW174" s="128"/>
      <c r="BX174" s="129"/>
      <c r="BY174" s="128"/>
      <c r="BZ174" s="128"/>
      <c r="CA174" s="128"/>
      <c r="CB174" s="128"/>
      <c r="CC174" s="128"/>
      <c r="CD174" s="128"/>
      <c r="CE174" s="128"/>
      <c r="CF174" s="130"/>
      <c r="CG174" s="129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</row>
    <row r="175" spans="1:167" s="127" customFormat="1" x14ac:dyDescent="0.25">
      <c r="A175" s="196"/>
      <c r="B175" s="211"/>
      <c r="BH175" s="174"/>
      <c r="BN175" s="174"/>
      <c r="BR175" s="128"/>
      <c r="BS175" s="128"/>
      <c r="BT175" s="128"/>
      <c r="BU175" s="128"/>
      <c r="BV175" s="128"/>
      <c r="BW175" s="128"/>
      <c r="BX175" s="129"/>
      <c r="BY175" s="128"/>
      <c r="BZ175" s="128"/>
      <c r="CA175" s="128"/>
      <c r="CB175" s="128"/>
      <c r="CC175" s="128"/>
      <c r="CD175" s="128"/>
      <c r="CE175" s="128"/>
      <c r="CF175" s="130"/>
      <c r="CG175" s="129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</row>
    <row r="176" spans="1:167" s="127" customFormat="1" x14ac:dyDescent="0.25">
      <c r="A176" s="196"/>
      <c r="B176" s="211"/>
      <c r="BH176" s="174"/>
      <c r="BN176" s="174"/>
      <c r="BR176" s="128"/>
      <c r="BS176" s="128"/>
      <c r="BT176" s="128"/>
      <c r="BU176" s="128"/>
      <c r="BV176" s="128"/>
      <c r="BW176" s="128"/>
      <c r="BX176" s="129"/>
      <c r="BY176" s="128"/>
      <c r="BZ176" s="128"/>
      <c r="CA176" s="128"/>
      <c r="CB176" s="128"/>
      <c r="CC176" s="128"/>
      <c r="CD176" s="128"/>
      <c r="CE176" s="128"/>
      <c r="CF176" s="130"/>
      <c r="CG176" s="129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</row>
    <row r="177" spans="1:167" s="127" customFormat="1" x14ac:dyDescent="0.25">
      <c r="A177" s="196"/>
      <c r="B177" s="211"/>
      <c r="BH177" s="174"/>
      <c r="BN177" s="174"/>
      <c r="BR177" s="128"/>
      <c r="BS177" s="128"/>
      <c r="BT177" s="128"/>
      <c r="BU177" s="128"/>
      <c r="BV177" s="128"/>
      <c r="BW177" s="128"/>
      <c r="BX177" s="129"/>
      <c r="BY177" s="128"/>
      <c r="BZ177" s="128"/>
      <c r="CA177" s="128"/>
      <c r="CB177" s="128"/>
      <c r="CC177" s="128"/>
      <c r="CD177" s="128"/>
      <c r="CE177" s="128"/>
      <c r="CF177" s="130"/>
      <c r="CG177" s="129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</row>
    <row r="178" spans="1:167" s="127" customFormat="1" x14ac:dyDescent="0.25">
      <c r="A178" s="196"/>
      <c r="B178" s="211"/>
      <c r="BH178" s="174"/>
      <c r="BN178" s="174"/>
      <c r="BR178" s="128"/>
      <c r="BS178" s="128"/>
      <c r="BT178" s="128"/>
      <c r="BU178" s="128"/>
      <c r="BV178" s="128"/>
      <c r="BW178" s="128"/>
      <c r="BX178" s="129"/>
      <c r="BY178" s="128"/>
      <c r="BZ178" s="128"/>
      <c r="CA178" s="128"/>
      <c r="CB178" s="128"/>
      <c r="CC178" s="128"/>
      <c r="CD178" s="128"/>
      <c r="CE178" s="128"/>
      <c r="CF178" s="130"/>
      <c r="CG178" s="129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</row>
    <row r="179" spans="1:167" s="127" customFormat="1" x14ac:dyDescent="0.25">
      <c r="A179" s="196"/>
      <c r="B179" s="211"/>
      <c r="BH179" s="174"/>
      <c r="BN179" s="174"/>
      <c r="BR179" s="128"/>
      <c r="BS179" s="128"/>
      <c r="BT179" s="128"/>
      <c r="BU179" s="128"/>
      <c r="BV179" s="128"/>
      <c r="BW179" s="128"/>
      <c r="BX179" s="129"/>
      <c r="BY179" s="128"/>
      <c r="BZ179" s="128"/>
      <c r="CA179" s="128"/>
      <c r="CB179" s="128"/>
      <c r="CC179" s="128"/>
      <c r="CD179" s="128"/>
      <c r="CE179" s="128"/>
      <c r="CF179" s="130"/>
      <c r="CG179" s="129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</row>
    <row r="180" spans="1:167" s="127" customFormat="1" x14ac:dyDescent="0.25">
      <c r="A180" s="196"/>
      <c r="B180" s="211"/>
      <c r="BH180" s="174"/>
      <c r="BN180" s="174"/>
      <c r="BR180" s="128"/>
      <c r="BS180" s="128"/>
      <c r="BT180" s="128"/>
      <c r="BU180" s="128"/>
      <c r="BV180" s="128"/>
      <c r="BW180" s="128"/>
      <c r="BX180" s="129"/>
      <c r="BY180" s="128"/>
      <c r="BZ180" s="128"/>
      <c r="CA180" s="128"/>
      <c r="CB180" s="128"/>
      <c r="CC180" s="128"/>
      <c r="CD180" s="128"/>
      <c r="CE180" s="128"/>
      <c r="CF180" s="130"/>
      <c r="CG180" s="129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</row>
    <row r="181" spans="1:167" s="127" customFormat="1" x14ac:dyDescent="0.25">
      <c r="A181" s="196"/>
      <c r="B181" s="211"/>
      <c r="BH181" s="174"/>
      <c r="BN181" s="174"/>
      <c r="BR181" s="128"/>
      <c r="BS181" s="128"/>
      <c r="BT181" s="128"/>
      <c r="BU181" s="128"/>
      <c r="BV181" s="128"/>
      <c r="BW181" s="128"/>
      <c r="BX181" s="129"/>
      <c r="BY181" s="128"/>
      <c r="BZ181" s="128"/>
      <c r="CA181" s="128"/>
      <c r="CB181" s="128"/>
      <c r="CC181" s="128"/>
      <c r="CD181" s="128"/>
      <c r="CE181" s="128"/>
      <c r="CF181" s="130"/>
      <c r="CG181" s="129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</row>
    <row r="182" spans="1:167" x14ac:dyDescent="0.25">
      <c r="BN182" s="126"/>
      <c r="BO182" s="125"/>
      <c r="BR182" s="124"/>
      <c r="BS182" s="124"/>
      <c r="BT182" s="124"/>
      <c r="BU182" s="124"/>
      <c r="BV182" s="124"/>
      <c r="BW182" s="124"/>
      <c r="BX182" s="158"/>
      <c r="BY182" s="124"/>
      <c r="BZ182" s="124"/>
      <c r="CA182" s="124"/>
      <c r="CB182" s="124"/>
      <c r="CC182" s="124"/>
      <c r="CD182" s="124"/>
      <c r="CE182" s="124"/>
      <c r="CF182" s="159"/>
      <c r="CG182" s="158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</row>
    <row r="183" spans="1:167" x14ac:dyDescent="0.25">
      <c r="BN183" s="126"/>
      <c r="BO183" s="125"/>
      <c r="BR183" s="124"/>
      <c r="BS183" s="124"/>
      <c r="BT183" s="124"/>
      <c r="BU183" s="124"/>
      <c r="BV183" s="124"/>
      <c r="BW183" s="124"/>
      <c r="BX183" s="158"/>
      <c r="BY183" s="124"/>
      <c r="BZ183" s="124"/>
      <c r="CA183" s="124"/>
      <c r="CB183" s="124"/>
      <c r="CC183" s="124"/>
      <c r="CD183" s="124"/>
      <c r="CE183" s="124"/>
      <c r="CF183" s="159"/>
      <c r="CG183" s="158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</row>
    <row r="184" spans="1:167" x14ac:dyDescent="0.25">
      <c r="BN184" s="126"/>
      <c r="BO184" s="125"/>
      <c r="BR184" s="124"/>
      <c r="BS184" s="124"/>
      <c r="BT184" s="124"/>
      <c r="BU184" s="124"/>
      <c r="BV184" s="124"/>
      <c r="BW184" s="124"/>
      <c r="BX184" s="158"/>
      <c r="BY184" s="124"/>
      <c r="BZ184" s="124"/>
      <c r="CA184" s="124"/>
      <c r="CB184" s="124"/>
      <c r="CC184" s="124"/>
      <c r="CD184" s="124"/>
      <c r="CE184" s="124"/>
      <c r="CF184" s="159"/>
      <c r="CG184" s="158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</row>
    <row r="185" spans="1:167" x14ac:dyDescent="0.25">
      <c r="BN185" s="126"/>
      <c r="BO185" s="125"/>
      <c r="BR185" s="124"/>
      <c r="BS185" s="124"/>
      <c r="BT185" s="124"/>
      <c r="BU185" s="124"/>
      <c r="BV185" s="124"/>
      <c r="BW185" s="124"/>
      <c r="BX185" s="158"/>
      <c r="BY185" s="124"/>
      <c r="BZ185" s="124"/>
      <c r="CA185" s="124"/>
      <c r="CB185" s="124"/>
      <c r="CC185" s="124"/>
      <c r="CD185" s="124"/>
      <c r="CE185" s="124"/>
      <c r="CF185" s="159"/>
      <c r="CG185" s="158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</row>
    <row r="186" spans="1:167" x14ac:dyDescent="0.25">
      <c r="BN186" s="126"/>
      <c r="BO186" s="125"/>
      <c r="BR186" s="124"/>
      <c r="BS186" s="124"/>
      <c r="BT186" s="124"/>
      <c r="BU186" s="124"/>
      <c r="BV186" s="124"/>
      <c r="BW186" s="124"/>
      <c r="BX186" s="158"/>
      <c r="BY186" s="124"/>
      <c r="BZ186" s="124"/>
      <c r="CA186" s="124"/>
      <c r="CB186" s="124"/>
      <c r="CC186" s="124"/>
      <c r="CD186" s="124"/>
      <c r="CE186" s="124"/>
      <c r="CF186" s="159"/>
      <c r="CG186" s="158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</row>
    <row r="187" spans="1:167" x14ac:dyDescent="0.25">
      <c r="BN187" s="126"/>
      <c r="BO187" s="125"/>
      <c r="BR187" s="124"/>
      <c r="BS187" s="124"/>
      <c r="BT187" s="124"/>
      <c r="BU187" s="124"/>
      <c r="BV187" s="124"/>
      <c r="BW187" s="124"/>
      <c r="BX187" s="158"/>
      <c r="BY187" s="124"/>
      <c r="BZ187" s="124"/>
      <c r="CA187" s="124"/>
      <c r="CB187" s="124"/>
      <c r="CC187" s="124"/>
      <c r="CD187" s="124"/>
      <c r="CE187" s="124"/>
      <c r="CF187" s="159"/>
      <c r="CG187" s="158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</row>
    <row r="188" spans="1:167" x14ac:dyDescent="0.25">
      <c r="BN188" s="126"/>
      <c r="BO188" s="125"/>
      <c r="BR188" s="124"/>
      <c r="BS188" s="124"/>
      <c r="BT188" s="124"/>
      <c r="BU188" s="124"/>
      <c r="BV188" s="124"/>
      <c r="BW188" s="124"/>
      <c r="BX188" s="158"/>
      <c r="BY188" s="124"/>
      <c r="BZ188" s="124"/>
      <c r="CA188" s="124"/>
      <c r="CB188" s="124"/>
      <c r="CC188" s="124"/>
      <c r="CD188" s="124"/>
      <c r="CE188" s="124"/>
      <c r="CF188" s="159"/>
      <c r="CG188" s="158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</row>
    <row r="189" spans="1:167" x14ac:dyDescent="0.25">
      <c r="BN189" s="126"/>
      <c r="BO189" s="125"/>
      <c r="BR189" s="124"/>
      <c r="BS189" s="124"/>
      <c r="BT189" s="124"/>
      <c r="BU189" s="124"/>
      <c r="BV189" s="124"/>
      <c r="BW189" s="124"/>
      <c r="BX189" s="158"/>
      <c r="BY189" s="124"/>
      <c r="BZ189" s="124"/>
      <c r="CA189" s="124"/>
      <c r="CB189" s="124"/>
      <c r="CC189" s="124"/>
      <c r="CD189" s="124"/>
      <c r="CE189" s="124"/>
      <c r="CF189" s="159"/>
      <c r="CG189" s="158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</row>
    <row r="190" spans="1:167" x14ac:dyDescent="0.25">
      <c r="BN190" s="126"/>
      <c r="BO190" s="125"/>
      <c r="BR190" s="124"/>
      <c r="BS190" s="124"/>
      <c r="BT190" s="124"/>
      <c r="BU190" s="124"/>
      <c r="BV190" s="124"/>
      <c r="BW190" s="124"/>
      <c r="BX190" s="158"/>
      <c r="BY190" s="124"/>
      <c r="BZ190" s="124"/>
      <c r="CA190" s="124"/>
      <c r="CB190" s="124"/>
      <c r="CC190" s="124"/>
      <c r="CD190" s="124"/>
      <c r="CE190" s="124"/>
      <c r="CF190" s="159"/>
      <c r="CG190" s="158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</row>
    <row r="191" spans="1:167" x14ac:dyDescent="0.25">
      <c r="BN191" s="126"/>
      <c r="BO191" s="125"/>
      <c r="BR191" s="124"/>
      <c r="BS191" s="124"/>
      <c r="BT191" s="124"/>
      <c r="BU191" s="124"/>
      <c r="BV191" s="124"/>
      <c r="BW191" s="124"/>
      <c r="BX191" s="158"/>
      <c r="BY191" s="124"/>
      <c r="BZ191" s="124"/>
      <c r="CA191" s="124"/>
      <c r="CB191" s="124"/>
      <c r="CC191" s="124"/>
      <c r="CD191" s="124"/>
      <c r="CE191" s="124"/>
      <c r="CF191" s="159"/>
      <c r="CG191" s="158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</row>
    <row r="192" spans="1:167" x14ac:dyDescent="0.25">
      <c r="BN192" s="126"/>
      <c r="BO192" s="125"/>
      <c r="BR192" s="124"/>
      <c r="BS192" s="124"/>
      <c r="BT192" s="124"/>
      <c r="BU192" s="124"/>
      <c r="BV192" s="124"/>
      <c r="BW192" s="124"/>
      <c r="BX192" s="158"/>
      <c r="BY192" s="124"/>
      <c r="BZ192" s="124"/>
      <c r="CA192" s="124"/>
      <c r="CB192" s="124"/>
      <c r="CC192" s="124"/>
      <c r="CD192" s="124"/>
      <c r="CE192" s="124"/>
      <c r="CF192" s="159"/>
      <c r="CG192" s="158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</row>
    <row r="193" spans="66:98" x14ac:dyDescent="0.25">
      <c r="BN193" s="126"/>
      <c r="BO193" s="125"/>
      <c r="BR193" s="124"/>
      <c r="BS193" s="124"/>
      <c r="BT193" s="124"/>
      <c r="BU193" s="124"/>
      <c r="BV193" s="124"/>
      <c r="BW193" s="124"/>
      <c r="BX193" s="158"/>
      <c r="BY193" s="124"/>
      <c r="BZ193" s="124"/>
      <c r="CA193" s="124"/>
      <c r="CB193" s="124"/>
      <c r="CC193" s="124"/>
      <c r="CD193" s="124"/>
      <c r="CE193" s="124"/>
      <c r="CF193" s="159"/>
      <c r="CG193" s="158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</row>
    <row r="194" spans="66:98" x14ac:dyDescent="0.25">
      <c r="BN194" s="126"/>
      <c r="BO194" s="125"/>
      <c r="BR194" s="124"/>
      <c r="BS194" s="124"/>
      <c r="BT194" s="124"/>
      <c r="BU194" s="124"/>
      <c r="BV194" s="124"/>
      <c r="BW194" s="124"/>
      <c r="BX194" s="158"/>
      <c r="BY194" s="124"/>
      <c r="BZ194" s="124"/>
      <c r="CA194" s="124"/>
      <c r="CB194" s="124"/>
      <c r="CC194" s="124"/>
      <c r="CD194" s="124"/>
      <c r="CE194" s="124"/>
      <c r="CF194" s="159"/>
      <c r="CG194" s="158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</row>
    <row r="195" spans="66:98" x14ac:dyDescent="0.25">
      <c r="BN195" s="126"/>
      <c r="BO195" s="125"/>
      <c r="BR195" s="124"/>
      <c r="BS195" s="124"/>
      <c r="BT195" s="124"/>
      <c r="BU195" s="124"/>
      <c r="BV195" s="124"/>
      <c r="BW195" s="124"/>
      <c r="BX195" s="158"/>
      <c r="BY195" s="124"/>
      <c r="BZ195" s="124"/>
      <c r="CA195" s="124"/>
      <c r="CB195" s="124"/>
      <c r="CC195" s="124"/>
      <c r="CD195" s="124"/>
      <c r="CE195" s="124"/>
      <c r="CF195" s="159"/>
      <c r="CG195" s="158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</row>
    <row r="196" spans="66:98" x14ac:dyDescent="0.25">
      <c r="BN196" s="126"/>
      <c r="BO196" s="125"/>
      <c r="BR196" s="124"/>
      <c r="BS196" s="124"/>
      <c r="BT196" s="124"/>
      <c r="BU196" s="124"/>
      <c r="BV196" s="124"/>
      <c r="BW196" s="124"/>
      <c r="BX196" s="158"/>
      <c r="BY196" s="124"/>
      <c r="BZ196" s="124"/>
      <c r="CA196" s="124"/>
      <c r="CB196" s="124"/>
      <c r="CC196" s="124"/>
      <c r="CD196" s="124"/>
      <c r="CE196" s="124"/>
      <c r="CF196" s="159"/>
      <c r="CG196" s="158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</row>
    <row r="197" spans="66:98" x14ac:dyDescent="0.25">
      <c r="BN197" s="126"/>
      <c r="BO197" s="125"/>
      <c r="BR197" s="124"/>
      <c r="BS197" s="124"/>
      <c r="BT197" s="124"/>
      <c r="BU197" s="124"/>
      <c r="BV197" s="124"/>
      <c r="BW197" s="124"/>
      <c r="BX197" s="158"/>
      <c r="BY197" s="124"/>
      <c r="BZ197" s="124"/>
      <c r="CA197" s="124"/>
      <c r="CB197" s="124"/>
      <c r="CC197" s="124"/>
      <c r="CD197" s="124"/>
      <c r="CE197" s="124"/>
      <c r="CF197" s="159"/>
      <c r="CG197" s="158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</row>
    <row r="198" spans="66:98" x14ac:dyDescent="0.25">
      <c r="BN198" s="126"/>
      <c r="BO198" s="125"/>
      <c r="BR198" s="124"/>
      <c r="BS198" s="124"/>
      <c r="BT198" s="124"/>
      <c r="BU198" s="124"/>
      <c r="BV198" s="124"/>
      <c r="BW198" s="124"/>
      <c r="BX198" s="158"/>
      <c r="BY198" s="124"/>
      <c r="BZ198" s="124"/>
      <c r="CA198" s="124"/>
      <c r="CB198" s="124"/>
      <c r="CC198" s="124"/>
      <c r="CD198" s="124"/>
      <c r="CE198" s="124"/>
      <c r="CF198" s="159"/>
      <c r="CG198" s="158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</row>
    <row r="199" spans="66:98" x14ac:dyDescent="0.25">
      <c r="BN199" s="126"/>
      <c r="BO199" s="125"/>
      <c r="BR199" s="124"/>
      <c r="BS199" s="124"/>
      <c r="BT199" s="124"/>
      <c r="BU199" s="124"/>
      <c r="BV199" s="124"/>
      <c r="BW199" s="124"/>
      <c r="BX199" s="158"/>
      <c r="BY199" s="124"/>
      <c r="BZ199" s="124"/>
      <c r="CA199" s="124"/>
      <c r="CB199" s="124"/>
      <c r="CC199" s="124"/>
      <c r="CD199" s="124"/>
      <c r="CE199" s="124"/>
      <c r="CF199" s="159"/>
      <c r="CG199" s="158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</row>
    <row r="200" spans="66:98" x14ac:dyDescent="0.25">
      <c r="BN200" s="126"/>
      <c r="BO200" s="125"/>
      <c r="BR200" s="124"/>
      <c r="BS200" s="124"/>
      <c r="BT200" s="124"/>
      <c r="BU200" s="124"/>
      <c r="BV200" s="124"/>
      <c r="BW200" s="124"/>
      <c r="BX200" s="158"/>
      <c r="BY200" s="124"/>
      <c r="BZ200" s="124"/>
      <c r="CA200" s="124"/>
      <c r="CB200" s="124"/>
      <c r="CC200" s="124"/>
      <c r="CD200" s="124"/>
      <c r="CE200" s="124"/>
      <c r="CF200" s="159"/>
      <c r="CG200" s="158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</row>
    <row r="201" spans="66:98" x14ac:dyDescent="0.25">
      <c r="BN201" s="126"/>
      <c r="BO201" s="125"/>
      <c r="BR201" s="124"/>
      <c r="BS201" s="124"/>
      <c r="BT201" s="124"/>
      <c r="BU201" s="124"/>
      <c r="BV201" s="124"/>
      <c r="BW201" s="124"/>
      <c r="BX201" s="158"/>
      <c r="BY201" s="124"/>
      <c r="BZ201" s="124"/>
      <c r="CA201" s="124"/>
      <c r="CB201" s="124"/>
      <c r="CC201" s="124"/>
      <c r="CD201" s="124"/>
      <c r="CE201" s="124"/>
      <c r="CF201" s="159"/>
      <c r="CG201" s="158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</row>
    <row r="202" spans="66:98" x14ac:dyDescent="0.25">
      <c r="BN202" s="126"/>
      <c r="BO202" s="125"/>
      <c r="BR202" s="124"/>
      <c r="BS202" s="124"/>
      <c r="BT202" s="124"/>
      <c r="BU202" s="124"/>
      <c r="BV202" s="124"/>
      <c r="BW202" s="124"/>
      <c r="BX202" s="158"/>
      <c r="BY202" s="124"/>
      <c r="BZ202" s="124"/>
      <c r="CA202" s="124"/>
      <c r="CB202" s="124"/>
      <c r="CC202" s="124"/>
      <c r="CD202" s="124"/>
      <c r="CE202" s="124"/>
      <c r="CF202" s="159"/>
      <c r="CG202" s="158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</row>
    <row r="203" spans="66:98" x14ac:dyDescent="0.25">
      <c r="BN203" s="126"/>
      <c r="BO203" s="125"/>
      <c r="BR203" s="124"/>
      <c r="BS203" s="124"/>
      <c r="BT203" s="124"/>
      <c r="BU203" s="124"/>
      <c r="BV203" s="124"/>
      <c r="BW203" s="124"/>
      <c r="BX203" s="158"/>
      <c r="BY203" s="124"/>
      <c r="BZ203" s="124"/>
      <c r="CA203" s="124"/>
      <c r="CB203" s="124"/>
      <c r="CC203" s="124"/>
      <c r="CD203" s="124"/>
      <c r="CE203" s="124"/>
      <c r="CF203" s="159"/>
      <c r="CG203" s="158"/>
      <c r="CH203" s="124"/>
      <c r="CI203" s="124"/>
      <c r="CJ203" s="124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</row>
    <row r="204" spans="66:98" x14ac:dyDescent="0.25">
      <c r="BN204" s="126"/>
      <c r="BO204" s="125"/>
      <c r="BR204" s="124"/>
      <c r="BS204" s="124"/>
      <c r="BT204" s="124"/>
      <c r="BU204" s="124"/>
      <c r="BV204" s="124"/>
      <c r="BW204" s="124"/>
      <c r="BX204" s="158"/>
      <c r="BY204" s="124"/>
      <c r="BZ204" s="124"/>
      <c r="CA204" s="124"/>
      <c r="CB204" s="124"/>
      <c r="CC204" s="124"/>
      <c r="CD204" s="124"/>
      <c r="CE204" s="124"/>
      <c r="CF204" s="159"/>
      <c r="CG204" s="158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</row>
    <row r="205" spans="66:98" x14ac:dyDescent="0.25">
      <c r="BN205" s="126"/>
      <c r="BO205" s="125"/>
      <c r="BR205" s="124"/>
      <c r="BS205" s="124"/>
      <c r="BT205" s="124"/>
      <c r="BU205" s="124"/>
      <c r="BV205" s="124"/>
      <c r="BW205" s="124"/>
      <c r="BX205" s="158"/>
      <c r="BY205" s="124"/>
      <c r="BZ205" s="124"/>
      <c r="CA205" s="124"/>
      <c r="CB205" s="124"/>
      <c r="CC205" s="124"/>
      <c r="CD205" s="124"/>
      <c r="CE205" s="124"/>
      <c r="CF205" s="159"/>
      <c r="CG205" s="158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</row>
    <row r="206" spans="66:98" x14ac:dyDescent="0.25">
      <c r="BN206" s="126"/>
      <c r="BO206" s="125"/>
      <c r="BR206" s="124"/>
      <c r="BS206" s="124"/>
      <c r="BT206" s="124"/>
      <c r="BU206" s="124"/>
      <c r="BV206" s="124"/>
      <c r="BW206" s="124"/>
      <c r="BX206" s="158"/>
      <c r="BY206" s="124"/>
      <c r="BZ206" s="124"/>
      <c r="CA206" s="124"/>
      <c r="CB206" s="124"/>
      <c r="CC206" s="124"/>
      <c r="CD206" s="124"/>
      <c r="CE206" s="124"/>
      <c r="CF206" s="159"/>
      <c r="CG206" s="158"/>
      <c r="CH206" s="124"/>
      <c r="CI206" s="124"/>
      <c r="CJ206" s="124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</row>
    <row r="207" spans="66:98" x14ac:dyDescent="0.25">
      <c r="BN207" s="126"/>
      <c r="BO207" s="125"/>
      <c r="BR207" s="124"/>
      <c r="BS207" s="124"/>
      <c r="BT207" s="124"/>
      <c r="BU207" s="124"/>
      <c r="BV207" s="124"/>
      <c r="BW207" s="124"/>
      <c r="BX207" s="158"/>
      <c r="BY207" s="124"/>
      <c r="BZ207" s="124"/>
      <c r="CA207" s="124"/>
      <c r="CB207" s="124"/>
      <c r="CC207" s="124"/>
      <c r="CD207" s="124"/>
      <c r="CE207" s="124"/>
      <c r="CF207" s="159"/>
      <c r="CG207" s="158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</row>
    <row r="208" spans="66:98" x14ac:dyDescent="0.25">
      <c r="BN208" s="126"/>
      <c r="BO208" s="125"/>
      <c r="BR208" s="124"/>
      <c r="BS208" s="124"/>
      <c r="BT208" s="124"/>
      <c r="BU208" s="124"/>
      <c r="BV208" s="124"/>
      <c r="BW208" s="124"/>
      <c r="BX208" s="158"/>
      <c r="BY208" s="124"/>
      <c r="BZ208" s="124"/>
      <c r="CA208" s="124"/>
      <c r="CB208" s="124"/>
      <c r="CC208" s="124"/>
      <c r="CD208" s="124"/>
      <c r="CE208" s="124"/>
      <c r="CF208" s="159"/>
      <c r="CG208" s="158"/>
      <c r="CH208" s="124"/>
      <c r="CI208" s="124"/>
      <c r="CJ208" s="124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</row>
    <row r="209" spans="66:98" x14ac:dyDescent="0.25">
      <c r="BN209" s="126"/>
      <c r="BO209" s="125"/>
      <c r="BR209" s="124"/>
      <c r="BS209" s="124"/>
      <c r="BT209" s="124"/>
      <c r="BU209" s="124"/>
      <c r="BV209" s="124"/>
      <c r="BW209" s="124"/>
      <c r="BX209" s="158"/>
      <c r="BY209" s="124"/>
      <c r="BZ209" s="124"/>
      <c r="CA209" s="124"/>
      <c r="CB209" s="124"/>
      <c r="CC209" s="124"/>
      <c r="CD209" s="124"/>
      <c r="CE209" s="124"/>
      <c r="CF209" s="159"/>
      <c r="CG209" s="158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</row>
    <row r="210" spans="66:98" x14ac:dyDescent="0.25">
      <c r="BN210" s="126"/>
      <c r="BO210" s="125"/>
      <c r="BR210" s="124"/>
      <c r="BS210" s="124"/>
      <c r="BT210" s="124"/>
      <c r="BU210" s="124"/>
      <c r="BV210" s="124"/>
      <c r="BW210" s="124"/>
      <c r="BX210" s="158"/>
      <c r="BY210" s="124"/>
      <c r="BZ210" s="124"/>
      <c r="CA210" s="124"/>
      <c r="CB210" s="124"/>
      <c r="CC210" s="124"/>
      <c r="CD210" s="124"/>
      <c r="CE210" s="124"/>
      <c r="CF210" s="159"/>
      <c r="CG210" s="158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</row>
    <row r="211" spans="66:98" x14ac:dyDescent="0.25">
      <c r="BN211" s="126"/>
      <c r="BO211" s="125"/>
      <c r="BR211" s="124"/>
      <c r="BS211" s="124"/>
      <c r="BT211" s="124"/>
      <c r="BU211" s="124"/>
      <c r="BV211" s="124"/>
      <c r="BW211" s="124"/>
      <c r="BX211" s="158"/>
      <c r="BY211" s="124"/>
      <c r="BZ211" s="124"/>
      <c r="CA211" s="124"/>
      <c r="CB211" s="124"/>
      <c r="CC211" s="124"/>
      <c r="CD211" s="124"/>
      <c r="CE211" s="124"/>
      <c r="CF211" s="159"/>
      <c r="CG211" s="158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</row>
    <row r="212" spans="66:98" x14ac:dyDescent="0.25">
      <c r="BN212" s="126"/>
      <c r="BO212" s="125"/>
      <c r="BR212" s="124"/>
      <c r="BS212" s="124"/>
      <c r="BT212" s="124"/>
      <c r="BU212" s="124"/>
      <c r="BV212" s="124"/>
      <c r="BW212" s="124"/>
      <c r="BX212" s="158"/>
      <c r="BY212" s="124"/>
      <c r="BZ212" s="124"/>
      <c r="CA212" s="124"/>
      <c r="CB212" s="124"/>
      <c r="CC212" s="124"/>
      <c r="CD212" s="124"/>
      <c r="CE212" s="124"/>
      <c r="CF212" s="159"/>
      <c r="CG212" s="158"/>
      <c r="CH212" s="124"/>
      <c r="CI212" s="124"/>
      <c r="CJ212" s="124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</row>
    <row r="213" spans="66:98" x14ac:dyDescent="0.25">
      <c r="BN213" s="126"/>
      <c r="BO213" s="125"/>
      <c r="BR213" s="124"/>
      <c r="BS213" s="124"/>
      <c r="BT213" s="124"/>
      <c r="BU213" s="124"/>
      <c r="BV213" s="124"/>
      <c r="BW213" s="124"/>
      <c r="BX213" s="158"/>
      <c r="BY213" s="124"/>
      <c r="BZ213" s="124"/>
      <c r="CA213" s="124"/>
      <c r="CB213" s="124"/>
      <c r="CC213" s="124"/>
      <c r="CD213" s="124"/>
      <c r="CE213" s="124"/>
      <c r="CF213" s="159"/>
      <c r="CG213" s="158"/>
      <c r="CH213" s="124"/>
      <c r="CI213" s="124"/>
      <c r="CJ213" s="124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</row>
    <row r="214" spans="66:98" x14ac:dyDescent="0.25">
      <c r="BN214" s="126"/>
      <c r="BO214" s="125"/>
      <c r="BR214" s="124"/>
      <c r="BS214" s="124"/>
      <c r="BT214" s="124"/>
      <c r="BU214" s="124"/>
      <c r="BV214" s="124"/>
      <c r="BW214" s="124"/>
      <c r="BX214" s="158"/>
      <c r="BY214" s="124"/>
      <c r="BZ214" s="124"/>
      <c r="CA214" s="124"/>
      <c r="CB214" s="124"/>
      <c r="CC214" s="124"/>
      <c r="CD214" s="124"/>
      <c r="CE214" s="124"/>
      <c r="CF214" s="159"/>
      <c r="CG214" s="158"/>
      <c r="CH214" s="124"/>
      <c r="CI214" s="124"/>
      <c r="CJ214" s="124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</row>
    <row r="215" spans="66:98" x14ac:dyDescent="0.25">
      <c r="BN215" s="126"/>
      <c r="BO215" s="125"/>
      <c r="BR215" s="124"/>
      <c r="BS215" s="124"/>
      <c r="BT215" s="124"/>
      <c r="BU215" s="124"/>
      <c r="BV215" s="124"/>
      <c r="BW215" s="124"/>
      <c r="BX215" s="158"/>
      <c r="BY215" s="124"/>
      <c r="BZ215" s="124"/>
      <c r="CA215" s="124"/>
      <c r="CB215" s="124"/>
      <c r="CC215" s="124"/>
      <c r="CD215" s="124"/>
      <c r="CE215" s="124"/>
      <c r="CF215" s="159"/>
      <c r="CG215" s="158"/>
      <c r="CH215" s="124"/>
      <c r="CI215" s="124"/>
      <c r="CJ215" s="124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</row>
    <row r="216" spans="66:98" x14ac:dyDescent="0.25">
      <c r="BN216" s="126"/>
      <c r="BO216" s="125"/>
      <c r="BR216" s="124"/>
      <c r="BS216" s="124"/>
      <c r="BT216" s="124"/>
      <c r="BU216" s="124"/>
      <c r="BV216" s="124"/>
      <c r="BW216" s="124"/>
      <c r="BX216" s="158"/>
      <c r="BY216" s="124"/>
      <c r="BZ216" s="124"/>
      <c r="CA216" s="124"/>
      <c r="CB216" s="124"/>
      <c r="CC216" s="124"/>
      <c r="CD216" s="124"/>
      <c r="CE216" s="124"/>
      <c r="CF216" s="159"/>
      <c r="CG216" s="158"/>
      <c r="CH216" s="124"/>
      <c r="CI216" s="124"/>
      <c r="CJ216" s="124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</row>
    <row r="217" spans="66:98" x14ac:dyDescent="0.25">
      <c r="BN217" s="126"/>
      <c r="BO217" s="125"/>
      <c r="BR217" s="124"/>
      <c r="BS217" s="124"/>
      <c r="BT217" s="124"/>
      <c r="BU217" s="124"/>
      <c r="BV217" s="124"/>
      <c r="BW217" s="124"/>
      <c r="BX217" s="158"/>
      <c r="BY217" s="124"/>
      <c r="BZ217" s="124"/>
      <c r="CA217" s="124"/>
      <c r="CB217" s="124"/>
      <c r="CC217" s="124"/>
      <c r="CD217" s="124"/>
      <c r="CE217" s="124"/>
      <c r="CF217" s="159"/>
      <c r="CG217" s="158"/>
      <c r="CH217" s="124"/>
      <c r="CI217" s="124"/>
      <c r="CJ217" s="124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</row>
    <row r="218" spans="66:98" x14ac:dyDescent="0.25">
      <c r="BN218" s="126"/>
      <c r="BO218" s="125"/>
      <c r="BR218" s="124"/>
      <c r="BS218" s="124"/>
      <c r="BT218" s="124"/>
      <c r="BU218" s="124"/>
      <c r="BV218" s="124"/>
      <c r="BW218" s="124"/>
      <c r="BX218" s="158"/>
      <c r="BY218" s="124"/>
      <c r="BZ218" s="124"/>
      <c r="CA218" s="124"/>
      <c r="CB218" s="124"/>
      <c r="CC218" s="124"/>
      <c r="CD218" s="124"/>
      <c r="CE218" s="124"/>
      <c r="CF218" s="159"/>
      <c r="CG218" s="158"/>
      <c r="CH218" s="124"/>
      <c r="CI218" s="124"/>
      <c r="CJ218" s="124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</row>
    <row r="219" spans="66:98" x14ac:dyDescent="0.25">
      <c r="BN219" s="126"/>
      <c r="BO219" s="125"/>
      <c r="BR219" s="124"/>
      <c r="BS219" s="124"/>
      <c r="BT219" s="124"/>
      <c r="BU219" s="124"/>
      <c r="BV219" s="124"/>
      <c r="BW219" s="124"/>
      <c r="BX219" s="158"/>
      <c r="BY219" s="124"/>
      <c r="BZ219" s="124"/>
      <c r="CA219" s="124"/>
      <c r="CB219" s="124"/>
      <c r="CC219" s="124"/>
      <c r="CD219" s="124"/>
      <c r="CE219" s="124"/>
      <c r="CF219" s="159"/>
      <c r="CG219" s="158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</row>
    <row r="220" spans="66:98" x14ac:dyDescent="0.25">
      <c r="BN220" s="126"/>
      <c r="BO220" s="125"/>
      <c r="BR220" s="124"/>
      <c r="BS220" s="124"/>
      <c r="BT220" s="124"/>
      <c r="BU220" s="124"/>
      <c r="BV220" s="124"/>
      <c r="BW220" s="124"/>
      <c r="BX220" s="158"/>
      <c r="BY220" s="124"/>
      <c r="BZ220" s="124"/>
      <c r="CA220" s="124"/>
      <c r="CB220" s="124"/>
      <c r="CC220" s="124"/>
      <c r="CD220" s="124"/>
      <c r="CE220" s="124"/>
      <c r="CF220" s="159"/>
      <c r="CG220" s="158"/>
      <c r="CH220" s="124"/>
      <c r="CI220" s="124"/>
      <c r="CJ220" s="124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</row>
    <row r="221" spans="66:98" x14ac:dyDescent="0.25">
      <c r="BN221" s="126"/>
      <c r="BO221" s="125"/>
      <c r="BR221" s="124"/>
      <c r="BS221" s="124"/>
      <c r="BT221" s="124"/>
      <c r="BU221" s="124"/>
      <c r="BV221" s="124"/>
      <c r="BW221" s="124"/>
      <c r="BX221" s="158"/>
      <c r="BY221" s="124"/>
      <c r="BZ221" s="124"/>
      <c r="CA221" s="124"/>
      <c r="CB221" s="124"/>
      <c r="CC221" s="124"/>
      <c r="CD221" s="124"/>
      <c r="CE221" s="124"/>
      <c r="CF221" s="159"/>
      <c r="CG221" s="158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</row>
    <row r="222" spans="66:98" x14ac:dyDescent="0.25">
      <c r="BN222" s="126"/>
      <c r="BO222" s="125"/>
      <c r="BR222" s="124"/>
      <c r="BS222" s="124"/>
      <c r="BT222" s="124"/>
      <c r="BU222" s="124"/>
      <c r="BV222" s="124"/>
      <c r="BW222" s="124"/>
      <c r="BX222" s="158"/>
      <c r="BY222" s="124"/>
      <c r="BZ222" s="124"/>
      <c r="CA222" s="124"/>
      <c r="CB222" s="124"/>
      <c r="CC222" s="124"/>
      <c r="CD222" s="124"/>
      <c r="CE222" s="124"/>
      <c r="CF222" s="159"/>
      <c r="CG222" s="158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</row>
    <row r="223" spans="66:98" x14ac:dyDescent="0.25">
      <c r="BN223" s="126"/>
      <c r="BO223" s="125"/>
      <c r="BR223" s="124"/>
      <c r="BS223" s="124"/>
      <c r="BT223" s="124"/>
      <c r="BU223" s="124"/>
      <c r="BV223" s="124"/>
      <c r="BW223" s="124"/>
      <c r="BX223" s="158"/>
      <c r="BY223" s="124"/>
      <c r="BZ223" s="124"/>
      <c r="CA223" s="124"/>
      <c r="CB223" s="124"/>
      <c r="CC223" s="124"/>
      <c r="CD223" s="124"/>
      <c r="CE223" s="124"/>
      <c r="CF223" s="159"/>
      <c r="CG223" s="158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</row>
    <row r="224" spans="66:98" x14ac:dyDescent="0.25">
      <c r="BN224" s="126"/>
      <c r="BO224" s="125"/>
      <c r="BR224" s="124"/>
      <c r="BS224" s="124"/>
      <c r="BT224" s="124"/>
      <c r="BU224" s="124"/>
      <c r="BV224" s="124"/>
      <c r="BW224" s="124"/>
      <c r="BX224" s="158"/>
      <c r="BY224" s="124"/>
      <c r="BZ224" s="124"/>
      <c r="CA224" s="124"/>
      <c r="CB224" s="124"/>
      <c r="CC224" s="124"/>
      <c r="CD224" s="124"/>
      <c r="CE224" s="124"/>
      <c r="CF224" s="159"/>
      <c r="CG224" s="158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</row>
    <row r="225" spans="66:98" x14ac:dyDescent="0.25">
      <c r="BN225" s="126"/>
      <c r="BO225" s="125"/>
      <c r="BR225" s="124"/>
      <c r="BS225" s="124"/>
      <c r="BT225" s="124"/>
      <c r="BU225" s="124"/>
      <c r="BV225" s="124"/>
      <c r="BW225" s="124"/>
      <c r="BX225" s="158"/>
      <c r="BY225" s="124"/>
      <c r="BZ225" s="124"/>
      <c r="CA225" s="124"/>
      <c r="CB225" s="124"/>
      <c r="CC225" s="124"/>
      <c r="CD225" s="124"/>
      <c r="CE225" s="124"/>
      <c r="CF225" s="159"/>
      <c r="CG225" s="158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</row>
    <row r="226" spans="66:98" x14ac:dyDescent="0.25">
      <c r="BN226" s="126"/>
      <c r="BO226" s="125"/>
      <c r="BR226" s="124"/>
      <c r="BS226" s="124"/>
      <c r="BT226" s="124"/>
      <c r="BU226" s="124"/>
      <c r="BV226" s="124"/>
      <c r="BW226" s="124"/>
      <c r="BX226" s="158"/>
      <c r="BY226" s="124"/>
      <c r="BZ226" s="124"/>
      <c r="CA226" s="124"/>
      <c r="CB226" s="124"/>
      <c r="CC226" s="124"/>
      <c r="CD226" s="124"/>
      <c r="CE226" s="124"/>
      <c r="CF226" s="159"/>
      <c r="CG226" s="158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</row>
    <row r="227" spans="66:98" x14ac:dyDescent="0.25">
      <c r="BN227" s="126"/>
      <c r="BO227" s="125"/>
      <c r="BR227" s="124"/>
      <c r="BS227" s="124"/>
      <c r="BT227" s="124"/>
      <c r="BU227" s="124"/>
      <c r="BV227" s="124"/>
      <c r="BW227" s="124"/>
      <c r="BX227" s="158"/>
      <c r="BY227" s="124"/>
      <c r="BZ227" s="124"/>
      <c r="CA227" s="124"/>
      <c r="CB227" s="124"/>
      <c r="CC227" s="124"/>
      <c r="CD227" s="124"/>
      <c r="CE227" s="124"/>
      <c r="CF227" s="159"/>
      <c r="CG227" s="158"/>
      <c r="CH227" s="124"/>
      <c r="CI227" s="124"/>
      <c r="CJ227" s="124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</row>
    <row r="228" spans="66:98" x14ac:dyDescent="0.25">
      <c r="BN228" s="126"/>
      <c r="BO228" s="125"/>
      <c r="BR228" s="124"/>
      <c r="BS228" s="124"/>
      <c r="BT228" s="124"/>
      <c r="BU228" s="124"/>
      <c r="BV228" s="124"/>
      <c r="BW228" s="124"/>
      <c r="BX228" s="158"/>
      <c r="BY228" s="124"/>
      <c r="BZ228" s="124"/>
      <c r="CA228" s="124"/>
      <c r="CB228" s="124"/>
      <c r="CC228" s="124"/>
      <c r="CD228" s="124"/>
      <c r="CE228" s="124"/>
      <c r="CF228" s="159"/>
      <c r="CG228" s="158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</row>
    <row r="229" spans="66:98" x14ac:dyDescent="0.25">
      <c r="BN229" s="126"/>
      <c r="BO229" s="125"/>
      <c r="BR229" s="124"/>
      <c r="BS229" s="124"/>
      <c r="BT229" s="124"/>
      <c r="BU229" s="124"/>
      <c r="BV229" s="124"/>
      <c r="BW229" s="124"/>
      <c r="BX229" s="158"/>
      <c r="BY229" s="124"/>
      <c r="BZ229" s="124"/>
      <c r="CA229" s="124"/>
      <c r="CB229" s="124"/>
      <c r="CC229" s="124"/>
      <c r="CD229" s="124"/>
      <c r="CE229" s="124"/>
      <c r="CF229" s="159"/>
      <c r="CG229" s="158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</row>
    <row r="230" spans="66:98" x14ac:dyDescent="0.25">
      <c r="BN230" s="126"/>
      <c r="BO230" s="125"/>
      <c r="BR230" s="124"/>
      <c r="BS230" s="124"/>
      <c r="BT230" s="124"/>
      <c r="BU230" s="124"/>
      <c r="BV230" s="124"/>
      <c r="BW230" s="124"/>
      <c r="BX230" s="158"/>
      <c r="BY230" s="124"/>
      <c r="BZ230" s="124"/>
      <c r="CA230" s="124"/>
      <c r="CB230" s="124"/>
      <c r="CC230" s="124"/>
      <c r="CD230" s="124"/>
      <c r="CE230" s="124"/>
      <c r="CF230" s="159"/>
      <c r="CG230" s="158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</row>
    <row r="231" spans="66:98" x14ac:dyDescent="0.25">
      <c r="BN231" s="126"/>
      <c r="BO231" s="125"/>
      <c r="BR231" s="124"/>
      <c r="BS231" s="124"/>
      <c r="BT231" s="124"/>
      <c r="BU231" s="124"/>
      <c r="BV231" s="124"/>
      <c r="BW231" s="124"/>
      <c r="BX231" s="158"/>
      <c r="BY231" s="124"/>
      <c r="BZ231" s="124"/>
      <c r="CA231" s="124"/>
      <c r="CB231" s="124"/>
      <c r="CC231" s="124"/>
      <c r="CD231" s="124"/>
      <c r="CE231" s="124"/>
      <c r="CF231" s="159"/>
      <c r="CG231" s="158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</row>
    <row r="232" spans="66:98" x14ac:dyDescent="0.25">
      <c r="BN232" s="126"/>
      <c r="BO232" s="125"/>
      <c r="BR232" s="124"/>
      <c r="BS232" s="124"/>
      <c r="BT232" s="124"/>
      <c r="BU232" s="124"/>
      <c r="BV232" s="124"/>
      <c r="BW232" s="124"/>
      <c r="BX232" s="158"/>
      <c r="BY232" s="124"/>
      <c r="BZ232" s="124"/>
      <c r="CA232" s="124"/>
      <c r="CB232" s="124"/>
      <c r="CC232" s="124"/>
      <c r="CD232" s="124"/>
      <c r="CE232" s="124"/>
      <c r="CF232" s="159"/>
      <c r="CG232" s="158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</row>
    <row r="233" spans="66:98" x14ac:dyDescent="0.25">
      <c r="BN233" s="126"/>
      <c r="BO233" s="125"/>
      <c r="BR233" s="124"/>
      <c r="BS233" s="124"/>
      <c r="BT233" s="124"/>
      <c r="BU233" s="124"/>
      <c r="BV233" s="124"/>
      <c r="BW233" s="124"/>
      <c r="BX233" s="158"/>
      <c r="BY233" s="124"/>
      <c r="BZ233" s="124"/>
      <c r="CA233" s="124"/>
      <c r="CB233" s="124"/>
      <c r="CC233" s="124"/>
      <c r="CD233" s="124"/>
      <c r="CE233" s="124"/>
      <c r="CF233" s="159"/>
      <c r="CG233" s="158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</row>
    <row r="234" spans="66:98" x14ac:dyDescent="0.25">
      <c r="BN234" s="126"/>
      <c r="BO234" s="125"/>
      <c r="BR234" s="124"/>
      <c r="BS234" s="124"/>
      <c r="BT234" s="124"/>
      <c r="BU234" s="124"/>
      <c r="BV234" s="124"/>
      <c r="BW234" s="124"/>
      <c r="BX234" s="158"/>
      <c r="BY234" s="124"/>
      <c r="BZ234" s="124"/>
      <c r="CA234" s="124"/>
      <c r="CB234" s="124"/>
      <c r="CC234" s="124"/>
      <c r="CD234" s="124"/>
      <c r="CE234" s="124"/>
      <c r="CF234" s="159"/>
      <c r="CG234" s="158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</row>
    <row r="235" spans="66:98" x14ac:dyDescent="0.25">
      <c r="BN235" s="126"/>
      <c r="BO235" s="125"/>
      <c r="BR235" s="124"/>
      <c r="BS235" s="124"/>
      <c r="BT235" s="124"/>
      <c r="BU235" s="124"/>
      <c r="BV235" s="124"/>
      <c r="BW235" s="124"/>
      <c r="BX235" s="158"/>
      <c r="BY235" s="124"/>
      <c r="BZ235" s="124"/>
      <c r="CA235" s="124"/>
      <c r="CB235" s="124"/>
      <c r="CC235" s="124"/>
      <c r="CD235" s="124"/>
      <c r="CE235" s="124"/>
      <c r="CF235" s="159"/>
      <c r="CG235" s="158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</row>
    <row r="236" spans="66:98" x14ac:dyDescent="0.25">
      <c r="BN236" s="126"/>
      <c r="BO236" s="125"/>
      <c r="BR236" s="124"/>
      <c r="BS236" s="124"/>
      <c r="BT236" s="124"/>
      <c r="BU236" s="124"/>
      <c r="BV236" s="124"/>
      <c r="BW236" s="124"/>
      <c r="BX236" s="158"/>
      <c r="BY236" s="124"/>
      <c r="BZ236" s="124"/>
      <c r="CA236" s="124"/>
      <c r="CB236" s="124"/>
      <c r="CC236" s="124"/>
      <c r="CD236" s="124"/>
      <c r="CE236" s="124"/>
      <c r="CF236" s="159"/>
      <c r="CG236" s="158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</row>
    <row r="237" spans="66:98" x14ac:dyDescent="0.25">
      <c r="BN237" s="126"/>
      <c r="BO237" s="125"/>
      <c r="BR237" s="124"/>
      <c r="BS237" s="124"/>
      <c r="BT237" s="124"/>
      <c r="BU237" s="124"/>
      <c r="BV237" s="124"/>
      <c r="BW237" s="124"/>
      <c r="BX237" s="158"/>
      <c r="BY237" s="124"/>
      <c r="BZ237" s="124"/>
      <c r="CA237" s="124"/>
      <c r="CB237" s="124"/>
      <c r="CC237" s="124"/>
      <c r="CD237" s="124"/>
      <c r="CE237" s="124"/>
      <c r="CF237" s="159"/>
      <c r="CG237" s="158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</row>
    <row r="238" spans="66:98" x14ac:dyDescent="0.25">
      <c r="BN238" s="126"/>
      <c r="BO238" s="125"/>
      <c r="BR238" s="124"/>
      <c r="BS238" s="124"/>
      <c r="BT238" s="124"/>
      <c r="BU238" s="124"/>
      <c r="BV238" s="124"/>
      <c r="BW238" s="124"/>
      <c r="BX238" s="158"/>
      <c r="BY238" s="124"/>
      <c r="BZ238" s="124"/>
      <c r="CA238" s="124"/>
      <c r="CB238" s="124"/>
      <c r="CC238" s="124"/>
      <c r="CD238" s="124"/>
      <c r="CE238" s="124"/>
      <c r="CF238" s="159"/>
      <c r="CG238" s="158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</row>
    <row r="239" spans="66:98" x14ac:dyDescent="0.25">
      <c r="BN239" s="126"/>
      <c r="BO239" s="125"/>
      <c r="BR239" s="124"/>
      <c r="BS239" s="124"/>
      <c r="BT239" s="124"/>
      <c r="BU239" s="124"/>
      <c r="BV239" s="124"/>
      <c r="BW239" s="124"/>
      <c r="BX239" s="158"/>
      <c r="BY239" s="124"/>
      <c r="BZ239" s="124"/>
      <c r="CA239" s="124"/>
      <c r="CB239" s="124"/>
      <c r="CC239" s="124"/>
      <c r="CD239" s="124"/>
      <c r="CE239" s="124"/>
      <c r="CF239" s="159"/>
      <c r="CG239" s="158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</row>
    <row r="240" spans="66:98" x14ac:dyDescent="0.25">
      <c r="BN240" s="126"/>
      <c r="BO240" s="125"/>
      <c r="BR240" s="124"/>
      <c r="BS240" s="124"/>
      <c r="BT240" s="124"/>
      <c r="BU240" s="124"/>
      <c r="BV240" s="124"/>
      <c r="BW240" s="124"/>
      <c r="BX240" s="158"/>
      <c r="BY240" s="124"/>
      <c r="BZ240" s="124"/>
      <c r="CA240" s="124"/>
      <c r="CB240" s="124"/>
      <c r="CC240" s="124"/>
      <c r="CD240" s="124"/>
      <c r="CE240" s="124"/>
      <c r="CF240" s="159"/>
      <c r="CG240" s="158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</row>
    <row r="241" spans="66:98" x14ac:dyDescent="0.25">
      <c r="BN241" s="126"/>
      <c r="BO241" s="125"/>
      <c r="BR241" s="124"/>
      <c r="BS241" s="124"/>
      <c r="BT241" s="124"/>
      <c r="BU241" s="124"/>
      <c r="BV241" s="124"/>
      <c r="BW241" s="124"/>
      <c r="BX241" s="158"/>
      <c r="BY241" s="124"/>
      <c r="BZ241" s="124"/>
      <c r="CA241" s="124"/>
      <c r="CB241" s="124"/>
      <c r="CC241" s="124"/>
      <c r="CD241" s="124"/>
      <c r="CE241" s="124"/>
      <c r="CF241" s="159"/>
      <c r="CG241" s="158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</row>
    <row r="242" spans="66:98" x14ac:dyDescent="0.25">
      <c r="BN242" s="126"/>
      <c r="BO242" s="125"/>
      <c r="BR242" s="124"/>
      <c r="BS242" s="124"/>
      <c r="BT242" s="124"/>
      <c r="BU242" s="124"/>
      <c r="BV242" s="124"/>
      <c r="BW242" s="124"/>
      <c r="BX242" s="158"/>
      <c r="BY242" s="124"/>
      <c r="BZ242" s="124"/>
      <c r="CA242" s="124"/>
      <c r="CB242" s="124"/>
      <c r="CC242" s="124"/>
      <c r="CD242" s="124"/>
      <c r="CE242" s="124"/>
      <c r="CF242" s="159"/>
      <c r="CG242" s="158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</row>
    <row r="243" spans="66:98" x14ac:dyDescent="0.25">
      <c r="BN243" s="126"/>
      <c r="BO243" s="125"/>
      <c r="BR243" s="124"/>
      <c r="BS243" s="124"/>
      <c r="BT243" s="124"/>
      <c r="BU243" s="124"/>
      <c r="BV243" s="124"/>
      <c r="BW243" s="124"/>
      <c r="BX243" s="158"/>
      <c r="BY243" s="124"/>
      <c r="BZ243" s="124"/>
      <c r="CA243" s="124"/>
      <c r="CB243" s="124"/>
      <c r="CC243" s="124"/>
      <c r="CD243" s="124"/>
      <c r="CE243" s="124"/>
      <c r="CF243" s="159"/>
      <c r="CG243" s="158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</row>
    <row r="244" spans="66:98" x14ac:dyDescent="0.25">
      <c r="BN244" s="126"/>
      <c r="BO244" s="125"/>
      <c r="BR244" s="124"/>
      <c r="BS244" s="124"/>
      <c r="BT244" s="124"/>
      <c r="BU244" s="124"/>
      <c r="BV244" s="124"/>
      <c r="BW244" s="124"/>
      <c r="BX244" s="158"/>
      <c r="BY244" s="124"/>
      <c r="BZ244" s="124"/>
      <c r="CA244" s="124"/>
      <c r="CB244" s="124"/>
      <c r="CC244" s="124"/>
      <c r="CD244" s="124"/>
      <c r="CE244" s="124"/>
      <c r="CF244" s="159"/>
      <c r="CG244" s="158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</row>
    <row r="245" spans="66:98" x14ac:dyDescent="0.25">
      <c r="BN245" s="126"/>
      <c r="BO245" s="125"/>
      <c r="BR245" s="124"/>
      <c r="BS245" s="124"/>
      <c r="BT245" s="124"/>
      <c r="BU245" s="124"/>
      <c r="BV245" s="124"/>
      <c r="BW245" s="124"/>
      <c r="BX245" s="158"/>
      <c r="BY245" s="124"/>
      <c r="BZ245" s="124"/>
      <c r="CA245" s="124"/>
      <c r="CB245" s="124"/>
      <c r="CC245" s="124"/>
      <c r="CD245" s="124"/>
      <c r="CE245" s="124"/>
      <c r="CF245" s="159"/>
      <c r="CG245" s="158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</row>
    <row r="246" spans="66:98" x14ac:dyDescent="0.25">
      <c r="BN246" s="126"/>
      <c r="BO246" s="125"/>
      <c r="BR246" s="124"/>
      <c r="BS246" s="124"/>
      <c r="BT246" s="124"/>
      <c r="BU246" s="124"/>
      <c r="BV246" s="124"/>
      <c r="BW246" s="124"/>
      <c r="BX246" s="158"/>
      <c r="BY246" s="124"/>
      <c r="BZ246" s="124"/>
      <c r="CA246" s="124"/>
      <c r="CB246" s="124"/>
      <c r="CC246" s="124"/>
      <c r="CD246" s="124"/>
      <c r="CE246" s="124"/>
      <c r="CF246" s="159"/>
      <c r="CG246" s="158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</row>
    <row r="247" spans="66:98" x14ac:dyDescent="0.25">
      <c r="BN247" s="126"/>
      <c r="BO247" s="125"/>
      <c r="BR247" s="124"/>
      <c r="BS247" s="124"/>
      <c r="BT247" s="124"/>
      <c r="BU247" s="124"/>
      <c r="BV247" s="124"/>
      <c r="BW247" s="124"/>
      <c r="BX247" s="158"/>
      <c r="BY247" s="124"/>
      <c r="BZ247" s="124"/>
      <c r="CA247" s="124"/>
      <c r="CB247" s="124"/>
      <c r="CC247" s="124"/>
      <c r="CD247" s="124"/>
      <c r="CE247" s="124"/>
      <c r="CF247" s="159"/>
      <c r="CG247" s="158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</row>
    <row r="248" spans="66:98" x14ac:dyDescent="0.25">
      <c r="BN248" s="126"/>
      <c r="BO248" s="125"/>
      <c r="BR248" s="124"/>
      <c r="BS248" s="124"/>
      <c r="BT248" s="124"/>
      <c r="BU248" s="124"/>
      <c r="BV248" s="124"/>
      <c r="BW248" s="124"/>
      <c r="BX248" s="158"/>
      <c r="BY248" s="124"/>
      <c r="BZ248" s="124"/>
      <c r="CA248" s="124"/>
      <c r="CB248" s="124"/>
      <c r="CC248" s="124"/>
      <c r="CD248" s="124"/>
      <c r="CE248" s="124"/>
      <c r="CF248" s="159"/>
      <c r="CG248" s="158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</row>
    <row r="249" spans="66:98" x14ac:dyDescent="0.25">
      <c r="BN249" s="126"/>
      <c r="BO249" s="125"/>
      <c r="BR249" s="124"/>
      <c r="BS249" s="124"/>
      <c r="BT249" s="124"/>
      <c r="BU249" s="124"/>
      <c r="BV249" s="124"/>
      <c r="BW249" s="124"/>
      <c r="BX249" s="158"/>
      <c r="BY249" s="124"/>
      <c r="BZ249" s="124"/>
      <c r="CA249" s="124"/>
      <c r="CB249" s="124"/>
      <c r="CC249" s="124"/>
      <c r="CD249" s="124"/>
      <c r="CE249" s="124"/>
      <c r="CF249" s="159"/>
      <c r="CG249" s="158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</row>
    <row r="250" spans="66:98" x14ac:dyDescent="0.25">
      <c r="BN250" s="126"/>
      <c r="BO250" s="125"/>
      <c r="BR250" s="124"/>
      <c r="BS250" s="124"/>
      <c r="BT250" s="124"/>
      <c r="BU250" s="124"/>
      <c r="BV250" s="124"/>
      <c r="BW250" s="124"/>
      <c r="BX250" s="158"/>
      <c r="BY250" s="124"/>
      <c r="BZ250" s="124"/>
      <c r="CA250" s="124"/>
      <c r="CB250" s="124"/>
      <c r="CC250" s="124"/>
      <c r="CD250" s="124"/>
      <c r="CE250" s="124"/>
      <c r="CF250" s="159"/>
      <c r="CG250" s="158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</row>
    <row r="251" spans="66:98" x14ac:dyDescent="0.25">
      <c r="BN251" s="126"/>
      <c r="BO251" s="125"/>
      <c r="BR251" s="124"/>
      <c r="BS251" s="124"/>
      <c r="BT251" s="124"/>
      <c r="BU251" s="124"/>
      <c r="BV251" s="124"/>
      <c r="BW251" s="124"/>
      <c r="BX251" s="158"/>
      <c r="BY251" s="124"/>
      <c r="BZ251" s="124"/>
      <c r="CA251" s="124"/>
      <c r="CB251" s="124"/>
      <c r="CC251" s="124"/>
      <c r="CD251" s="124"/>
      <c r="CE251" s="124"/>
      <c r="CF251" s="159"/>
      <c r="CG251" s="158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</row>
    <row r="252" spans="66:98" x14ac:dyDescent="0.25">
      <c r="BN252" s="126"/>
      <c r="BO252" s="125"/>
      <c r="BR252" s="124"/>
      <c r="BS252" s="124"/>
      <c r="BT252" s="124"/>
      <c r="BU252" s="124"/>
      <c r="BV252" s="124"/>
      <c r="BW252" s="124"/>
      <c r="BX252" s="158"/>
      <c r="BY252" s="124"/>
      <c r="BZ252" s="124"/>
      <c r="CA252" s="124"/>
      <c r="CB252" s="124"/>
      <c r="CC252" s="124"/>
      <c r="CD252" s="124"/>
      <c r="CE252" s="124"/>
      <c r="CF252" s="159"/>
      <c r="CG252" s="158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</row>
    <row r="253" spans="66:98" x14ac:dyDescent="0.25">
      <c r="BN253" s="126"/>
      <c r="BO253" s="125"/>
      <c r="BR253" s="124"/>
      <c r="BS253" s="124"/>
      <c r="BT253" s="124"/>
      <c r="BU253" s="124"/>
      <c r="BV253" s="124"/>
      <c r="BW253" s="124"/>
      <c r="BX253" s="158"/>
      <c r="BY253" s="124"/>
      <c r="BZ253" s="124"/>
      <c r="CA253" s="124"/>
      <c r="CB253" s="124"/>
      <c r="CC253" s="124"/>
      <c r="CD253" s="124"/>
      <c r="CE253" s="124"/>
      <c r="CF253" s="159"/>
      <c r="CG253" s="158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</row>
    <row r="254" spans="66:98" x14ac:dyDescent="0.25">
      <c r="BN254" s="126"/>
      <c r="BO254" s="125"/>
      <c r="BR254" s="124"/>
      <c r="BS254" s="124"/>
      <c r="BT254" s="124"/>
      <c r="BU254" s="124"/>
      <c r="BV254" s="124"/>
      <c r="BW254" s="124"/>
      <c r="BX254" s="158"/>
      <c r="BY254" s="124"/>
      <c r="BZ254" s="124"/>
      <c r="CA254" s="124"/>
      <c r="CB254" s="124"/>
      <c r="CC254" s="124"/>
      <c r="CD254" s="124"/>
      <c r="CE254" s="124"/>
      <c r="CF254" s="159"/>
      <c r="CG254" s="158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</row>
    <row r="255" spans="66:98" x14ac:dyDescent="0.25">
      <c r="BN255" s="126"/>
      <c r="BO255" s="125"/>
      <c r="BR255" s="124"/>
      <c r="BS255" s="124"/>
      <c r="BT255" s="124"/>
      <c r="BU255" s="124"/>
      <c r="BV255" s="124"/>
      <c r="BW255" s="124"/>
      <c r="BX255" s="158"/>
      <c r="BY255" s="124"/>
      <c r="BZ255" s="124"/>
      <c r="CA255" s="124"/>
      <c r="CB255" s="124"/>
      <c r="CC255" s="124"/>
      <c r="CD255" s="124"/>
      <c r="CE255" s="124"/>
      <c r="CF255" s="159"/>
      <c r="CG255" s="158"/>
      <c r="CH255" s="124"/>
      <c r="CI255" s="124"/>
      <c r="CJ255" s="124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</row>
    <row r="256" spans="66:98" x14ac:dyDescent="0.25">
      <c r="BN256" s="126"/>
      <c r="BO256" s="125"/>
      <c r="BR256" s="124"/>
      <c r="BS256" s="124"/>
      <c r="BT256" s="124"/>
      <c r="BU256" s="124"/>
      <c r="BV256" s="124"/>
      <c r="BW256" s="124"/>
      <c r="BX256" s="158"/>
      <c r="BY256" s="124"/>
      <c r="BZ256" s="124"/>
      <c r="CA256" s="124"/>
      <c r="CB256" s="124"/>
      <c r="CC256" s="124"/>
      <c r="CD256" s="124"/>
      <c r="CE256" s="124"/>
      <c r="CF256" s="159"/>
      <c r="CG256" s="158"/>
      <c r="CH256" s="124"/>
      <c r="CI256" s="124"/>
      <c r="CJ256" s="124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</row>
    <row r="257" spans="66:98" x14ac:dyDescent="0.25">
      <c r="BN257" s="126"/>
      <c r="BO257" s="125"/>
      <c r="BR257" s="124"/>
      <c r="BS257" s="124"/>
      <c r="BT257" s="124"/>
      <c r="BU257" s="124"/>
      <c r="BV257" s="124"/>
      <c r="BW257" s="124"/>
      <c r="BX257" s="158"/>
      <c r="BY257" s="124"/>
      <c r="BZ257" s="124"/>
      <c r="CA257" s="124"/>
      <c r="CB257" s="124"/>
      <c r="CC257" s="124"/>
      <c r="CD257" s="124"/>
      <c r="CE257" s="124"/>
      <c r="CF257" s="159"/>
      <c r="CG257" s="158"/>
      <c r="CH257" s="124"/>
      <c r="CI257" s="124"/>
      <c r="CJ257" s="124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124"/>
    </row>
    <row r="258" spans="66:98" x14ac:dyDescent="0.25">
      <c r="BN258" s="126"/>
      <c r="BO258" s="125"/>
      <c r="BR258" s="124"/>
      <c r="BS258" s="124"/>
      <c r="BT258" s="124"/>
      <c r="BU258" s="124"/>
      <c r="BV258" s="124"/>
      <c r="BW258" s="124"/>
      <c r="BX258" s="158"/>
      <c r="BY258" s="124"/>
      <c r="BZ258" s="124"/>
      <c r="CA258" s="124"/>
      <c r="CB258" s="124"/>
      <c r="CC258" s="124"/>
      <c r="CD258" s="124"/>
      <c r="CE258" s="124"/>
      <c r="CF258" s="159"/>
      <c r="CG258" s="158"/>
      <c r="CH258" s="12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</row>
    <row r="259" spans="66:98" x14ac:dyDescent="0.25">
      <c r="BN259" s="126"/>
      <c r="BO259" s="125"/>
      <c r="BR259" s="124"/>
      <c r="BS259" s="124"/>
      <c r="BT259" s="124"/>
      <c r="BU259" s="124"/>
      <c r="BV259" s="124"/>
      <c r="BW259" s="124"/>
      <c r="BX259" s="158"/>
      <c r="BY259" s="124"/>
      <c r="BZ259" s="124"/>
      <c r="CA259" s="124"/>
      <c r="CB259" s="124"/>
      <c r="CC259" s="124"/>
      <c r="CD259" s="124"/>
      <c r="CE259" s="124"/>
      <c r="CF259" s="159"/>
      <c r="CG259" s="158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</row>
    <row r="260" spans="66:98" x14ac:dyDescent="0.25">
      <c r="BN260" s="126"/>
      <c r="BO260" s="125"/>
      <c r="BR260" s="124"/>
      <c r="BS260" s="124"/>
      <c r="BT260" s="124"/>
      <c r="BU260" s="124"/>
      <c r="BV260" s="124"/>
      <c r="BW260" s="124"/>
      <c r="BX260" s="158"/>
      <c r="BY260" s="124"/>
      <c r="BZ260" s="124"/>
      <c r="CA260" s="124"/>
      <c r="CB260" s="124"/>
      <c r="CC260" s="124"/>
      <c r="CD260" s="124"/>
      <c r="CE260" s="124"/>
      <c r="CF260" s="159"/>
      <c r="CG260" s="158"/>
      <c r="CH260" s="124"/>
      <c r="CI260" s="124"/>
      <c r="CJ260" s="124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</row>
    <row r="261" spans="66:98" x14ac:dyDescent="0.25">
      <c r="BN261" s="126"/>
      <c r="BO261" s="125"/>
      <c r="BR261" s="124"/>
      <c r="BS261" s="124"/>
      <c r="BT261" s="124"/>
      <c r="BU261" s="124"/>
      <c r="BV261" s="124"/>
      <c r="BW261" s="124"/>
      <c r="BX261" s="158"/>
      <c r="BY261" s="124"/>
      <c r="BZ261" s="124"/>
      <c r="CA261" s="124"/>
      <c r="CB261" s="124"/>
      <c r="CC261" s="124"/>
      <c r="CD261" s="124"/>
      <c r="CE261" s="124"/>
      <c r="CF261" s="159"/>
      <c r="CG261" s="158"/>
      <c r="CH261" s="124"/>
      <c r="CI261" s="124"/>
      <c r="CJ261" s="124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</row>
    <row r="262" spans="66:98" x14ac:dyDescent="0.25">
      <c r="BN262" s="126"/>
      <c r="BO262" s="125"/>
      <c r="BR262" s="124"/>
      <c r="BS262" s="124"/>
      <c r="BT262" s="124"/>
      <c r="BU262" s="124"/>
      <c r="BV262" s="124"/>
      <c r="BW262" s="124"/>
      <c r="BX262" s="158"/>
      <c r="BY262" s="124"/>
      <c r="BZ262" s="124"/>
      <c r="CA262" s="124"/>
      <c r="CB262" s="124"/>
      <c r="CC262" s="124"/>
      <c r="CD262" s="124"/>
      <c r="CE262" s="124"/>
      <c r="CF262" s="159"/>
      <c r="CG262" s="158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</row>
  </sheetData>
  <mergeCells count="22">
    <mergeCell ref="BE6:BF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62"/>
  <sheetViews>
    <sheetView zoomScaleNormal="100" workbookViewId="0">
      <selection sqref="A1:XFD1048576"/>
    </sheetView>
  </sheetViews>
  <sheetFormatPr defaultColWidth="9.28515625" defaultRowHeight="15.75" x14ac:dyDescent="0.25"/>
  <cols>
    <col min="1" max="1" width="23.28515625" style="123" bestFit="1" customWidth="1"/>
    <col min="2" max="2" width="31.42578125" style="167" bestFit="1" customWidth="1"/>
    <col min="3" max="3" width="17.7109375" style="125" bestFit="1" customWidth="1"/>
    <col min="4" max="4" width="13.140625" style="125" bestFit="1" customWidth="1"/>
    <col min="5" max="5" width="5.5703125" style="125" bestFit="1" customWidth="1"/>
    <col min="6" max="6" width="17.7109375" style="125" bestFit="1" customWidth="1"/>
    <col min="7" max="7" width="13.140625" style="125" bestFit="1" customWidth="1"/>
    <col min="8" max="8" width="5.5703125" style="125" bestFit="1" customWidth="1"/>
    <col min="9" max="9" width="17.7109375" style="125" bestFit="1" customWidth="1"/>
    <col min="10" max="10" width="13.140625" style="125" bestFit="1" customWidth="1"/>
    <col min="11" max="11" width="5.5703125" style="125" bestFit="1" customWidth="1"/>
    <col min="12" max="12" width="17.7109375" style="125" bestFit="1" customWidth="1"/>
    <col min="13" max="13" width="13.140625" style="125" bestFit="1" customWidth="1"/>
    <col min="14" max="14" width="5.5703125" style="125" bestFit="1" customWidth="1"/>
    <col min="15" max="15" width="17.7109375" style="125" bestFit="1" customWidth="1"/>
    <col min="16" max="16" width="13.140625" style="125" bestFit="1" customWidth="1"/>
    <col min="17" max="17" width="5.5703125" style="125" bestFit="1" customWidth="1"/>
    <col min="18" max="18" width="17.7109375" style="125" bestFit="1" customWidth="1"/>
    <col min="19" max="19" width="13.140625" style="125" bestFit="1" customWidth="1"/>
    <col min="20" max="20" width="5.5703125" style="125" bestFit="1" customWidth="1"/>
    <col min="21" max="21" width="17.7109375" style="125" bestFit="1" customWidth="1"/>
    <col min="22" max="22" width="13.140625" style="125" bestFit="1" customWidth="1"/>
    <col min="23" max="23" width="5.5703125" style="125" bestFit="1" customWidth="1"/>
    <col min="24" max="24" width="17.7109375" style="125" bestFit="1" customWidth="1"/>
    <col min="25" max="25" width="13.140625" style="125" bestFit="1" customWidth="1"/>
    <col min="26" max="26" width="5.5703125" style="125" bestFit="1" customWidth="1"/>
    <col min="27" max="27" width="17.7109375" style="125" bestFit="1" customWidth="1"/>
    <col min="28" max="28" width="13.140625" style="125" bestFit="1" customWidth="1"/>
    <col min="29" max="29" width="5.5703125" style="125" bestFit="1" customWidth="1"/>
    <col min="30" max="30" width="17.7109375" style="125" bestFit="1" customWidth="1"/>
    <col min="31" max="31" width="13.140625" style="125" bestFit="1" customWidth="1"/>
    <col min="32" max="32" width="5.5703125" style="125" bestFit="1" customWidth="1"/>
    <col min="33" max="33" width="17.7109375" style="125" bestFit="1" customWidth="1"/>
    <col min="34" max="34" width="13.140625" style="125" bestFit="1" customWidth="1"/>
    <col min="35" max="35" width="5.5703125" style="125" bestFit="1" customWidth="1"/>
    <col min="36" max="36" width="17.7109375" style="125" bestFit="1" customWidth="1"/>
    <col min="37" max="37" width="13.140625" style="125" bestFit="1" customWidth="1"/>
    <col min="38" max="38" width="5.5703125" style="125" bestFit="1" customWidth="1"/>
    <col min="39" max="39" width="17.7109375" style="125" bestFit="1" customWidth="1"/>
    <col min="40" max="40" width="13.140625" style="125" bestFit="1" customWidth="1"/>
    <col min="41" max="41" width="5.5703125" style="125" bestFit="1" customWidth="1"/>
    <col min="42" max="42" width="17.7109375" style="125" bestFit="1" customWidth="1"/>
    <col min="43" max="43" width="13.140625" style="125" bestFit="1" customWidth="1"/>
    <col min="44" max="44" width="5.5703125" style="125" bestFit="1" customWidth="1"/>
    <col min="45" max="45" width="17.7109375" style="125" bestFit="1" customWidth="1"/>
    <col min="46" max="46" width="13.140625" style="125" bestFit="1" customWidth="1"/>
    <col min="47" max="47" width="5.5703125" style="125" bestFit="1" customWidth="1"/>
    <col min="48" max="48" width="17.7109375" style="125" bestFit="1" customWidth="1"/>
    <col min="49" max="49" width="13.140625" style="125" bestFit="1" customWidth="1"/>
    <col min="50" max="50" width="5.5703125" style="125" bestFit="1" customWidth="1"/>
    <col min="51" max="51" width="17.7109375" style="125" bestFit="1" customWidth="1"/>
    <col min="52" max="52" width="13.140625" style="125" bestFit="1" customWidth="1"/>
    <col min="53" max="53" width="5.5703125" style="125" bestFit="1" customWidth="1"/>
    <col min="54" max="54" width="17.7109375" style="125" bestFit="1" customWidth="1"/>
    <col min="55" max="55" width="13.140625" style="125" bestFit="1" customWidth="1"/>
    <col min="56" max="56" width="5.5703125" style="125" bestFit="1" customWidth="1"/>
    <col min="57" max="57" width="17.7109375" style="125" bestFit="1" customWidth="1"/>
    <col min="58" max="58" width="13.140625" style="125" bestFit="1" customWidth="1"/>
    <col min="59" max="59" width="9.7109375" style="125" customWidth="1"/>
    <col min="60" max="60" width="17" style="169" bestFit="1" customWidth="1"/>
    <col min="61" max="61" width="12.85546875" style="170" bestFit="1" customWidth="1"/>
    <col min="62" max="63" width="20.42578125" style="125" customWidth="1"/>
    <col min="64" max="64" width="14.5703125" style="128" customWidth="1"/>
    <col min="65" max="65" width="6" style="128" bestFit="1" customWidth="1"/>
    <col min="66" max="66" width="11.28515625" style="128" bestFit="1" customWidth="1"/>
    <col min="67" max="67" width="27" style="128" bestFit="1" customWidth="1"/>
    <col min="68" max="68" width="21.5703125" style="128" bestFit="1" customWidth="1"/>
    <col min="69" max="69" width="22.85546875" style="128" bestFit="1" customWidth="1"/>
    <col min="70" max="70" width="8.7109375" style="129" bestFit="1" customWidth="1"/>
    <col min="71" max="71" width="12.7109375" style="128" bestFit="1" customWidth="1"/>
    <col min="72" max="72" width="12.42578125" style="128" bestFit="1" customWidth="1"/>
    <col min="73" max="73" width="23.5703125" style="128" bestFit="1" customWidth="1"/>
    <col min="74" max="74" width="22.140625" style="128" bestFit="1" customWidth="1"/>
    <col min="75" max="75" width="22.28515625" style="128" bestFit="1" customWidth="1"/>
    <col min="76" max="76" width="26" style="128" bestFit="1" customWidth="1"/>
    <col min="77" max="77" width="22.140625" style="128" bestFit="1" customWidth="1"/>
    <col min="78" max="78" width="15.85546875" style="130" bestFit="1" customWidth="1"/>
    <col min="79" max="79" width="30.7109375" style="129" bestFit="1" customWidth="1"/>
    <col min="80" max="80" width="24" style="128" bestFit="1" customWidth="1"/>
    <col min="81" max="81" width="25.7109375" style="128" bestFit="1" customWidth="1"/>
    <col min="82" max="82" width="25.85546875" style="128" bestFit="1" customWidth="1"/>
    <col min="83" max="92" width="13.42578125" style="128" customWidth="1"/>
    <col min="93" max="161" width="13.42578125" style="124" customWidth="1"/>
    <col min="162" max="16384" width="9.28515625" style="125"/>
  </cols>
  <sheetData>
    <row r="1" spans="1:164" x14ac:dyDescent="0.25">
      <c r="B1" s="124"/>
      <c r="BH1" s="126"/>
      <c r="BI1" s="125"/>
      <c r="BL1" s="127"/>
      <c r="BM1" s="127"/>
      <c r="BR1" s="128"/>
      <c r="BT1" s="129"/>
      <c r="BZ1" s="128"/>
      <c r="CA1" s="128"/>
      <c r="CB1" s="130"/>
      <c r="CC1" s="129"/>
      <c r="FF1" s="124"/>
      <c r="FG1" s="124"/>
      <c r="FH1" s="124"/>
    </row>
    <row r="2" spans="1:164" x14ac:dyDescent="0.25">
      <c r="B2" s="124"/>
      <c r="BH2" s="126"/>
      <c r="BI2" s="125"/>
      <c r="BL2" s="127"/>
      <c r="BM2" s="127"/>
      <c r="BR2" s="128"/>
      <c r="BT2" s="129"/>
      <c r="BZ2" s="128"/>
      <c r="CA2" s="128"/>
      <c r="CB2" s="130"/>
      <c r="CC2" s="129"/>
      <c r="FF2" s="124"/>
      <c r="FG2" s="124"/>
      <c r="FH2" s="124"/>
    </row>
    <row r="3" spans="1:164" x14ac:dyDescent="0.25">
      <c r="A3" s="217" t="s">
        <v>31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 t="s">
        <v>0</v>
      </c>
      <c r="AO3" s="219"/>
      <c r="AP3" s="219"/>
      <c r="AQ3" s="219"/>
      <c r="AR3" s="219"/>
      <c r="AS3" s="219"/>
      <c r="AT3" s="220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58"/>
      <c r="BI3" s="131"/>
      <c r="BJ3" s="124"/>
      <c r="BK3" s="124"/>
      <c r="BR3" s="128"/>
      <c r="BS3" s="129"/>
    </row>
    <row r="4" spans="1:164" x14ac:dyDescent="0.25">
      <c r="A4" s="217"/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20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58"/>
      <c r="BI4" s="131"/>
      <c r="BJ4" s="124"/>
      <c r="BK4" s="124"/>
      <c r="BR4" s="128"/>
      <c r="BS4" s="129"/>
    </row>
    <row r="5" spans="1:164" x14ac:dyDescent="0.25">
      <c r="A5" s="221"/>
      <c r="B5" s="282" t="s">
        <v>166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59"/>
      <c r="BI5" s="223"/>
      <c r="BJ5" s="132"/>
      <c r="BK5" s="132"/>
      <c r="BL5" s="133"/>
      <c r="BM5" s="134"/>
      <c r="BN5" s="134"/>
      <c r="BO5" s="134"/>
      <c r="BP5" s="134"/>
      <c r="BR5" s="128"/>
      <c r="BS5" s="129"/>
    </row>
    <row r="6" spans="1:164" s="137" customFormat="1" ht="16.5" thickBot="1" x14ac:dyDescent="0.3">
      <c r="A6" s="224" t="s">
        <v>1</v>
      </c>
      <c r="B6" s="225"/>
      <c r="C6" s="226" t="s">
        <v>167</v>
      </c>
      <c r="D6" s="226"/>
      <c r="E6" s="227"/>
      <c r="F6" s="226" t="s">
        <v>168</v>
      </c>
      <c r="G6" s="226"/>
      <c r="H6" s="228"/>
      <c r="I6" s="226" t="s">
        <v>169</v>
      </c>
      <c r="J6" s="226"/>
      <c r="K6" s="228"/>
      <c r="L6" s="226" t="s">
        <v>170</v>
      </c>
      <c r="M6" s="226"/>
      <c r="N6" s="229"/>
      <c r="O6" s="226" t="s">
        <v>171</v>
      </c>
      <c r="P6" s="226"/>
      <c r="Q6" s="227"/>
      <c r="R6" s="226" t="s">
        <v>178</v>
      </c>
      <c r="S6" s="226"/>
      <c r="T6" s="227"/>
      <c r="U6" s="226" t="s">
        <v>181</v>
      </c>
      <c r="V6" s="226"/>
      <c r="W6" s="228"/>
      <c r="X6" s="226" t="s">
        <v>182</v>
      </c>
      <c r="Y6" s="226"/>
      <c r="Z6" s="227"/>
      <c r="AA6" s="226" t="s">
        <v>183</v>
      </c>
      <c r="AB6" s="226"/>
      <c r="AC6" s="228"/>
      <c r="AD6" s="226" t="s">
        <v>186</v>
      </c>
      <c r="AE6" s="226"/>
      <c r="AF6" s="229"/>
      <c r="AG6" s="226" t="s">
        <v>187</v>
      </c>
      <c r="AH6" s="226"/>
      <c r="AI6" s="229"/>
      <c r="AJ6" s="226" t="s">
        <v>189</v>
      </c>
      <c r="AK6" s="226"/>
      <c r="AL6" s="228"/>
      <c r="AM6" s="226" t="s">
        <v>192</v>
      </c>
      <c r="AN6" s="226"/>
      <c r="AO6" s="228"/>
      <c r="AP6" s="226" t="s">
        <v>193</v>
      </c>
      <c r="AQ6" s="226"/>
      <c r="AR6" s="228"/>
      <c r="AS6" s="226" t="s">
        <v>195</v>
      </c>
      <c r="AT6" s="226"/>
      <c r="AU6" s="228"/>
      <c r="AV6" s="226" t="s">
        <v>197</v>
      </c>
      <c r="AW6" s="226"/>
      <c r="AX6" s="227"/>
      <c r="AY6" s="226" t="s">
        <v>199</v>
      </c>
      <c r="AZ6" s="226"/>
      <c r="BA6" s="228"/>
      <c r="BB6" s="226" t="s">
        <v>200</v>
      </c>
      <c r="BC6" s="226"/>
      <c r="BD6" s="228"/>
      <c r="BE6" s="226" t="s">
        <v>203</v>
      </c>
      <c r="BF6" s="226"/>
      <c r="BG6" s="228"/>
      <c r="BH6" s="226" t="s">
        <v>2</v>
      </c>
      <c r="BI6" s="226"/>
      <c r="BJ6" s="135"/>
      <c r="BK6" s="135"/>
      <c r="BL6" s="136"/>
      <c r="BM6" s="133"/>
      <c r="BN6" s="133"/>
      <c r="BO6" s="133"/>
      <c r="BP6" s="133"/>
      <c r="BQ6" s="133"/>
      <c r="BR6" s="134"/>
      <c r="BS6" s="129"/>
      <c r="BT6" s="128"/>
      <c r="BU6" s="128"/>
      <c r="BV6" s="128"/>
      <c r="BW6" s="128"/>
      <c r="BX6" s="128"/>
      <c r="BY6" s="128"/>
      <c r="BZ6" s="130"/>
      <c r="CA6" s="129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</row>
    <row r="7" spans="1:164" ht="16.5" thickTop="1" x14ac:dyDescent="0.25">
      <c r="A7" s="221"/>
      <c r="B7" s="23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60"/>
      <c r="BI7" s="231"/>
      <c r="BJ7" s="138"/>
      <c r="BK7" s="138"/>
      <c r="BL7" s="139"/>
      <c r="BM7" s="134"/>
      <c r="BN7" s="134"/>
      <c r="BO7" s="134"/>
      <c r="BP7" s="134"/>
      <c r="BQ7" s="134"/>
      <c r="BR7" s="134"/>
      <c r="BS7" s="129"/>
    </row>
    <row r="8" spans="1:164" x14ac:dyDescent="0.25">
      <c r="A8" s="221"/>
      <c r="B8" s="230"/>
      <c r="C8" s="231"/>
      <c r="D8" s="231" t="s">
        <v>3</v>
      </c>
      <c r="E8" s="231"/>
      <c r="F8" s="231"/>
      <c r="G8" s="231" t="s">
        <v>3</v>
      </c>
      <c r="H8" s="219"/>
      <c r="I8" s="231"/>
      <c r="J8" s="231" t="s">
        <v>3</v>
      </c>
      <c r="K8" s="219"/>
      <c r="L8" s="231"/>
      <c r="M8" s="231" t="s">
        <v>3</v>
      </c>
      <c r="N8" s="219"/>
      <c r="O8" s="231"/>
      <c r="P8" s="231" t="s">
        <v>3</v>
      </c>
      <c r="Q8" s="231"/>
      <c r="R8" s="231"/>
      <c r="S8" s="231" t="s">
        <v>3</v>
      </c>
      <c r="T8" s="231"/>
      <c r="U8" s="231"/>
      <c r="V8" s="231" t="s">
        <v>3</v>
      </c>
      <c r="W8" s="219"/>
      <c r="X8" s="231"/>
      <c r="Y8" s="231" t="s">
        <v>3</v>
      </c>
      <c r="Z8" s="231"/>
      <c r="AA8" s="231"/>
      <c r="AB8" s="231" t="s">
        <v>3</v>
      </c>
      <c r="AC8" s="219"/>
      <c r="AD8" s="231"/>
      <c r="AE8" s="231" t="s">
        <v>3</v>
      </c>
      <c r="AF8" s="219"/>
      <c r="AG8" s="231"/>
      <c r="AH8" s="231" t="s">
        <v>3</v>
      </c>
      <c r="AI8" s="219"/>
      <c r="AJ8" s="231"/>
      <c r="AK8" s="231" t="s">
        <v>3</v>
      </c>
      <c r="AL8" s="219"/>
      <c r="AM8" s="231"/>
      <c r="AN8" s="231" t="s">
        <v>3</v>
      </c>
      <c r="AO8" s="219"/>
      <c r="AP8" s="231"/>
      <c r="AQ8" s="231" t="s">
        <v>3</v>
      </c>
      <c r="AR8" s="219"/>
      <c r="AS8" s="231"/>
      <c r="AT8" s="231" t="s">
        <v>3</v>
      </c>
      <c r="AU8" s="219"/>
      <c r="AV8" s="231"/>
      <c r="AW8" s="231" t="s">
        <v>3</v>
      </c>
      <c r="AX8" s="231"/>
      <c r="AY8" s="231"/>
      <c r="AZ8" s="231" t="s">
        <v>3</v>
      </c>
      <c r="BA8" s="219"/>
      <c r="BB8" s="231"/>
      <c r="BC8" s="231" t="s">
        <v>3</v>
      </c>
      <c r="BD8" s="219"/>
      <c r="BE8" s="260"/>
      <c r="BF8" s="231" t="s">
        <v>3</v>
      </c>
      <c r="BG8" s="219"/>
      <c r="BH8" s="260"/>
      <c r="BI8" s="231" t="s">
        <v>3</v>
      </c>
      <c r="BJ8" s="138"/>
      <c r="BK8" s="138"/>
      <c r="BL8" s="139"/>
      <c r="BM8" s="134"/>
      <c r="BN8" s="134"/>
      <c r="BO8" s="134"/>
      <c r="BP8" s="134"/>
      <c r="BQ8" s="134"/>
      <c r="BR8" s="134"/>
      <c r="BS8" s="129"/>
    </row>
    <row r="9" spans="1:164" x14ac:dyDescent="0.25">
      <c r="A9" s="232"/>
      <c r="B9" s="230"/>
      <c r="C9" s="231" t="s">
        <v>3</v>
      </c>
      <c r="D9" s="231" t="s">
        <v>19</v>
      </c>
      <c r="E9" s="231"/>
      <c r="F9" s="231" t="s">
        <v>3</v>
      </c>
      <c r="G9" s="231" t="s">
        <v>19</v>
      </c>
      <c r="H9" s="231"/>
      <c r="I9" s="231" t="s">
        <v>3</v>
      </c>
      <c r="J9" s="231" t="s">
        <v>19</v>
      </c>
      <c r="K9" s="231"/>
      <c r="L9" s="231" t="s">
        <v>3</v>
      </c>
      <c r="M9" s="231" t="s">
        <v>19</v>
      </c>
      <c r="N9" s="231"/>
      <c r="O9" s="231" t="s">
        <v>3</v>
      </c>
      <c r="P9" s="231" t="s">
        <v>19</v>
      </c>
      <c r="Q9" s="231"/>
      <c r="R9" s="231" t="s">
        <v>3</v>
      </c>
      <c r="S9" s="231" t="s">
        <v>19</v>
      </c>
      <c r="T9" s="231"/>
      <c r="U9" s="231" t="s">
        <v>3</v>
      </c>
      <c r="V9" s="231" t="s">
        <v>19</v>
      </c>
      <c r="W9" s="231"/>
      <c r="X9" s="231" t="s">
        <v>3</v>
      </c>
      <c r="Y9" s="231" t="s">
        <v>19</v>
      </c>
      <c r="Z9" s="231"/>
      <c r="AA9" s="231" t="s">
        <v>3</v>
      </c>
      <c r="AB9" s="231" t="s">
        <v>19</v>
      </c>
      <c r="AC9" s="231"/>
      <c r="AD9" s="231" t="s">
        <v>3</v>
      </c>
      <c r="AE9" s="231" t="s">
        <v>19</v>
      </c>
      <c r="AF9" s="231"/>
      <c r="AG9" s="231" t="s">
        <v>3</v>
      </c>
      <c r="AH9" s="231" t="s">
        <v>19</v>
      </c>
      <c r="AI9" s="231"/>
      <c r="AJ9" s="231" t="s">
        <v>3</v>
      </c>
      <c r="AK9" s="231" t="s">
        <v>19</v>
      </c>
      <c r="AL9" s="231"/>
      <c r="AM9" s="231" t="s">
        <v>3</v>
      </c>
      <c r="AN9" s="231" t="s">
        <v>19</v>
      </c>
      <c r="AO9" s="231"/>
      <c r="AP9" s="231" t="s">
        <v>3</v>
      </c>
      <c r="AQ9" s="231" t="s">
        <v>19</v>
      </c>
      <c r="AR9" s="231"/>
      <c r="AS9" s="231" t="s">
        <v>3</v>
      </c>
      <c r="AT9" s="231" t="s">
        <v>19</v>
      </c>
      <c r="AU9" s="231"/>
      <c r="AV9" s="231" t="s">
        <v>3</v>
      </c>
      <c r="AW9" s="231" t="s">
        <v>19</v>
      </c>
      <c r="AX9" s="231"/>
      <c r="AY9" s="231" t="s">
        <v>3</v>
      </c>
      <c r="AZ9" s="231" t="s">
        <v>19</v>
      </c>
      <c r="BA9" s="231"/>
      <c r="BB9" s="231" t="s">
        <v>3</v>
      </c>
      <c r="BC9" s="231" t="s">
        <v>19</v>
      </c>
      <c r="BD9" s="231"/>
      <c r="BE9" s="260" t="s">
        <v>3</v>
      </c>
      <c r="BF9" s="231" t="s">
        <v>19</v>
      </c>
      <c r="BG9" s="231"/>
      <c r="BH9" s="260" t="s">
        <v>3</v>
      </c>
      <c r="BI9" s="231" t="s">
        <v>19</v>
      </c>
      <c r="BJ9" s="138"/>
      <c r="BK9" s="138"/>
      <c r="BL9" s="139"/>
      <c r="BM9" s="139"/>
      <c r="BN9" s="139"/>
      <c r="BO9" s="139"/>
      <c r="BP9" s="139"/>
      <c r="BQ9" s="139"/>
      <c r="BR9" s="139"/>
      <c r="BS9" s="129"/>
    </row>
    <row r="10" spans="1:164" x14ac:dyDescent="0.25">
      <c r="A10" s="221"/>
      <c r="B10" s="233" t="s">
        <v>20</v>
      </c>
      <c r="C10" s="231" t="s">
        <v>23</v>
      </c>
      <c r="D10" s="231" t="s">
        <v>21</v>
      </c>
      <c r="E10" s="231"/>
      <c r="F10" s="231" t="s">
        <v>23</v>
      </c>
      <c r="G10" s="231" t="s">
        <v>21</v>
      </c>
      <c r="H10" s="231"/>
      <c r="I10" s="231" t="s">
        <v>23</v>
      </c>
      <c r="J10" s="231" t="s">
        <v>21</v>
      </c>
      <c r="K10" s="231"/>
      <c r="L10" s="231" t="s">
        <v>23</v>
      </c>
      <c r="M10" s="231" t="s">
        <v>21</v>
      </c>
      <c r="N10" s="231"/>
      <c r="O10" s="231" t="s">
        <v>23</v>
      </c>
      <c r="P10" s="231" t="s">
        <v>21</v>
      </c>
      <c r="Q10" s="231"/>
      <c r="R10" s="231" t="s">
        <v>23</v>
      </c>
      <c r="S10" s="231" t="s">
        <v>21</v>
      </c>
      <c r="T10" s="231"/>
      <c r="U10" s="231" t="s">
        <v>23</v>
      </c>
      <c r="V10" s="231" t="s">
        <v>21</v>
      </c>
      <c r="W10" s="231"/>
      <c r="X10" s="231" t="s">
        <v>23</v>
      </c>
      <c r="Y10" s="231" t="s">
        <v>21</v>
      </c>
      <c r="Z10" s="231"/>
      <c r="AA10" s="231" t="s">
        <v>23</v>
      </c>
      <c r="AB10" s="231" t="s">
        <v>21</v>
      </c>
      <c r="AC10" s="231"/>
      <c r="AD10" s="231" t="s">
        <v>23</v>
      </c>
      <c r="AE10" s="231" t="s">
        <v>21</v>
      </c>
      <c r="AF10" s="231"/>
      <c r="AG10" s="231" t="s">
        <v>23</v>
      </c>
      <c r="AH10" s="231" t="s">
        <v>21</v>
      </c>
      <c r="AI10" s="231"/>
      <c r="AJ10" s="231" t="s">
        <v>23</v>
      </c>
      <c r="AK10" s="231" t="s">
        <v>21</v>
      </c>
      <c r="AL10" s="231"/>
      <c r="AM10" s="231" t="s">
        <v>23</v>
      </c>
      <c r="AN10" s="231" t="s">
        <v>21</v>
      </c>
      <c r="AO10" s="231"/>
      <c r="AP10" s="231" t="s">
        <v>23</v>
      </c>
      <c r="AQ10" s="231" t="s">
        <v>21</v>
      </c>
      <c r="AR10" s="231"/>
      <c r="AS10" s="231" t="s">
        <v>23</v>
      </c>
      <c r="AT10" s="231" t="s">
        <v>21</v>
      </c>
      <c r="AU10" s="231"/>
      <c r="AV10" s="231" t="s">
        <v>23</v>
      </c>
      <c r="AW10" s="231" t="s">
        <v>21</v>
      </c>
      <c r="AX10" s="231"/>
      <c r="AY10" s="231" t="s">
        <v>23</v>
      </c>
      <c r="AZ10" s="231" t="s">
        <v>21</v>
      </c>
      <c r="BA10" s="231"/>
      <c r="BB10" s="231" t="s">
        <v>23</v>
      </c>
      <c r="BC10" s="231" t="s">
        <v>21</v>
      </c>
      <c r="BD10" s="231"/>
      <c r="BE10" s="260" t="s">
        <v>23</v>
      </c>
      <c r="BF10" s="231" t="s">
        <v>21</v>
      </c>
      <c r="BG10" s="231"/>
      <c r="BH10" s="260" t="s">
        <v>24</v>
      </c>
      <c r="BI10" s="231" t="s">
        <v>21</v>
      </c>
      <c r="BJ10" s="138"/>
      <c r="BK10" s="138"/>
      <c r="BL10" s="139"/>
      <c r="BM10" s="139"/>
      <c r="BN10" s="139"/>
      <c r="BO10" s="139"/>
      <c r="BP10" s="139"/>
      <c r="BQ10" s="139"/>
      <c r="BR10" s="139"/>
      <c r="BS10" s="129"/>
    </row>
    <row r="11" spans="1:164" s="144" customFormat="1" x14ac:dyDescent="0.25">
      <c r="A11" s="234"/>
      <c r="B11" s="235"/>
      <c r="C11" s="231"/>
      <c r="D11" s="231" t="s">
        <v>22</v>
      </c>
      <c r="E11" s="231"/>
      <c r="F11" s="231"/>
      <c r="G11" s="231" t="s">
        <v>22</v>
      </c>
      <c r="H11" s="231"/>
      <c r="I11" s="231"/>
      <c r="J11" s="231" t="s">
        <v>22</v>
      </c>
      <c r="K11" s="231"/>
      <c r="L11" s="231"/>
      <c r="M11" s="231" t="s">
        <v>22</v>
      </c>
      <c r="N11" s="231"/>
      <c r="O11" s="231"/>
      <c r="P11" s="231" t="s">
        <v>22</v>
      </c>
      <c r="Q11" s="231"/>
      <c r="R11" s="231"/>
      <c r="S11" s="231" t="s">
        <v>22</v>
      </c>
      <c r="T11" s="231"/>
      <c r="U11" s="231"/>
      <c r="V11" s="231" t="s">
        <v>22</v>
      </c>
      <c r="W11" s="231"/>
      <c r="X11" s="231"/>
      <c r="Y11" s="231" t="s">
        <v>22</v>
      </c>
      <c r="Z11" s="231"/>
      <c r="AA11" s="231"/>
      <c r="AB11" s="231" t="s">
        <v>22</v>
      </c>
      <c r="AC11" s="231"/>
      <c r="AD11" s="231"/>
      <c r="AE11" s="231" t="s">
        <v>22</v>
      </c>
      <c r="AF11" s="231"/>
      <c r="AG11" s="231"/>
      <c r="AH11" s="231" t="s">
        <v>22</v>
      </c>
      <c r="AI11" s="231"/>
      <c r="AJ11" s="231"/>
      <c r="AK11" s="231" t="s">
        <v>22</v>
      </c>
      <c r="AL11" s="231"/>
      <c r="AM11" s="231"/>
      <c r="AN11" s="231" t="s">
        <v>22</v>
      </c>
      <c r="AO11" s="231"/>
      <c r="AP11" s="231"/>
      <c r="AQ11" s="231" t="s">
        <v>22</v>
      </c>
      <c r="AR11" s="231"/>
      <c r="AS11" s="231"/>
      <c r="AT11" s="231" t="s">
        <v>22</v>
      </c>
      <c r="AU11" s="231"/>
      <c r="AV11" s="231"/>
      <c r="AW11" s="231" t="s">
        <v>22</v>
      </c>
      <c r="AX11" s="231"/>
      <c r="AY11" s="231"/>
      <c r="AZ11" s="231" t="s">
        <v>22</v>
      </c>
      <c r="BA11" s="231"/>
      <c r="BB11" s="231"/>
      <c r="BC11" s="231" t="s">
        <v>22</v>
      </c>
      <c r="BD11" s="231"/>
      <c r="BE11" s="260"/>
      <c r="BF11" s="231" t="s">
        <v>22</v>
      </c>
      <c r="BG11" s="231"/>
      <c r="BH11" s="260"/>
      <c r="BI11" s="231" t="s">
        <v>22</v>
      </c>
      <c r="BJ11" s="138"/>
      <c r="BK11" s="138"/>
      <c r="BL11" s="139"/>
      <c r="BM11" s="139"/>
      <c r="BN11" s="139"/>
      <c r="BO11" s="139"/>
      <c r="BP11" s="139"/>
      <c r="BQ11" s="139"/>
      <c r="BR11" s="139"/>
      <c r="BS11" s="140"/>
      <c r="BT11" s="141"/>
      <c r="BU11" s="141"/>
      <c r="BV11" s="141"/>
      <c r="BW11" s="141"/>
      <c r="BX11" s="141"/>
      <c r="BY11" s="141"/>
      <c r="BZ11" s="142"/>
      <c r="CA11" s="140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</row>
    <row r="12" spans="1:164" x14ac:dyDescent="0.25">
      <c r="A12" s="221"/>
      <c r="B12" s="230"/>
      <c r="C12" s="231"/>
      <c r="D12" s="231" t="s">
        <v>4</v>
      </c>
      <c r="E12" s="231"/>
      <c r="F12" s="231"/>
      <c r="G12" s="231" t="s">
        <v>4</v>
      </c>
      <c r="H12" s="231"/>
      <c r="I12" s="231"/>
      <c r="J12" s="231" t="s">
        <v>4</v>
      </c>
      <c r="K12" s="231"/>
      <c r="L12" s="231"/>
      <c r="M12" s="231" t="s">
        <v>4</v>
      </c>
      <c r="N12" s="219"/>
      <c r="O12" s="231"/>
      <c r="P12" s="231" t="s">
        <v>4</v>
      </c>
      <c r="Q12" s="231"/>
      <c r="R12" s="231"/>
      <c r="S12" s="231" t="s">
        <v>4</v>
      </c>
      <c r="T12" s="231"/>
      <c r="U12" s="231"/>
      <c r="V12" s="231" t="s">
        <v>4</v>
      </c>
      <c r="W12" s="231"/>
      <c r="X12" s="231"/>
      <c r="Y12" s="231" t="s">
        <v>4</v>
      </c>
      <c r="Z12" s="231"/>
      <c r="AA12" s="231"/>
      <c r="AB12" s="231" t="s">
        <v>4</v>
      </c>
      <c r="AC12" s="231"/>
      <c r="AD12" s="231"/>
      <c r="AE12" s="231" t="s">
        <v>4</v>
      </c>
      <c r="AF12" s="231"/>
      <c r="AG12" s="231"/>
      <c r="AH12" s="231" t="s">
        <v>4</v>
      </c>
      <c r="AI12" s="231"/>
      <c r="AJ12" s="231"/>
      <c r="AK12" s="231" t="s">
        <v>4</v>
      </c>
      <c r="AL12" s="231"/>
      <c r="AM12" s="231"/>
      <c r="AN12" s="231" t="s">
        <v>4</v>
      </c>
      <c r="AO12" s="231"/>
      <c r="AP12" s="231"/>
      <c r="AQ12" s="231" t="s">
        <v>4</v>
      </c>
      <c r="AR12" s="231"/>
      <c r="AS12" s="231"/>
      <c r="AT12" s="231" t="s">
        <v>4</v>
      </c>
      <c r="AU12" s="231"/>
      <c r="AV12" s="231"/>
      <c r="AW12" s="231" t="s">
        <v>4</v>
      </c>
      <c r="AX12" s="231"/>
      <c r="AY12" s="231"/>
      <c r="AZ12" s="231" t="s">
        <v>4</v>
      </c>
      <c r="BA12" s="231"/>
      <c r="BB12" s="231"/>
      <c r="BC12" s="231" t="s">
        <v>4</v>
      </c>
      <c r="BD12" s="231"/>
      <c r="BE12" s="260"/>
      <c r="BF12" s="231" t="s">
        <v>4</v>
      </c>
      <c r="BG12" s="231"/>
      <c r="BH12" s="260"/>
      <c r="BI12" s="231" t="s">
        <v>4</v>
      </c>
      <c r="BJ12" s="138"/>
      <c r="BK12" s="138"/>
      <c r="BL12" s="139"/>
      <c r="BM12" s="134"/>
      <c r="BN12" s="139"/>
      <c r="BO12" s="139"/>
      <c r="BP12" s="139"/>
      <c r="BQ12" s="139"/>
      <c r="BR12" s="139"/>
      <c r="BS12" s="145"/>
    </row>
    <row r="13" spans="1:164" s="146" customFormat="1" x14ac:dyDescent="0.25">
      <c r="A13" s="236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61"/>
      <c r="BI13" s="239"/>
      <c r="BJ13" s="138"/>
      <c r="BK13" s="138"/>
      <c r="BL13" s="139"/>
      <c r="BM13" s="134"/>
      <c r="BN13" s="134"/>
      <c r="BO13" s="134"/>
      <c r="BP13" s="134"/>
      <c r="BQ13" s="134"/>
      <c r="BR13" s="134"/>
      <c r="BS13" s="129"/>
      <c r="BT13" s="128"/>
      <c r="BU13" s="128"/>
      <c r="BV13" s="128"/>
      <c r="BW13" s="128"/>
      <c r="BX13" s="128"/>
      <c r="BY13" s="128"/>
      <c r="BZ13" s="130"/>
      <c r="CA13" s="129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</row>
    <row r="14" spans="1:164" x14ac:dyDescent="0.25">
      <c r="A14" s="240" t="s">
        <v>1</v>
      </c>
      <c r="B14" s="230"/>
      <c r="C14" s="218"/>
      <c r="D14" s="219"/>
      <c r="E14" s="219"/>
      <c r="F14" s="219"/>
      <c r="G14" s="219"/>
      <c r="H14" s="219"/>
      <c r="I14" s="218"/>
      <c r="J14" s="219"/>
      <c r="K14" s="219"/>
      <c r="L14" s="218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49"/>
      <c r="BI14" s="242"/>
      <c r="BJ14" s="138"/>
      <c r="BK14" s="138"/>
      <c r="BL14" s="139"/>
      <c r="BM14" s="134"/>
      <c r="BN14" s="134"/>
      <c r="BO14" s="134"/>
      <c r="BP14" s="134"/>
      <c r="BQ14" s="134"/>
      <c r="BR14" s="134"/>
      <c r="BS14" s="129"/>
    </row>
    <row r="15" spans="1:164" x14ac:dyDescent="0.25">
      <c r="A15" s="232">
        <v>1</v>
      </c>
      <c r="B15" s="243" t="s">
        <v>5</v>
      </c>
      <c r="C15" s="241">
        <v>109.43</v>
      </c>
      <c r="D15" s="244">
        <v>93.69</v>
      </c>
      <c r="E15" s="244"/>
      <c r="F15" s="241">
        <v>109.36</v>
      </c>
      <c r="G15" s="244">
        <v>93.81</v>
      </c>
      <c r="H15" s="219"/>
      <c r="I15" s="241">
        <v>109.11</v>
      </c>
      <c r="J15" s="244">
        <v>93.69</v>
      </c>
      <c r="K15" s="219"/>
      <c r="L15" s="241">
        <v>109.10000000000001</v>
      </c>
      <c r="M15" s="244">
        <v>93.39</v>
      </c>
      <c r="N15" s="219"/>
      <c r="O15" s="241">
        <v>108.72</v>
      </c>
      <c r="P15" s="244">
        <v>92.99</v>
      </c>
      <c r="Q15" s="244"/>
      <c r="R15" s="241">
        <v>108.84</v>
      </c>
      <c r="S15" s="244">
        <v>92.89</v>
      </c>
      <c r="T15" s="244"/>
      <c r="U15" s="241">
        <v>108.75</v>
      </c>
      <c r="V15" s="244">
        <v>93.11</v>
      </c>
      <c r="W15" s="219"/>
      <c r="X15" s="241">
        <v>109.32000000000001</v>
      </c>
      <c r="Y15" s="244">
        <v>92.81</v>
      </c>
      <c r="Z15" s="244"/>
      <c r="AA15" s="241">
        <v>109.17</v>
      </c>
      <c r="AB15" s="244">
        <v>92.64</v>
      </c>
      <c r="AC15" s="219"/>
      <c r="AD15" s="241">
        <v>108.91</v>
      </c>
      <c r="AE15" s="244">
        <v>92.47</v>
      </c>
      <c r="AF15" s="219"/>
      <c r="AG15" s="241">
        <v>109.12</v>
      </c>
      <c r="AH15" s="244">
        <v>92.36</v>
      </c>
      <c r="AI15" s="219"/>
      <c r="AJ15" s="241">
        <v>108.93</v>
      </c>
      <c r="AK15" s="244">
        <v>92.73</v>
      </c>
      <c r="AL15" s="219"/>
      <c r="AM15" s="241">
        <v>108.61</v>
      </c>
      <c r="AN15" s="244">
        <v>92.71</v>
      </c>
      <c r="AO15" s="219"/>
      <c r="AP15" s="241">
        <v>108.93</v>
      </c>
      <c r="AQ15" s="244">
        <v>92.64</v>
      </c>
      <c r="AR15" s="219"/>
      <c r="AS15" s="241">
        <v>108.79</v>
      </c>
      <c r="AT15" s="244">
        <v>92.36</v>
      </c>
      <c r="AU15" s="219"/>
      <c r="AV15" s="241">
        <v>108.89</v>
      </c>
      <c r="AW15" s="244">
        <v>92.4</v>
      </c>
      <c r="AX15" s="244"/>
      <c r="AY15" s="241">
        <v>109.17</v>
      </c>
      <c r="AZ15" s="244">
        <v>92.5</v>
      </c>
      <c r="BA15" s="219"/>
      <c r="BB15" s="245">
        <v>109.87</v>
      </c>
      <c r="BC15" s="246">
        <v>91.97</v>
      </c>
      <c r="BD15" s="219"/>
      <c r="BE15" s="249">
        <v>109.69</v>
      </c>
      <c r="BF15" s="244">
        <v>92.04</v>
      </c>
      <c r="BG15" s="219"/>
      <c r="BH15" s="250">
        <f>(C15+F15+I15+L15+O15+R15+U15+X15+AA15+AD15+AG15+AJ15+AM15+AP15+AS15+AV15+AY15+BB15+BE15)/19</f>
        <v>109.09</v>
      </c>
      <c r="BI15" s="242">
        <f>(D15+G15+J15+M15+P15+S15+V15+Y15+AB15+AE15+AH15+AK15+AN15+AQ15+AT15+AW15+AZ15+BC15+BF15)/19</f>
        <v>92.800000000000011</v>
      </c>
      <c r="BJ15" s="147"/>
      <c r="BK15" s="147"/>
      <c r="BL15" s="148"/>
      <c r="BM15" s="150"/>
      <c r="BN15" s="150"/>
      <c r="BO15" s="134"/>
      <c r="BP15" s="151"/>
      <c r="BQ15" s="151"/>
      <c r="BR15" s="134"/>
      <c r="BS15" s="129"/>
    </row>
    <row r="16" spans="1:164" s="131" customFormat="1" x14ac:dyDescent="0.25">
      <c r="A16" s="232">
        <v>2</v>
      </c>
      <c r="B16" s="243" t="s">
        <v>6</v>
      </c>
      <c r="C16" s="241">
        <v>0.72051300525974482</v>
      </c>
      <c r="D16" s="244">
        <v>142.30000000000001</v>
      </c>
      <c r="E16" s="244"/>
      <c r="F16" s="241">
        <v>0.71999424004607959</v>
      </c>
      <c r="G16" s="244">
        <v>142.49</v>
      </c>
      <c r="H16" s="219"/>
      <c r="I16" s="241">
        <v>0.71870058933448322</v>
      </c>
      <c r="J16" s="244">
        <v>142.22999999999999</v>
      </c>
      <c r="K16" s="219"/>
      <c r="L16" s="241">
        <v>0.71875224610076904</v>
      </c>
      <c r="M16" s="244">
        <v>141.76</v>
      </c>
      <c r="N16" s="219"/>
      <c r="O16" s="241">
        <v>0.70987435223965356</v>
      </c>
      <c r="P16" s="244">
        <v>142.41999999999999</v>
      </c>
      <c r="Q16" s="244"/>
      <c r="R16" s="241">
        <v>0.70756385763815188</v>
      </c>
      <c r="S16" s="244">
        <v>142.88</v>
      </c>
      <c r="T16" s="244"/>
      <c r="U16" s="241">
        <v>0.70746374248319777</v>
      </c>
      <c r="V16" s="244">
        <v>143.13</v>
      </c>
      <c r="W16" s="219"/>
      <c r="X16" s="241">
        <v>0.71093416749608984</v>
      </c>
      <c r="Y16" s="244">
        <v>142.71</v>
      </c>
      <c r="Z16" s="244"/>
      <c r="AA16" s="241">
        <v>0.70921985815602828</v>
      </c>
      <c r="AB16" s="244">
        <v>142.61000000000001</v>
      </c>
      <c r="AC16" s="219"/>
      <c r="AD16" s="241">
        <v>0.70412617941135047</v>
      </c>
      <c r="AE16" s="244">
        <v>143.03</v>
      </c>
      <c r="AF16" s="219"/>
      <c r="AG16" s="241">
        <v>0.7057163020465772</v>
      </c>
      <c r="AH16" s="244">
        <v>142.81</v>
      </c>
      <c r="AI16" s="219"/>
      <c r="AJ16" s="241">
        <v>0.70851636672807139</v>
      </c>
      <c r="AK16" s="244">
        <v>142.57</v>
      </c>
      <c r="AL16" s="219"/>
      <c r="AM16" s="241">
        <v>0.70353172928099061</v>
      </c>
      <c r="AN16" s="244">
        <v>143.12</v>
      </c>
      <c r="AO16" s="219"/>
      <c r="AP16" s="241">
        <v>0.70786437318609752</v>
      </c>
      <c r="AQ16" s="244">
        <v>142.56</v>
      </c>
      <c r="AR16" s="219"/>
      <c r="AS16" s="241">
        <v>0.70531809846240645</v>
      </c>
      <c r="AT16" s="244">
        <v>142.46</v>
      </c>
      <c r="AU16" s="219"/>
      <c r="AV16" s="241">
        <v>0.70621468926553665</v>
      </c>
      <c r="AW16" s="244">
        <v>142.46</v>
      </c>
      <c r="AX16" s="244"/>
      <c r="AY16" s="241">
        <v>0.70801472670631549</v>
      </c>
      <c r="AZ16" s="244">
        <v>142.62</v>
      </c>
      <c r="BA16" s="219"/>
      <c r="BB16" s="245">
        <v>0.70511916513890838</v>
      </c>
      <c r="BC16" s="246">
        <v>143.31</v>
      </c>
      <c r="BD16" s="219"/>
      <c r="BE16" s="249">
        <v>0.70561670900366924</v>
      </c>
      <c r="BF16" s="244">
        <v>143.08000000000001</v>
      </c>
      <c r="BG16" s="219"/>
      <c r="BH16" s="250">
        <f t="shared" ref="BH16:BH30" si="0">(C16+F16+I16+L16+O16+R16+U16+X16+AA16+AD16+AG16+AJ16+AM16+AP16+AS16+AV16+AY16+BB16+BE16)/19</f>
        <v>0.70963444199916415</v>
      </c>
      <c r="BI16" s="242">
        <f t="shared" ref="BI16:BI30" si="1">(D16+G16+J16+M16+P16+S16+V16+Y16+AB16+AE16+AH16+AK16+AN16+AQ16+AT16+AW16+AZ16+BC16+BF16)/19</f>
        <v>142.66052631578944</v>
      </c>
      <c r="BJ16" s="147"/>
      <c r="BK16" s="147"/>
      <c r="BL16" s="148"/>
      <c r="BM16" s="150"/>
      <c r="BN16" s="150"/>
      <c r="BO16" s="134"/>
      <c r="BP16" s="151"/>
      <c r="BQ16" s="151"/>
      <c r="BR16" s="134"/>
      <c r="BS16" s="129"/>
      <c r="BT16" s="128"/>
      <c r="BU16" s="128"/>
      <c r="BV16" s="128"/>
      <c r="BW16" s="128"/>
      <c r="BX16" s="128"/>
      <c r="BY16" s="128"/>
      <c r="BZ16" s="130"/>
      <c r="CA16" s="129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</row>
    <row r="17" spans="1:161" x14ac:dyDescent="0.25">
      <c r="A17" s="232">
        <v>3</v>
      </c>
      <c r="B17" s="243" t="s">
        <v>7</v>
      </c>
      <c r="C17" s="241">
        <v>0.91580000000000006</v>
      </c>
      <c r="D17" s="244">
        <v>111.96</v>
      </c>
      <c r="E17" s="244"/>
      <c r="F17" s="241">
        <v>0.91539999999999999</v>
      </c>
      <c r="G17" s="244">
        <v>112.07</v>
      </c>
      <c r="H17" s="219"/>
      <c r="I17" s="241">
        <v>0.9093</v>
      </c>
      <c r="J17" s="244">
        <v>112.42</v>
      </c>
      <c r="K17" s="219"/>
      <c r="L17" s="241">
        <v>0.90780000000000005</v>
      </c>
      <c r="M17" s="244">
        <v>112.24</v>
      </c>
      <c r="N17" s="219"/>
      <c r="O17" s="241">
        <v>0.90060000000000007</v>
      </c>
      <c r="P17" s="244">
        <v>112.26</v>
      </c>
      <c r="Q17" s="244"/>
      <c r="R17" s="241">
        <v>0.90170000000000006</v>
      </c>
      <c r="S17" s="244">
        <v>112.12</v>
      </c>
      <c r="T17" s="244"/>
      <c r="U17" s="241">
        <v>0.90400000000000003</v>
      </c>
      <c r="V17" s="244">
        <v>112.01</v>
      </c>
      <c r="W17" s="219"/>
      <c r="X17" s="241">
        <v>0.90390000000000004</v>
      </c>
      <c r="Y17" s="244">
        <v>112.25</v>
      </c>
      <c r="Z17" s="244"/>
      <c r="AA17" s="241">
        <v>0.90029999999999999</v>
      </c>
      <c r="AB17" s="244">
        <v>112.34</v>
      </c>
      <c r="AC17" s="219"/>
      <c r="AD17" s="241">
        <v>0.8973000000000001</v>
      </c>
      <c r="AE17" s="244">
        <v>112.24</v>
      </c>
      <c r="AF17" s="219"/>
      <c r="AG17" s="241">
        <v>0.90050000000000008</v>
      </c>
      <c r="AH17" s="244">
        <v>111.92</v>
      </c>
      <c r="AI17" s="219"/>
      <c r="AJ17" s="241">
        <v>0.90140000000000009</v>
      </c>
      <c r="AK17" s="244">
        <v>112.06</v>
      </c>
      <c r="AL17" s="219"/>
      <c r="AM17" s="241">
        <v>0.8962</v>
      </c>
      <c r="AN17" s="244">
        <v>112.35</v>
      </c>
      <c r="AO17" s="219"/>
      <c r="AP17" s="241">
        <v>0.89840000000000009</v>
      </c>
      <c r="AQ17" s="244">
        <v>112.32</v>
      </c>
      <c r="AR17" s="219"/>
      <c r="AS17" s="241">
        <v>0.89380000000000004</v>
      </c>
      <c r="AT17" s="244">
        <v>112.42</v>
      </c>
      <c r="AU17" s="219"/>
      <c r="AV17" s="241">
        <v>0.89480000000000004</v>
      </c>
      <c r="AW17" s="244">
        <v>112.44</v>
      </c>
      <c r="AX17" s="244"/>
      <c r="AY17" s="241">
        <v>0.89860000000000007</v>
      </c>
      <c r="AZ17" s="244">
        <v>112.37</v>
      </c>
      <c r="BA17" s="219"/>
      <c r="BB17" s="245">
        <v>0.89900000000000002</v>
      </c>
      <c r="BC17" s="246">
        <v>112.4</v>
      </c>
      <c r="BD17" s="219"/>
      <c r="BE17" s="249">
        <v>0.9002</v>
      </c>
      <c r="BF17" s="244">
        <v>112.15</v>
      </c>
      <c r="BG17" s="219"/>
      <c r="BH17" s="250">
        <f t="shared" si="0"/>
        <v>0.90205263157894755</v>
      </c>
      <c r="BI17" s="242">
        <f t="shared" si="1"/>
        <v>112.22842105263159</v>
      </c>
      <c r="BJ17" s="147"/>
      <c r="BK17" s="147"/>
      <c r="BL17" s="148"/>
      <c r="BM17" s="150"/>
      <c r="BN17" s="150"/>
      <c r="BO17" s="134"/>
      <c r="BP17" s="151"/>
      <c r="BQ17" s="151"/>
      <c r="BR17" s="134"/>
      <c r="BS17" s="129"/>
    </row>
    <row r="18" spans="1:161" x14ac:dyDescent="0.25">
      <c r="A18" s="232">
        <v>4</v>
      </c>
      <c r="B18" s="243" t="s">
        <v>8</v>
      </c>
      <c r="C18" s="241">
        <v>0.83298625572678042</v>
      </c>
      <c r="D18" s="244">
        <v>123.13</v>
      </c>
      <c r="E18" s="244"/>
      <c r="F18" s="241">
        <v>0.83347224537422904</v>
      </c>
      <c r="G18" s="244">
        <v>123.11</v>
      </c>
      <c r="H18" s="219"/>
      <c r="I18" s="241">
        <v>0.83008217813563534</v>
      </c>
      <c r="J18" s="244">
        <v>123.09</v>
      </c>
      <c r="K18" s="219"/>
      <c r="L18" s="241">
        <v>0.82815734989648027</v>
      </c>
      <c r="M18" s="244">
        <v>123.01</v>
      </c>
      <c r="N18" s="219"/>
      <c r="O18" s="241">
        <v>0.82236842105263164</v>
      </c>
      <c r="P18" s="244">
        <v>122.92</v>
      </c>
      <c r="Q18" s="244"/>
      <c r="R18" s="241">
        <v>0.82203041512535957</v>
      </c>
      <c r="S18" s="244">
        <v>122.91</v>
      </c>
      <c r="T18" s="244"/>
      <c r="U18" s="241">
        <v>0.82433435001236499</v>
      </c>
      <c r="V18" s="244">
        <v>122.87</v>
      </c>
      <c r="W18" s="219"/>
      <c r="X18" s="241">
        <v>0.82576383154417832</v>
      </c>
      <c r="Y18" s="244">
        <v>122.9</v>
      </c>
      <c r="Z18" s="244"/>
      <c r="AA18" s="241">
        <v>0.82250370126665573</v>
      </c>
      <c r="AB18" s="244">
        <v>122.88</v>
      </c>
      <c r="AC18" s="219"/>
      <c r="AD18" s="241">
        <v>0.81853155439142178</v>
      </c>
      <c r="AE18" s="244">
        <v>122.93</v>
      </c>
      <c r="AF18" s="219"/>
      <c r="AG18" s="241">
        <v>0.81886668850311162</v>
      </c>
      <c r="AH18" s="244">
        <v>123</v>
      </c>
      <c r="AI18" s="219"/>
      <c r="AJ18" s="241">
        <v>0.82074852265265907</v>
      </c>
      <c r="AK18" s="244">
        <v>123.04</v>
      </c>
      <c r="AL18" s="219"/>
      <c r="AM18" s="241">
        <v>0.81772835064191673</v>
      </c>
      <c r="AN18" s="244">
        <v>123.05</v>
      </c>
      <c r="AO18" s="219"/>
      <c r="AP18" s="241">
        <v>0.81960495041390058</v>
      </c>
      <c r="AQ18" s="244">
        <v>123.04</v>
      </c>
      <c r="AR18" s="219"/>
      <c r="AS18" s="241">
        <v>0.81612666285807556</v>
      </c>
      <c r="AT18" s="244">
        <v>123.02</v>
      </c>
      <c r="AU18" s="219"/>
      <c r="AV18" s="241">
        <v>0.81685999019768019</v>
      </c>
      <c r="AW18" s="244">
        <v>123.09</v>
      </c>
      <c r="AX18" s="244"/>
      <c r="AY18" s="241">
        <v>0.82020997375328075</v>
      </c>
      <c r="AZ18" s="244">
        <v>123.1</v>
      </c>
      <c r="BA18" s="219"/>
      <c r="BB18" s="245">
        <v>0.82061381913671416</v>
      </c>
      <c r="BC18" s="246">
        <v>123.13</v>
      </c>
      <c r="BD18" s="219"/>
      <c r="BE18" s="249">
        <v>0.82061381913671416</v>
      </c>
      <c r="BF18" s="244">
        <v>123.05</v>
      </c>
      <c r="BG18" s="219"/>
      <c r="BH18" s="250">
        <f t="shared" si="0"/>
        <v>0.82271595156946253</v>
      </c>
      <c r="BI18" s="242">
        <f t="shared" si="1"/>
        <v>123.01421052631579</v>
      </c>
      <c r="BJ18" s="147"/>
      <c r="BK18" s="147"/>
      <c r="BL18" s="152"/>
      <c r="BM18" s="150"/>
      <c r="BN18" s="150"/>
      <c r="BO18" s="134"/>
      <c r="BP18" s="151"/>
      <c r="BQ18" s="151"/>
      <c r="BR18" s="134"/>
      <c r="BS18" s="129"/>
    </row>
    <row r="19" spans="1:161" x14ac:dyDescent="0.25">
      <c r="A19" s="232">
        <v>5</v>
      </c>
      <c r="B19" s="243" t="s">
        <v>9</v>
      </c>
      <c r="C19" s="241">
        <v>1782.9</v>
      </c>
      <c r="D19" s="247">
        <v>182800.74</v>
      </c>
      <c r="E19" s="247"/>
      <c r="F19" s="248">
        <v>1778.2983000000002</v>
      </c>
      <c r="G19" s="247">
        <v>182435.62</v>
      </c>
      <c r="H19" s="219"/>
      <c r="I19" s="241">
        <v>1792.9312</v>
      </c>
      <c r="J19" s="247">
        <v>183273.43</v>
      </c>
      <c r="K19" s="219"/>
      <c r="L19" s="241">
        <v>1819.9</v>
      </c>
      <c r="M19" s="247">
        <v>185429.61</v>
      </c>
      <c r="N19" s="219"/>
      <c r="O19" s="241">
        <v>1836.2</v>
      </c>
      <c r="P19" s="247">
        <v>185639.82</v>
      </c>
      <c r="Q19" s="247"/>
      <c r="R19" s="248">
        <v>1836.6000000000001</v>
      </c>
      <c r="S19" s="247">
        <v>185680.26</v>
      </c>
      <c r="T19" s="247"/>
      <c r="U19" s="248">
        <v>1833.26</v>
      </c>
      <c r="V19" s="247">
        <v>185635.91</v>
      </c>
      <c r="W19" s="219"/>
      <c r="X19" s="241">
        <v>1833.19</v>
      </c>
      <c r="Y19" s="247">
        <v>185995.46</v>
      </c>
      <c r="Z19" s="247"/>
      <c r="AA19" s="241">
        <v>1849.8600000000001</v>
      </c>
      <c r="AB19" s="247">
        <v>187094.84</v>
      </c>
      <c r="AC19" s="219"/>
      <c r="AD19" s="241">
        <v>1867.9</v>
      </c>
      <c r="AE19" s="247">
        <v>188116.21</v>
      </c>
      <c r="AF19" s="219"/>
      <c r="AG19" s="241">
        <v>1861.45</v>
      </c>
      <c r="AH19" s="247">
        <v>187596.93</v>
      </c>
      <c r="AI19" s="219"/>
      <c r="AJ19" s="241">
        <v>1867.17</v>
      </c>
      <c r="AK19" s="247">
        <v>188602.84</v>
      </c>
      <c r="AL19" s="219"/>
      <c r="AM19" s="241">
        <v>1879.3000000000002</v>
      </c>
      <c r="AN19" s="247">
        <v>189226.72</v>
      </c>
      <c r="AO19" s="219"/>
      <c r="AP19" s="241">
        <v>1877.9666000000002</v>
      </c>
      <c r="AQ19" s="247">
        <v>189505.61</v>
      </c>
      <c r="AR19" s="219"/>
      <c r="AS19" s="241">
        <v>1883.95</v>
      </c>
      <c r="AT19" s="247">
        <v>189299.3</v>
      </c>
      <c r="AU19" s="219"/>
      <c r="AV19" s="241">
        <v>1906.2935</v>
      </c>
      <c r="AW19" s="247">
        <v>191792.19</v>
      </c>
      <c r="AX19" s="247"/>
      <c r="AY19" s="248">
        <v>1895.94</v>
      </c>
      <c r="AZ19" s="247">
        <v>191452.02</v>
      </c>
      <c r="BA19" s="219"/>
      <c r="BB19" s="245">
        <v>1892</v>
      </c>
      <c r="BC19" s="246">
        <v>191186.6</v>
      </c>
      <c r="BD19" s="219"/>
      <c r="BE19" s="249">
        <v>1903.39</v>
      </c>
      <c r="BF19" s="244">
        <v>192166.25</v>
      </c>
      <c r="BG19" s="219"/>
      <c r="BH19" s="250">
        <f t="shared" si="0"/>
        <v>1852.5526105263154</v>
      </c>
      <c r="BI19" s="242">
        <f t="shared" si="1"/>
        <v>187522.65052631579</v>
      </c>
      <c r="BJ19" s="147"/>
      <c r="BK19" s="147"/>
      <c r="BL19" s="152"/>
      <c r="BM19" s="150"/>
      <c r="BN19" s="150"/>
      <c r="BO19" s="153"/>
      <c r="BP19" s="151"/>
      <c r="BQ19" s="151"/>
      <c r="BR19" s="134"/>
      <c r="BS19" s="129"/>
    </row>
    <row r="20" spans="1:161" x14ac:dyDescent="0.25">
      <c r="A20" s="232">
        <v>6</v>
      </c>
      <c r="B20" s="243" t="s">
        <v>10</v>
      </c>
      <c r="C20" s="241">
        <v>26.78</v>
      </c>
      <c r="D20" s="244">
        <v>2745.75</v>
      </c>
      <c r="E20" s="244"/>
      <c r="F20" s="241">
        <v>26.39</v>
      </c>
      <c r="G20" s="244">
        <v>2707.35</v>
      </c>
      <c r="H20" s="219"/>
      <c r="I20" s="241">
        <v>26.662700000000001</v>
      </c>
      <c r="J20" s="244">
        <v>2725.46</v>
      </c>
      <c r="K20" s="219"/>
      <c r="L20" s="241">
        <v>27.290000000000003</v>
      </c>
      <c r="M20" s="244">
        <v>2780.58</v>
      </c>
      <c r="N20" s="219"/>
      <c r="O20" s="241">
        <v>27.666</v>
      </c>
      <c r="P20" s="244">
        <v>2797.03</v>
      </c>
      <c r="Q20" s="244"/>
      <c r="R20" s="241">
        <v>27.450000000000003</v>
      </c>
      <c r="S20" s="244">
        <v>2775.2</v>
      </c>
      <c r="T20" s="244"/>
      <c r="U20" s="241">
        <v>27.383800000000001</v>
      </c>
      <c r="V20" s="244">
        <v>2772.88</v>
      </c>
      <c r="W20" s="219"/>
      <c r="X20" s="241">
        <v>27.139000000000003</v>
      </c>
      <c r="Y20" s="244">
        <v>2753.52</v>
      </c>
      <c r="Z20" s="244"/>
      <c r="AA20" s="241">
        <v>27.6021</v>
      </c>
      <c r="AB20" s="244">
        <v>2791.68</v>
      </c>
      <c r="AC20" s="219"/>
      <c r="AD20" s="241">
        <v>28.46</v>
      </c>
      <c r="AE20" s="244">
        <v>2866.21</v>
      </c>
      <c r="AF20" s="219"/>
      <c r="AG20" s="241">
        <v>27.73</v>
      </c>
      <c r="AH20" s="244">
        <v>2794.63</v>
      </c>
      <c r="AI20" s="219"/>
      <c r="AJ20" s="241">
        <v>27.55</v>
      </c>
      <c r="AK20" s="244">
        <v>2782.83</v>
      </c>
      <c r="AL20" s="219"/>
      <c r="AM20" s="241">
        <v>27.8</v>
      </c>
      <c r="AN20" s="244">
        <v>2799.18</v>
      </c>
      <c r="AO20" s="219"/>
      <c r="AP20" s="241">
        <v>27.560000000000002</v>
      </c>
      <c r="AQ20" s="244">
        <v>2781.08</v>
      </c>
      <c r="AR20" s="219"/>
      <c r="AS20" s="241">
        <v>27.62</v>
      </c>
      <c r="AT20" s="244">
        <v>2775.26</v>
      </c>
      <c r="AU20" s="219"/>
      <c r="AV20" s="241">
        <v>28.05</v>
      </c>
      <c r="AW20" s="244">
        <v>2822.11</v>
      </c>
      <c r="AX20" s="244"/>
      <c r="AY20" s="241">
        <v>27.636100000000003</v>
      </c>
      <c r="AZ20" s="244">
        <v>2790.69</v>
      </c>
      <c r="BA20" s="219"/>
      <c r="BB20" s="245">
        <v>27.64</v>
      </c>
      <c r="BC20" s="246">
        <v>2793.02</v>
      </c>
      <c r="BD20" s="219"/>
      <c r="BE20" s="249">
        <v>27.94</v>
      </c>
      <c r="BF20" s="244">
        <v>2820.82</v>
      </c>
      <c r="BG20" s="219"/>
      <c r="BH20" s="250">
        <f t="shared" si="0"/>
        <v>27.492089473684217</v>
      </c>
      <c r="BI20" s="242">
        <f t="shared" si="1"/>
        <v>2782.9094736842108</v>
      </c>
      <c r="BJ20" s="147"/>
      <c r="BK20" s="147"/>
      <c r="BL20" s="152"/>
      <c r="BM20" s="150"/>
      <c r="BN20" s="150"/>
      <c r="BO20" s="134"/>
      <c r="BP20" s="151"/>
      <c r="BQ20" s="151"/>
      <c r="BR20" s="134"/>
      <c r="BS20" s="129"/>
    </row>
    <row r="21" spans="1:161" x14ac:dyDescent="0.25">
      <c r="A21" s="232">
        <v>7</v>
      </c>
      <c r="B21" s="243" t="s">
        <v>25</v>
      </c>
      <c r="C21" s="241">
        <v>1.2961762799740764</v>
      </c>
      <c r="D21" s="244">
        <v>79.099999999999994</v>
      </c>
      <c r="E21" s="244"/>
      <c r="F21" s="241">
        <v>1.295001295001295</v>
      </c>
      <c r="G21" s="244">
        <v>79.22</v>
      </c>
      <c r="H21" s="219"/>
      <c r="I21" s="241">
        <v>1.2906556530717603</v>
      </c>
      <c r="J21" s="244">
        <v>79.2</v>
      </c>
      <c r="K21" s="219"/>
      <c r="L21" s="241">
        <v>1.2868356710848023</v>
      </c>
      <c r="M21" s="244">
        <v>79.180000000000007</v>
      </c>
      <c r="N21" s="219"/>
      <c r="O21" s="241">
        <v>1.2701638511367968</v>
      </c>
      <c r="P21" s="244">
        <v>79.599999999999994</v>
      </c>
      <c r="Q21" s="244"/>
      <c r="R21" s="241">
        <v>1.274534794799898</v>
      </c>
      <c r="S21" s="244">
        <v>79.319999999999993</v>
      </c>
      <c r="T21" s="244"/>
      <c r="U21" s="241">
        <v>1.2815583749839805</v>
      </c>
      <c r="V21" s="244">
        <v>79.010000000000005</v>
      </c>
      <c r="W21" s="219"/>
      <c r="X21" s="241">
        <v>1.2926577042399172</v>
      </c>
      <c r="Y21" s="244">
        <v>78.489999999999995</v>
      </c>
      <c r="Z21" s="244"/>
      <c r="AA21" s="241">
        <v>1.2888258796236627</v>
      </c>
      <c r="AB21" s="244">
        <v>78.47</v>
      </c>
      <c r="AC21" s="219"/>
      <c r="AD21" s="241">
        <v>1.2828736369467606</v>
      </c>
      <c r="AE21" s="244">
        <v>78.5</v>
      </c>
      <c r="AF21" s="219"/>
      <c r="AG21" s="241">
        <v>1.289656951250967</v>
      </c>
      <c r="AH21" s="244">
        <v>78.14</v>
      </c>
      <c r="AI21" s="219"/>
      <c r="AJ21" s="241">
        <v>1.2926577042399172</v>
      </c>
      <c r="AK21" s="244">
        <v>78.14</v>
      </c>
      <c r="AL21" s="219"/>
      <c r="AM21" s="241">
        <v>1.2879958784131889</v>
      </c>
      <c r="AN21" s="244">
        <v>78.180000000000007</v>
      </c>
      <c r="AO21" s="219"/>
      <c r="AP21" s="241">
        <v>1.2965123816932451</v>
      </c>
      <c r="AQ21" s="244">
        <v>77.83</v>
      </c>
      <c r="AR21" s="219"/>
      <c r="AS21" s="241">
        <v>1.2879958784131889</v>
      </c>
      <c r="AT21" s="244">
        <v>78.010000000000005</v>
      </c>
      <c r="AU21" s="219"/>
      <c r="AV21" s="241">
        <v>1.2856775520699408</v>
      </c>
      <c r="AW21" s="244">
        <v>78.25</v>
      </c>
      <c r="AX21" s="244"/>
      <c r="AY21" s="241">
        <v>1.2923235978288963</v>
      </c>
      <c r="AZ21" s="244">
        <v>78.14</v>
      </c>
      <c r="BA21" s="219"/>
      <c r="BB21" s="245">
        <v>1.2955045990413265</v>
      </c>
      <c r="BC21" s="246">
        <v>78</v>
      </c>
      <c r="BD21" s="219"/>
      <c r="BE21" s="249">
        <v>1.2933264355923435</v>
      </c>
      <c r="BF21" s="244">
        <v>78.06</v>
      </c>
      <c r="BG21" s="219"/>
      <c r="BH21" s="250">
        <f t="shared" si="0"/>
        <v>1.2884702168108402</v>
      </c>
      <c r="BI21" s="242">
        <f t="shared" si="1"/>
        <v>78.570526315789465</v>
      </c>
      <c r="BJ21" s="147"/>
      <c r="BK21" s="147"/>
      <c r="BL21" s="152"/>
      <c r="BM21" s="150"/>
      <c r="BN21" s="150"/>
      <c r="BO21" s="134"/>
      <c r="BP21" s="151"/>
      <c r="BQ21" s="151"/>
      <c r="BR21" s="134"/>
      <c r="BS21" s="129"/>
    </row>
    <row r="22" spans="1:161" x14ac:dyDescent="0.25">
      <c r="A22" s="232">
        <v>8</v>
      </c>
      <c r="B22" s="243" t="s">
        <v>26</v>
      </c>
      <c r="C22" s="241">
        <v>1.2315</v>
      </c>
      <c r="D22" s="244">
        <v>83.26</v>
      </c>
      <c r="E22" s="244"/>
      <c r="F22" s="241">
        <v>1.2285000000000001</v>
      </c>
      <c r="G22" s="244">
        <v>83.51</v>
      </c>
      <c r="H22" s="219"/>
      <c r="I22" s="241">
        <v>1.2248000000000001</v>
      </c>
      <c r="J22" s="244">
        <v>83.46</v>
      </c>
      <c r="K22" s="219"/>
      <c r="L22" s="241">
        <v>1.2188000000000001</v>
      </c>
      <c r="M22" s="244">
        <v>83.6</v>
      </c>
      <c r="N22" s="219"/>
      <c r="O22" s="241">
        <v>1.2117</v>
      </c>
      <c r="P22" s="244">
        <v>83.44</v>
      </c>
      <c r="Q22" s="244"/>
      <c r="R22" s="241">
        <v>1.2099</v>
      </c>
      <c r="S22" s="244">
        <v>83.56</v>
      </c>
      <c r="T22" s="244"/>
      <c r="U22" s="241">
        <v>1.2086000000000001</v>
      </c>
      <c r="V22" s="244">
        <v>83.78</v>
      </c>
      <c r="W22" s="219"/>
      <c r="X22" s="241">
        <v>1.214</v>
      </c>
      <c r="Y22" s="244">
        <v>83.57</v>
      </c>
      <c r="Z22" s="244"/>
      <c r="AA22" s="241">
        <v>1.2105000000000001</v>
      </c>
      <c r="AB22" s="244">
        <v>83.55</v>
      </c>
      <c r="AC22" s="219"/>
      <c r="AD22" s="241">
        <v>1.2034</v>
      </c>
      <c r="AE22" s="244">
        <v>83.69</v>
      </c>
      <c r="AF22" s="219"/>
      <c r="AG22" s="241">
        <v>1.2076</v>
      </c>
      <c r="AH22" s="244">
        <v>83.45</v>
      </c>
      <c r="AI22" s="219"/>
      <c r="AJ22" s="241">
        <v>1.214</v>
      </c>
      <c r="AK22" s="244">
        <v>83.2</v>
      </c>
      <c r="AL22" s="219"/>
      <c r="AM22" s="241">
        <v>1.2053</v>
      </c>
      <c r="AN22" s="244">
        <v>83.54</v>
      </c>
      <c r="AO22" s="219"/>
      <c r="AP22" s="241">
        <v>1.2071000000000001</v>
      </c>
      <c r="AQ22" s="244">
        <v>83.6</v>
      </c>
      <c r="AR22" s="219"/>
      <c r="AS22" s="241">
        <v>1.2038</v>
      </c>
      <c r="AT22" s="244">
        <v>83.47</v>
      </c>
      <c r="AU22" s="219"/>
      <c r="AV22" s="241">
        <v>1.2071000000000001</v>
      </c>
      <c r="AW22" s="244">
        <v>83.35</v>
      </c>
      <c r="AX22" s="244"/>
      <c r="AY22" s="241">
        <v>1.2109000000000001</v>
      </c>
      <c r="AZ22" s="244">
        <v>83.39</v>
      </c>
      <c r="BA22" s="219"/>
      <c r="BB22" s="245">
        <v>1.2096</v>
      </c>
      <c r="BC22" s="246">
        <v>83.54</v>
      </c>
      <c r="BD22" s="219"/>
      <c r="BE22" s="249">
        <v>1.2069000000000001</v>
      </c>
      <c r="BF22" s="244">
        <v>83.65</v>
      </c>
      <c r="BG22" s="219"/>
      <c r="BH22" s="250">
        <f t="shared" si="0"/>
        <v>1.2123157894736842</v>
      </c>
      <c r="BI22" s="242">
        <f t="shared" si="1"/>
        <v>83.505789473684217</v>
      </c>
      <c r="BJ22" s="147"/>
      <c r="BK22" s="147"/>
      <c r="BL22" s="152"/>
      <c r="BM22" s="150"/>
      <c r="BN22" s="150"/>
      <c r="BO22" s="134"/>
      <c r="BP22" s="151"/>
      <c r="BQ22" s="151"/>
      <c r="BR22" s="134"/>
      <c r="BS22" s="129"/>
    </row>
    <row r="23" spans="1:161" x14ac:dyDescent="0.25">
      <c r="A23" s="232">
        <v>9</v>
      </c>
      <c r="B23" s="243" t="s">
        <v>13</v>
      </c>
      <c r="C23" s="241">
        <v>8.4638000000000009</v>
      </c>
      <c r="D23" s="244">
        <v>12.11</v>
      </c>
      <c r="E23" s="244"/>
      <c r="F23" s="241">
        <v>8.4981000000000009</v>
      </c>
      <c r="G23" s="244">
        <v>12.07</v>
      </c>
      <c r="H23" s="219"/>
      <c r="I23" s="241">
        <v>8.4581</v>
      </c>
      <c r="J23" s="244">
        <v>12.09</v>
      </c>
      <c r="K23" s="219"/>
      <c r="L23" s="241">
        <v>8.4032999999999998</v>
      </c>
      <c r="M23" s="244">
        <v>12.12</v>
      </c>
      <c r="N23" s="219"/>
      <c r="O23" s="241">
        <v>8.3132999999999999</v>
      </c>
      <c r="P23" s="244">
        <v>12.16</v>
      </c>
      <c r="Q23" s="244"/>
      <c r="R23" s="241">
        <v>8.3163</v>
      </c>
      <c r="S23" s="244">
        <v>12.16</v>
      </c>
      <c r="T23" s="244"/>
      <c r="U23" s="241">
        <v>8.3346</v>
      </c>
      <c r="V23" s="244">
        <v>12.15</v>
      </c>
      <c r="W23" s="219"/>
      <c r="X23" s="241">
        <v>8.3694000000000006</v>
      </c>
      <c r="Y23" s="244">
        <v>12.12</v>
      </c>
      <c r="Z23" s="244"/>
      <c r="AA23" s="241">
        <v>8.3452000000000002</v>
      </c>
      <c r="AB23" s="244">
        <v>12.12</v>
      </c>
      <c r="AC23" s="219"/>
      <c r="AD23" s="241">
        <v>8.2979000000000003</v>
      </c>
      <c r="AE23" s="244">
        <v>12.14</v>
      </c>
      <c r="AF23" s="219"/>
      <c r="AG23" s="241">
        <v>8.3145000000000007</v>
      </c>
      <c r="AH23" s="244">
        <v>12.12</v>
      </c>
      <c r="AI23" s="219"/>
      <c r="AJ23" s="241">
        <v>8.3554000000000013</v>
      </c>
      <c r="AK23" s="244">
        <v>12.09</v>
      </c>
      <c r="AL23" s="219"/>
      <c r="AM23" s="241">
        <v>8.2765000000000004</v>
      </c>
      <c r="AN23" s="244">
        <v>12.17</v>
      </c>
      <c r="AO23" s="219"/>
      <c r="AP23" s="241">
        <v>8.3257000000000012</v>
      </c>
      <c r="AQ23" s="244">
        <v>12.12</v>
      </c>
      <c r="AR23" s="219"/>
      <c r="AS23" s="241">
        <v>8.2594000000000012</v>
      </c>
      <c r="AT23" s="244">
        <v>12.17</v>
      </c>
      <c r="AU23" s="219"/>
      <c r="AV23" s="241">
        <v>8.2846000000000011</v>
      </c>
      <c r="AW23" s="244">
        <v>12.14</v>
      </c>
      <c r="AX23" s="244"/>
      <c r="AY23" s="241">
        <v>8.307500000000001</v>
      </c>
      <c r="AZ23" s="244">
        <v>12.16</v>
      </c>
      <c r="BA23" s="219"/>
      <c r="BB23" s="245">
        <v>8.3003999999999998</v>
      </c>
      <c r="BC23" s="246">
        <v>12.17</v>
      </c>
      <c r="BD23" s="219"/>
      <c r="BE23" s="249">
        <v>8.3120000000000012</v>
      </c>
      <c r="BF23" s="244">
        <v>12.15</v>
      </c>
      <c r="BG23" s="219"/>
      <c r="BH23" s="250">
        <f t="shared" si="0"/>
        <v>8.3440000000000012</v>
      </c>
      <c r="BI23" s="242">
        <f t="shared" si="1"/>
        <v>12.133157894736842</v>
      </c>
      <c r="BJ23" s="147"/>
      <c r="BK23" s="147"/>
      <c r="BL23" s="152"/>
      <c r="BM23" s="150"/>
      <c r="BN23" s="150"/>
      <c r="BO23" s="134"/>
      <c r="BP23" s="151"/>
      <c r="BQ23" s="151"/>
      <c r="BR23" s="134"/>
      <c r="BS23" s="129"/>
    </row>
    <row r="24" spans="1:161" x14ac:dyDescent="0.25">
      <c r="A24" s="232">
        <v>10</v>
      </c>
      <c r="B24" s="243" t="s">
        <v>14</v>
      </c>
      <c r="C24" s="241">
        <v>8.323500000000001</v>
      </c>
      <c r="D24" s="244">
        <v>12.32</v>
      </c>
      <c r="E24" s="244"/>
      <c r="F24" s="241">
        <v>8.3178000000000001</v>
      </c>
      <c r="G24" s="244">
        <v>12.33</v>
      </c>
      <c r="H24" s="219"/>
      <c r="I24" s="241">
        <v>8.3311000000000011</v>
      </c>
      <c r="J24" s="244">
        <v>12.27</v>
      </c>
      <c r="K24" s="219"/>
      <c r="L24" s="241">
        <v>8.3041999999999998</v>
      </c>
      <c r="M24" s="244">
        <v>12.27</v>
      </c>
      <c r="N24" s="219"/>
      <c r="O24" s="241">
        <v>8.204600000000001</v>
      </c>
      <c r="P24" s="244">
        <v>12.32</v>
      </c>
      <c r="Q24" s="244"/>
      <c r="R24" s="241">
        <v>8.2392000000000003</v>
      </c>
      <c r="S24" s="244">
        <v>12.27</v>
      </c>
      <c r="T24" s="244"/>
      <c r="U24" s="241">
        <v>8.2636000000000003</v>
      </c>
      <c r="V24" s="244">
        <v>12.25</v>
      </c>
      <c r="W24" s="219"/>
      <c r="X24" s="241">
        <v>8.2986000000000004</v>
      </c>
      <c r="Y24" s="244">
        <v>12.23</v>
      </c>
      <c r="Z24" s="244"/>
      <c r="AA24" s="241">
        <v>8.2614999999999998</v>
      </c>
      <c r="AB24" s="244">
        <v>12.24</v>
      </c>
      <c r="AC24" s="219"/>
      <c r="AD24" s="241">
        <v>8.2045000000000012</v>
      </c>
      <c r="AE24" s="244">
        <v>12.27</v>
      </c>
      <c r="AF24" s="219"/>
      <c r="AG24" s="241">
        <v>8.2612000000000005</v>
      </c>
      <c r="AH24" s="244">
        <v>12.2</v>
      </c>
      <c r="AI24" s="219"/>
      <c r="AJ24" s="241">
        <v>8.3442000000000007</v>
      </c>
      <c r="AK24" s="244">
        <v>12.11</v>
      </c>
      <c r="AL24" s="219"/>
      <c r="AM24" s="241">
        <v>8.3045000000000009</v>
      </c>
      <c r="AN24" s="244">
        <v>12.12</v>
      </c>
      <c r="AO24" s="219"/>
      <c r="AP24" s="241">
        <v>8.3529</v>
      </c>
      <c r="AQ24" s="244">
        <v>12.08</v>
      </c>
      <c r="AR24" s="219"/>
      <c r="AS24" s="241">
        <v>8.3204000000000011</v>
      </c>
      <c r="AT24" s="244">
        <v>12.08</v>
      </c>
      <c r="AU24" s="219"/>
      <c r="AV24" s="241">
        <v>8.3178000000000001</v>
      </c>
      <c r="AW24" s="244">
        <v>12.1</v>
      </c>
      <c r="AX24" s="244"/>
      <c r="AY24" s="241">
        <v>8.3740000000000006</v>
      </c>
      <c r="AZ24" s="244">
        <v>12.06</v>
      </c>
      <c r="BA24" s="219"/>
      <c r="BB24" s="245">
        <v>8.3570000000000011</v>
      </c>
      <c r="BC24" s="246">
        <v>12.09</v>
      </c>
      <c r="BD24" s="219"/>
      <c r="BE24" s="249">
        <v>8.3818999999999999</v>
      </c>
      <c r="BF24" s="244">
        <v>12.05</v>
      </c>
      <c r="BG24" s="219"/>
      <c r="BH24" s="250">
        <f t="shared" si="0"/>
        <v>8.3032894736842113</v>
      </c>
      <c r="BI24" s="242">
        <f t="shared" si="1"/>
        <v>12.19263157894737</v>
      </c>
      <c r="BJ24" s="147"/>
      <c r="BK24" s="147"/>
      <c r="BL24" s="152"/>
      <c r="BM24" s="150"/>
      <c r="BN24" s="150"/>
      <c r="BO24" s="134"/>
      <c r="BP24" s="151"/>
      <c r="BQ24" s="151"/>
      <c r="BR24" s="134"/>
      <c r="BS24" s="129"/>
    </row>
    <row r="25" spans="1:161" x14ac:dyDescent="0.25">
      <c r="A25" s="232">
        <v>11</v>
      </c>
      <c r="B25" s="243" t="s">
        <v>15</v>
      </c>
      <c r="C25" s="241">
        <v>6.1938000000000004</v>
      </c>
      <c r="D25" s="244">
        <v>16.55</v>
      </c>
      <c r="E25" s="244"/>
      <c r="F25" s="241">
        <v>6.1966000000000001</v>
      </c>
      <c r="G25" s="244">
        <v>16.559999999999999</v>
      </c>
      <c r="H25" s="219"/>
      <c r="I25" s="241">
        <v>6.1712000000000007</v>
      </c>
      <c r="J25" s="244">
        <v>16.559999999999999</v>
      </c>
      <c r="K25" s="219"/>
      <c r="L25" s="241">
        <v>6.1579000000000006</v>
      </c>
      <c r="M25" s="244">
        <v>16.55</v>
      </c>
      <c r="N25" s="219"/>
      <c r="O25" s="241">
        <v>6.1137000000000006</v>
      </c>
      <c r="P25" s="244">
        <v>16.54</v>
      </c>
      <c r="Q25" s="244"/>
      <c r="R25" s="241">
        <v>6.1112000000000002</v>
      </c>
      <c r="S25" s="244">
        <v>16.54</v>
      </c>
      <c r="T25" s="244"/>
      <c r="U25" s="241">
        <v>6.1282000000000005</v>
      </c>
      <c r="V25" s="244">
        <v>16.52</v>
      </c>
      <c r="W25" s="219"/>
      <c r="X25" s="241">
        <v>6.1388000000000007</v>
      </c>
      <c r="Y25" s="244">
        <v>16.53</v>
      </c>
      <c r="Z25" s="244"/>
      <c r="AA25" s="241">
        <v>6.1158999999999999</v>
      </c>
      <c r="AB25" s="244">
        <v>16.54</v>
      </c>
      <c r="AC25" s="219"/>
      <c r="AD25" s="241">
        <v>6.0857999999999999</v>
      </c>
      <c r="AE25" s="244">
        <v>16.55</v>
      </c>
      <c r="AF25" s="219"/>
      <c r="AG25" s="241">
        <v>6.0878000000000005</v>
      </c>
      <c r="AH25" s="244">
        <v>16.55</v>
      </c>
      <c r="AI25" s="219"/>
      <c r="AJ25" s="241">
        <v>6.1017999999999999</v>
      </c>
      <c r="AK25" s="244">
        <v>16.55</v>
      </c>
      <c r="AL25" s="219"/>
      <c r="AM25" s="241">
        <v>6.0796000000000001</v>
      </c>
      <c r="AN25" s="244">
        <v>16.559999999999999</v>
      </c>
      <c r="AO25" s="219"/>
      <c r="AP25" s="241">
        <v>6.0939000000000005</v>
      </c>
      <c r="AQ25" s="244">
        <v>16.559999999999999</v>
      </c>
      <c r="AR25" s="219"/>
      <c r="AS25" s="241">
        <v>6.0673000000000004</v>
      </c>
      <c r="AT25" s="244">
        <v>16.559999999999999</v>
      </c>
      <c r="AU25" s="219"/>
      <c r="AV25" s="241">
        <v>6.0720000000000001</v>
      </c>
      <c r="AW25" s="244">
        <v>16.57</v>
      </c>
      <c r="AX25" s="244"/>
      <c r="AY25" s="241">
        <v>6.0983000000000001</v>
      </c>
      <c r="AZ25" s="244">
        <v>16.559999999999999</v>
      </c>
      <c r="BA25" s="219"/>
      <c r="BB25" s="245">
        <v>6.1016000000000004</v>
      </c>
      <c r="BC25" s="246">
        <v>16.559999999999999</v>
      </c>
      <c r="BD25" s="219"/>
      <c r="BE25" s="249">
        <v>6.1016000000000004</v>
      </c>
      <c r="BF25" s="244">
        <v>16.55</v>
      </c>
      <c r="BG25" s="219"/>
      <c r="BH25" s="250">
        <f t="shared" si="0"/>
        <v>6.1166842105263166</v>
      </c>
      <c r="BI25" s="242">
        <f t="shared" si="1"/>
        <v>16.550526315789476</v>
      </c>
      <c r="BJ25" s="147"/>
      <c r="BK25" s="147"/>
      <c r="BL25" s="152"/>
      <c r="BM25" s="150"/>
      <c r="BN25" s="150"/>
      <c r="BO25" s="134"/>
      <c r="BP25" s="151"/>
      <c r="BQ25" s="151"/>
      <c r="BR25" s="134"/>
      <c r="BS25" s="129"/>
    </row>
    <row r="26" spans="1:161" x14ac:dyDescent="0.25">
      <c r="A26" s="232">
        <v>12</v>
      </c>
      <c r="B26" s="243" t="s">
        <v>34</v>
      </c>
      <c r="C26" s="241">
        <v>8.3327000000000009</v>
      </c>
      <c r="D26" s="244">
        <v>12.3</v>
      </c>
      <c r="E26" s="244"/>
      <c r="F26" s="241">
        <v>8.3532000000000011</v>
      </c>
      <c r="G26" s="244">
        <v>12.28</v>
      </c>
      <c r="H26" s="219"/>
      <c r="I26" s="241">
        <v>8.3135000000000012</v>
      </c>
      <c r="J26" s="244">
        <v>12.3</v>
      </c>
      <c r="K26" s="219"/>
      <c r="L26" s="241">
        <v>8.2850999999999999</v>
      </c>
      <c r="M26" s="244">
        <v>12.3</v>
      </c>
      <c r="N26" s="219"/>
      <c r="O26" s="241">
        <v>8.2463999999999995</v>
      </c>
      <c r="P26" s="244">
        <v>12.26</v>
      </c>
      <c r="Q26" s="244"/>
      <c r="R26" s="241">
        <v>8.2750000000000004</v>
      </c>
      <c r="S26" s="244">
        <v>12.22</v>
      </c>
      <c r="T26" s="244"/>
      <c r="U26" s="241">
        <v>8.3331999999999997</v>
      </c>
      <c r="V26" s="244">
        <v>12.15</v>
      </c>
      <c r="W26" s="219"/>
      <c r="X26" s="241">
        <v>8.4458000000000002</v>
      </c>
      <c r="Y26" s="244">
        <v>12.01</v>
      </c>
      <c r="Z26" s="244"/>
      <c r="AA26" s="241">
        <v>8.3565000000000005</v>
      </c>
      <c r="AB26" s="244">
        <v>12.1</v>
      </c>
      <c r="AC26" s="219"/>
      <c r="AD26" s="241">
        <v>8.3374000000000006</v>
      </c>
      <c r="AE26" s="244">
        <v>12.08</v>
      </c>
      <c r="AF26" s="219"/>
      <c r="AG26" s="241">
        <v>8.4017999999999997</v>
      </c>
      <c r="AH26" s="244">
        <v>12</v>
      </c>
      <c r="AI26" s="219"/>
      <c r="AJ26" s="241">
        <v>8.3880999999999997</v>
      </c>
      <c r="AK26" s="244">
        <v>12.04</v>
      </c>
      <c r="AL26" s="219"/>
      <c r="AM26" s="241">
        <v>8.3615000000000013</v>
      </c>
      <c r="AN26" s="244">
        <v>12.04</v>
      </c>
      <c r="AO26" s="219"/>
      <c r="AP26" s="241">
        <v>8.3916000000000004</v>
      </c>
      <c r="AQ26" s="244">
        <v>12.03</v>
      </c>
      <c r="AR26" s="219"/>
      <c r="AS26" s="241">
        <v>8.4035000000000011</v>
      </c>
      <c r="AT26" s="244">
        <v>11.96</v>
      </c>
      <c r="AU26" s="219"/>
      <c r="AV26" s="241">
        <v>8.4352999999999998</v>
      </c>
      <c r="AW26" s="244">
        <v>11.93</v>
      </c>
      <c r="AX26" s="244"/>
      <c r="AY26" s="241">
        <v>8.4254999999999995</v>
      </c>
      <c r="AZ26" s="244">
        <v>11.99</v>
      </c>
      <c r="BA26" s="219"/>
      <c r="BB26" s="245">
        <v>8.5585000000000004</v>
      </c>
      <c r="BC26" s="246">
        <v>11.81</v>
      </c>
      <c r="BD26" s="219"/>
      <c r="BE26" s="249">
        <v>8.498800000000001</v>
      </c>
      <c r="BF26" s="244">
        <v>11.88</v>
      </c>
      <c r="BG26" s="219"/>
      <c r="BH26" s="250">
        <f t="shared" si="0"/>
        <v>8.3759684210526331</v>
      </c>
      <c r="BI26" s="242">
        <f t="shared" si="1"/>
        <v>12.088421052631579</v>
      </c>
      <c r="BJ26" s="147"/>
      <c r="BK26" s="147"/>
      <c r="BL26" s="152"/>
      <c r="BM26" s="150"/>
      <c r="BN26" s="150"/>
      <c r="BO26" s="134"/>
      <c r="BP26" s="151"/>
      <c r="BQ26" s="151"/>
      <c r="BR26" s="134"/>
      <c r="BS26" s="129"/>
    </row>
    <row r="27" spans="1:161" x14ac:dyDescent="0.25">
      <c r="A27" s="232">
        <v>13</v>
      </c>
      <c r="B27" s="243" t="s">
        <v>17</v>
      </c>
      <c r="C27" s="241">
        <v>1</v>
      </c>
      <c r="D27" s="244">
        <v>102.53</v>
      </c>
      <c r="E27" s="244"/>
      <c r="F27" s="241">
        <v>1</v>
      </c>
      <c r="G27" s="244">
        <v>102.59</v>
      </c>
      <c r="H27" s="244"/>
      <c r="I27" s="241">
        <v>1</v>
      </c>
      <c r="J27" s="244">
        <v>102.22</v>
      </c>
      <c r="K27" s="244"/>
      <c r="L27" s="241">
        <v>1</v>
      </c>
      <c r="M27" s="244">
        <v>101.89</v>
      </c>
      <c r="N27" s="244"/>
      <c r="O27" s="241">
        <v>1</v>
      </c>
      <c r="P27" s="244">
        <v>101.1</v>
      </c>
      <c r="Q27" s="244"/>
      <c r="R27" s="241">
        <v>1</v>
      </c>
      <c r="S27" s="244">
        <v>101.1</v>
      </c>
      <c r="T27" s="244"/>
      <c r="U27" s="241">
        <v>1</v>
      </c>
      <c r="V27" s="244">
        <v>101.26</v>
      </c>
      <c r="W27" s="244"/>
      <c r="X27" s="241">
        <v>1</v>
      </c>
      <c r="Y27" s="244">
        <v>101.46</v>
      </c>
      <c r="Z27" s="244"/>
      <c r="AA27" s="241">
        <v>1</v>
      </c>
      <c r="AB27" s="244">
        <v>101.14</v>
      </c>
      <c r="AC27" s="244"/>
      <c r="AD27" s="241">
        <v>1</v>
      </c>
      <c r="AE27" s="244">
        <v>100.71</v>
      </c>
      <c r="AF27" s="244"/>
      <c r="AG27" s="241">
        <v>1</v>
      </c>
      <c r="AH27" s="244">
        <v>100.78</v>
      </c>
      <c r="AI27" s="244"/>
      <c r="AJ27" s="241">
        <v>1</v>
      </c>
      <c r="AK27" s="244">
        <v>101.01</v>
      </c>
      <c r="AL27" s="244"/>
      <c r="AM27" s="241">
        <v>1</v>
      </c>
      <c r="AN27" s="244">
        <v>100.69</v>
      </c>
      <c r="AO27" s="244"/>
      <c r="AP27" s="241">
        <v>1</v>
      </c>
      <c r="AQ27" s="244">
        <v>100.91</v>
      </c>
      <c r="AR27" s="244"/>
      <c r="AS27" s="241">
        <v>1</v>
      </c>
      <c r="AT27" s="244">
        <v>100.48</v>
      </c>
      <c r="AU27" s="244"/>
      <c r="AV27" s="241">
        <v>1</v>
      </c>
      <c r="AW27" s="244">
        <v>100.61</v>
      </c>
      <c r="AX27" s="244"/>
      <c r="AY27" s="241">
        <v>1</v>
      </c>
      <c r="AZ27" s="244">
        <v>100.98</v>
      </c>
      <c r="BA27" s="244"/>
      <c r="BB27" s="249">
        <v>1</v>
      </c>
      <c r="BC27" s="250">
        <v>101.05</v>
      </c>
      <c r="BD27" s="244"/>
      <c r="BE27" s="249">
        <v>1</v>
      </c>
      <c r="BF27" s="244">
        <v>100.96</v>
      </c>
      <c r="BG27" s="244"/>
      <c r="BH27" s="250">
        <f t="shared" si="0"/>
        <v>1</v>
      </c>
      <c r="BI27" s="242">
        <f t="shared" si="1"/>
        <v>101.23526315789475</v>
      </c>
      <c r="BJ27" s="147"/>
      <c r="BK27" s="147"/>
      <c r="BL27" s="152"/>
      <c r="BM27" s="150"/>
      <c r="BN27" s="150"/>
      <c r="BO27" s="134"/>
      <c r="BP27" s="151"/>
      <c r="BQ27" s="151"/>
      <c r="BR27" s="134"/>
      <c r="BS27" s="129"/>
    </row>
    <row r="28" spans="1:161" x14ac:dyDescent="0.25">
      <c r="A28" s="232">
        <v>14</v>
      </c>
      <c r="B28" s="243" t="s">
        <v>27</v>
      </c>
      <c r="C28" s="241">
        <v>0.69747652991476838</v>
      </c>
      <c r="D28" s="244">
        <v>147</v>
      </c>
      <c r="E28" s="244"/>
      <c r="F28" s="241">
        <v>0.69837766867566653</v>
      </c>
      <c r="G28" s="244">
        <v>146.9</v>
      </c>
      <c r="H28" s="244"/>
      <c r="I28" s="241">
        <v>0.69804129612307864</v>
      </c>
      <c r="J28" s="244">
        <v>146.44</v>
      </c>
      <c r="K28" s="219"/>
      <c r="L28" s="241">
        <v>0.69751058472312322</v>
      </c>
      <c r="M28" s="244">
        <v>146.08000000000001</v>
      </c>
      <c r="N28" s="219"/>
      <c r="O28" s="241">
        <v>0.69650008706251099</v>
      </c>
      <c r="P28" s="244">
        <v>145.15</v>
      </c>
      <c r="Q28" s="244"/>
      <c r="R28" s="241">
        <v>0.69328415637717433</v>
      </c>
      <c r="S28" s="244">
        <v>145.83000000000001</v>
      </c>
      <c r="T28" s="244"/>
      <c r="U28" s="241">
        <v>0.69346203988793653</v>
      </c>
      <c r="V28" s="244">
        <v>146.02000000000001</v>
      </c>
      <c r="W28" s="219"/>
      <c r="X28" s="241">
        <v>0.69644187844303451</v>
      </c>
      <c r="Y28" s="244">
        <v>145.68</v>
      </c>
      <c r="Z28" s="244"/>
      <c r="AA28" s="241">
        <v>0.69507193994578442</v>
      </c>
      <c r="AB28" s="244">
        <v>145.51</v>
      </c>
      <c r="AC28" s="219"/>
      <c r="AD28" s="241">
        <v>0.69391918617157844</v>
      </c>
      <c r="AE28" s="244">
        <v>145.13</v>
      </c>
      <c r="AF28" s="244"/>
      <c r="AG28" s="241">
        <v>0.69245843518242822</v>
      </c>
      <c r="AH28" s="244">
        <v>145.54</v>
      </c>
      <c r="AI28" s="219"/>
      <c r="AJ28" s="241">
        <v>0.69281824606132836</v>
      </c>
      <c r="AK28" s="244">
        <v>145.80000000000001</v>
      </c>
      <c r="AL28" s="219"/>
      <c r="AM28" s="241">
        <v>0.69313038475667665</v>
      </c>
      <c r="AN28" s="244">
        <v>145.27000000000001</v>
      </c>
      <c r="AO28" s="219"/>
      <c r="AP28" s="241">
        <v>0.69205110105330181</v>
      </c>
      <c r="AQ28" s="244">
        <v>145.81</v>
      </c>
      <c r="AR28" s="219"/>
      <c r="AS28" s="241">
        <v>0.69260711168982292</v>
      </c>
      <c r="AT28" s="244">
        <v>145.08000000000001</v>
      </c>
      <c r="AU28" s="219"/>
      <c r="AV28" s="241">
        <v>0.69151989156968108</v>
      </c>
      <c r="AW28" s="244">
        <v>145.49</v>
      </c>
      <c r="AX28" s="244"/>
      <c r="AY28" s="241">
        <v>0.69136690150095759</v>
      </c>
      <c r="AZ28" s="244">
        <v>146.06</v>
      </c>
      <c r="BA28" s="219"/>
      <c r="BB28" s="245">
        <v>0.69219960267742808</v>
      </c>
      <c r="BC28" s="246">
        <v>145.97999999999999</v>
      </c>
      <c r="BD28" s="219"/>
      <c r="BE28" s="249">
        <v>0.69279904670851178</v>
      </c>
      <c r="BF28" s="244">
        <v>145.72999999999999</v>
      </c>
      <c r="BG28" s="219"/>
      <c r="BH28" s="250">
        <f t="shared" si="0"/>
        <v>0.69426505729077859</v>
      </c>
      <c r="BI28" s="242">
        <f t="shared" si="1"/>
        <v>145.81578947368419</v>
      </c>
      <c r="BJ28" s="147"/>
      <c r="BK28" s="147"/>
      <c r="BL28" s="152"/>
      <c r="BM28" s="150"/>
      <c r="BN28" s="150"/>
      <c r="BO28" s="134"/>
      <c r="BP28" s="151"/>
      <c r="BQ28" s="151"/>
      <c r="BR28" s="134"/>
      <c r="BS28" s="129"/>
    </row>
    <row r="29" spans="1:161" x14ac:dyDescent="0.25">
      <c r="A29" s="232">
        <v>15</v>
      </c>
      <c r="B29" s="243" t="s">
        <v>32</v>
      </c>
      <c r="C29" s="241">
        <v>6.4730000000000008</v>
      </c>
      <c r="D29" s="244">
        <v>15.84</v>
      </c>
      <c r="E29" s="244"/>
      <c r="F29" s="241">
        <v>6.4730000000000008</v>
      </c>
      <c r="G29" s="244">
        <v>15.85</v>
      </c>
      <c r="H29" s="244"/>
      <c r="I29" s="241">
        <v>6.4743000000000004</v>
      </c>
      <c r="J29" s="244">
        <v>15.79</v>
      </c>
      <c r="K29" s="219"/>
      <c r="L29" s="241">
        <v>6.4534000000000002</v>
      </c>
      <c r="M29" s="244">
        <v>15.79</v>
      </c>
      <c r="N29" s="219"/>
      <c r="O29" s="241">
        <v>6.4130000000000003</v>
      </c>
      <c r="P29" s="244">
        <v>15.76</v>
      </c>
      <c r="Q29" s="244"/>
      <c r="R29" s="241">
        <v>6.4220000000000006</v>
      </c>
      <c r="S29" s="244">
        <v>15.74</v>
      </c>
      <c r="T29" s="244"/>
      <c r="U29" s="241">
        <v>6.4405000000000001</v>
      </c>
      <c r="V29" s="244">
        <v>15.72</v>
      </c>
      <c r="W29" s="219"/>
      <c r="X29" s="241">
        <v>6.4359999999999999</v>
      </c>
      <c r="Y29" s="244">
        <v>15.76</v>
      </c>
      <c r="Z29" s="244"/>
      <c r="AA29" s="241">
        <v>6.4398</v>
      </c>
      <c r="AB29" s="244">
        <v>15.71</v>
      </c>
      <c r="AC29" s="219"/>
      <c r="AD29" s="241">
        <v>6.4236000000000004</v>
      </c>
      <c r="AE29" s="244">
        <v>15.68</v>
      </c>
      <c r="AF29" s="244"/>
      <c r="AG29" s="241">
        <v>6.4375</v>
      </c>
      <c r="AH29" s="244">
        <v>15.66</v>
      </c>
      <c r="AI29" s="219"/>
      <c r="AJ29" s="241">
        <v>6.4380000000000006</v>
      </c>
      <c r="AK29" s="244">
        <v>15.69</v>
      </c>
      <c r="AL29" s="219"/>
      <c r="AM29" s="241">
        <v>6.4307000000000007</v>
      </c>
      <c r="AN29" s="244">
        <v>15.66</v>
      </c>
      <c r="AO29" s="219"/>
      <c r="AP29" s="241">
        <v>6.4301000000000004</v>
      </c>
      <c r="AQ29" s="244">
        <v>15.69</v>
      </c>
      <c r="AR29" s="219"/>
      <c r="AS29" s="241">
        <v>6.4042000000000003</v>
      </c>
      <c r="AT29" s="244">
        <v>15.69</v>
      </c>
      <c r="AU29" s="219"/>
      <c r="AV29" s="241">
        <v>6.3940999999999999</v>
      </c>
      <c r="AW29" s="244">
        <v>15.73</v>
      </c>
      <c r="AX29" s="244"/>
      <c r="AY29" s="241">
        <v>6.3772000000000002</v>
      </c>
      <c r="AZ29" s="244">
        <v>15.83</v>
      </c>
      <c r="BA29" s="219"/>
      <c r="BB29" s="245">
        <v>6.3668000000000005</v>
      </c>
      <c r="BC29" s="246">
        <v>15.87</v>
      </c>
      <c r="BD29" s="219"/>
      <c r="BE29" s="249">
        <v>6.3706000000000005</v>
      </c>
      <c r="BF29" s="244">
        <v>15.85</v>
      </c>
      <c r="BG29" s="219"/>
      <c r="BH29" s="250">
        <f t="shared" si="0"/>
        <v>6.4261999999999997</v>
      </c>
      <c r="BI29" s="242">
        <f t="shared" si="1"/>
        <v>15.753157894736843</v>
      </c>
      <c r="BJ29" s="147"/>
      <c r="BK29" s="147"/>
      <c r="BL29" s="152"/>
      <c r="BM29" s="150"/>
      <c r="BN29" s="150"/>
      <c r="BO29" s="134"/>
      <c r="BP29" s="151"/>
      <c r="BQ29" s="151"/>
      <c r="BR29" s="134"/>
      <c r="BS29" s="129"/>
    </row>
    <row r="30" spans="1:161" s="137" customFormat="1" ht="16.5" thickBot="1" x14ac:dyDescent="0.3">
      <c r="A30" s="251">
        <v>16</v>
      </c>
      <c r="B30" s="252" t="s">
        <v>33</v>
      </c>
      <c r="C30" s="253">
        <v>6.4861000000000004</v>
      </c>
      <c r="D30" s="254">
        <v>15.81</v>
      </c>
      <c r="E30" s="254"/>
      <c r="F30" s="253">
        <v>6.4850000000000003</v>
      </c>
      <c r="G30" s="254">
        <v>15.82</v>
      </c>
      <c r="H30" s="254"/>
      <c r="I30" s="253">
        <v>6.4736000000000002</v>
      </c>
      <c r="J30" s="254">
        <v>15.79</v>
      </c>
      <c r="K30" s="225"/>
      <c r="L30" s="253">
        <v>6.45</v>
      </c>
      <c r="M30" s="254">
        <v>15.8</v>
      </c>
      <c r="N30" s="225"/>
      <c r="O30" s="253">
        <v>6.4085000000000001</v>
      </c>
      <c r="P30" s="254">
        <v>15.78</v>
      </c>
      <c r="Q30" s="254"/>
      <c r="R30" s="253">
        <v>6.4190000000000005</v>
      </c>
      <c r="S30" s="254">
        <v>15.75</v>
      </c>
      <c r="T30" s="254"/>
      <c r="U30" s="253">
        <v>6.4385000000000003</v>
      </c>
      <c r="V30" s="254">
        <v>15.73</v>
      </c>
      <c r="W30" s="225"/>
      <c r="X30" s="253">
        <v>6.4388000000000005</v>
      </c>
      <c r="Y30" s="254">
        <v>15.76</v>
      </c>
      <c r="Z30" s="254"/>
      <c r="AA30" s="253">
        <v>6.4423000000000004</v>
      </c>
      <c r="AB30" s="254">
        <v>15.7</v>
      </c>
      <c r="AC30" s="225"/>
      <c r="AD30" s="253">
        <v>6.4241000000000001</v>
      </c>
      <c r="AE30" s="254">
        <v>15.68</v>
      </c>
      <c r="AF30" s="254"/>
      <c r="AG30" s="253">
        <v>6.4357000000000006</v>
      </c>
      <c r="AH30" s="254">
        <v>15.66</v>
      </c>
      <c r="AI30" s="225"/>
      <c r="AJ30" s="253">
        <v>6.4391000000000007</v>
      </c>
      <c r="AK30" s="254">
        <v>15.69</v>
      </c>
      <c r="AL30" s="225"/>
      <c r="AM30" s="253">
        <v>6.4304000000000006</v>
      </c>
      <c r="AN30" s="254">
        <v>15.66</v>
      </c>
      <c r="AO30" s="225"/>
      <c r="AP30" s="253">
        <v>6.4289000000000005</v>
      </c>
      <c r="AQ30" s="254">
        <v>15.7</v>
      </c>
      <c r="AR30" s="225"/>
      <c r="AS30" s="253">
        <v>6.3977000000000004</v>
      </c>
      <c r="AT30" s="254">
        <v>15.71</v>
      </c>
      <c r="AU30" s="225"/>
      <c r="AV30" s="253">
        <v>6.3854000000000006</v>
      </c>
      <c r="AW30" s="254">
        <v>15.76</v>
      </c>
      <c r="AX30" s="254"/>
      <c r="AY30" s="253">
        <v>6.3711000000000002</v>
      </c>
      <c r="AZ30" s="254">
        <v>15.85</v>
      </c>
      <c r="BA30" s="225"/>
      <c r="BB30" s="255">
        <v>6.3628</v>
      </c>
      <c r="BC30" s="256">
        <v>15.88</v>
      </c>
      <c r="BD30" s="225"/>
      <c r="BE30" s="255">
        <v>6.3696000000000002</v>
      </c>
      <c r="BF30" s="254">
        <v>15.85</v>
      </c>
      <c r="BG30" s="225"/>
      <c r="BH30" s="256">
        <f t="shared" si="0"/>
        <v>6.4256105263157908</v>
      </c>
      <c r="BI30" s="257">
        <f t="shared" si="1"/>
        <v>15.756842105263157</v>
      </c>
      <c r="BJ30" s="147"/>
      <c r="BK30" s="147"/>
      <c r="BL30" s="152"/>
      <c r="BM30" s="150"/>
      <c r="BN30" s="149"/>
      <c r="BO30" s="154"/>
      <c r="BP30" s="151"/>
      <c r="BQ30" s="151"/>
      <c r="BR30" s="134"/>
      <c r="BS30" s="129"/>
      <c r="BT30" s="128"/>
      <c r="BU30" s="128"/>
      <c r="BV30" s="128"/>
      <c r="BW30" s="128"/>
      <c r="BX30" s="128"/>
      <c r="BY30" s="128"/>
      <c r="BZ30" s="130"/>
      <c r="CA30" s="129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</row>
    <row r="31" spans="1:161" s="127" customFormat="1" ht="16.5" thickTop="1" x14ac:dyDescent="0.25">
      <c r="A31" s="160"/>
      <c r="B31" s="133"/>
      <c r="C31" s="134"/>
      <c r="D31" s="134"/>
      <c r="E31" s="134"/>
      <c r="F31" s="134"/>
      <c r="G31" s="134"/>
      <c r="H31" s="145"/>
      <c r="I31" s="134"/>
      <c r="J31" s="145"/>
      <c r="K31" s="145"/>
      <c r="L31" s="145"/>
      <c r="M31" s="145"/>
      <c r="N31" s="134"/>
      <c r="O31" s="145"/>
      <c r="P31" s="145"/>
      <c r="Q31" s="145"/>
      <c r="R31" s="145"/>
      <c r="S31" s="145"/>
      <c r="T31" s="145"/>
      <c r="U31" s="145"/>
      <c r="V31" s="145"/>
      <c r="W31" s="134"/>
      <c r="X31" s="145"/>
      <c r="Y31" s="145"/>
      <c r="Z31" s="145"/>
      <c r="AA31" s="145"/>
      <c r="AB31" s="145"/>
      <c r="AC31" s="134"/>
      <c r="AD31" s="134"/>
      <c r="AE31" s="145"/>
      <c r="AF31" s="145"/>
      <c r="AG31" s="145"/>
      <c r="AH31" s="145"/>
      <c r="AI31" s="134"/>
      <c r="AJ31" s="145"/>
      <c r="AK31" s="145"/>
      <c r="AL31" s="134"/>
      <c r="AM31" s="145"/>
      <c r="AN31" s="145"/>
      <c r="AO31" s="134"/>
      <c r="AP31" s="145"/>
      <c r="AQ31" s="145"/>
      <c r="AR31" s="134"/>
      <c r="AS31" s="145"/>
      <c r="AT31" s="145"/>
      <c r="AU31" s="134"/>
      <c r="AV31" s="145"/>
      <c r="AW31" s="145"/>
      <c r="AX31" s="145"/>
      <c r="AY31" s="145"/>
      <c r="AZ31" s="145"/>
      <c r="BA31" s="134"/>
      <c r="BB31" s="145"/>
      <c r="BC31" s="145"/>
      <c r="BD31" s="134"/>
      <c r="BE31" s="145"/>
      <c r="BF31" s="145"/>
      <c r="BG31" s="145"/>
      <c r="BH31" s="145"/>
      <c r="BI31" s="145"/>
      <c r="BJ31" s="134"/>
      <c r="BK31" s="134"/>
      <c r="BL31" s="150"/>
      <c r="BM31" s="128"/>
      <c r="BN31" s="134"/>
      <c r="BO31" s="134"/>
      <c r="BP31" s="151"/>
      <c r="BQ31" s="151"/>
      <c r="BR31" s="134"/>
      <c r="BS31" s="129"/>
      <c r="BT31" s="128"/>
      <c r="BU31" s="128"/>
      <c r="BV31" s="128"/>
      <c r="BW31" s="128"/>
      <c r="BX31" s="128"/>
      <c r="BY31" s="128"/>
      <c r="BZ31" s="130"/>
      <c r="CA31" s="129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</row>
    <row r="32" spans="1:161" s="127" customFormat="1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34"/>
      <c r="BK32" s="134"/>
      <c r="BL32" s="150"/>
      <c r="BM32" s="128"/>
      <c r="BN32" s="134"/>
      <c r="BO32" s="134"/>
      <c r="BP32" s="151"/>
      <c r="BQ32" s="151"/>
      <c r="BR32" s="134"/>
      <c r="BS32" s="129"/>
      <c r="BT32" s="128"/>
      <c r="BU32" s="128"/>
      <c r="BV32" s="128"/>
      <c r="BW32" s="128"/>
      <c r="BX32" s="128"/>
      <c r="BY32" s="128"/>
      <c r="BZ32" s="130"/>
      <c r="CA32" s="129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</row>
    <row r="33" spans="1:161" s="127" customFormat="1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4"/>
      <c r="BL33" s="150"/>
      <c r="BM33" s="128"/>
      <c r="BN33" s="172" t="s">
        <v>28</v>
      </c>
      <c r="BO33" s="172"/>
      <c r="BP33" s="172"/>
      <c r="BQ33" s="172"/>
      <c r="BR33" s="172"/>
      <c r="BS33" s="172"/>
      <c r="BT33" s="173"/>
      <c r="BU33" s="173"/>
      <c r="BV33" s="173"/>
      <c r="BW33" s="173"/>
      <c r="BX33" s="173"/>
      <c r="BY33" s="173"/>
      <c r="BZ33" s="175"/>
      <c r="CA33" s="176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9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</row>
    <row r="34" spans="1:161" s="127" customFormat="1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4"/>
      <c r="BL34" s="150"/>
      <c r="BM34" s="128"/>
      <c r="BN34" s="172"/>
      <c r="BO34" s="172"/>
      <c r="BP34" s="172"/>
      <c r="BQ34" s="172"/>
      <c r="BR34" s="172"/>
      <c r="BS34" s="172"/>
      <c r="BT34" s="173"/>
      <c r="BU34" s="173"/>
      <c r="BV34" s="173"/>
      <c r="BW34" s="173"/>
      <c r="BX34" s="173"/>
      <c r="BY34" s="173"/>
      <c r="BZ34" s="175"/>
      <c r="CA34" s="176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9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</row>
    <row r="35" spans="1:161" s="127" customFormat="1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4"/>
      <c r="BI35" s="173"/>
      <c r="BJ35" s="173"/>
      <c r="BK35" s="173"/>
      <c r="BL35" s="150"/>
      <c r="BM35" s="128"/>
      <c r="BN35" s="172"/>
      <c r="BO35" s="134" t="s">
        <v>5</v>
      </c>
      <c r="BP35" s="134" t="s">
        <v>6</v>
      </c>
      <c r="BQ35" s="134" t="s">
        <v>7</v>
      </c>
      <c r="BR35" s="134" t="s">
        <v>8</v>
      </c>
      <c r="BS35" s="129" t="s">
        <v>9</v>
      </c>
      <c r="BT35" s="128" t="s">
        <v>10</v>
      </c>
      <c r="BU35" s="128" t="s">
        <v>25</v>
      </c>
      <c r="BV35" s="128" t="s">
        <v>26</v>
      </c>
      <c r="BW35" s="128" t="s">
        <v>13</v>
      </c>
      <c r="BX35" s="128" t="s">
        <v>14</v>
      </c>
      <c r="BY35" s="128" t="s">
        <v>15</v>
      </c>
      <c r="BZ35" s="127" t="s">
        <v>34</v>
      </c>
      <c r="CA35" s="130" t="s">
        <v>27</v>
      </c>
      <c r="CB35" s="129" t="s">
        <v>17</v>
      </c>
      <c r="CC35" s="177" t="s">
        <v>32</v>
      </c>
      <c r="CD35" s="177" t="s">
        <v>33</v>
      </c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9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</row>
    <row r="36" spans="1:161" s="185" customFormat="1" x14ac:dyDescent="0.25">
      <c r="A36" s="178">
        <v>1</v>
      </c>
      <c r="B36" s="179" t="s">
        <v>5</v>
      </c>
      <c r="C36" s="180">
        <v>109.43</v>
      </c>
      <c r="D36" s="180">
        <v>93.69</v>
      </c>
      <c r="E36" s="180"/>
      <c r="F36" s="180">
        <v>109.36</v>
      </c>
      <c r="G36" s="180">
        <v>93.81</v>
      </c>
      <c r="H36" s="180"/>
      <c r="I36" s="180">
        <v>109.11</v>
      </c>
      <c r="J36" s="180">
        <v>93.69</v>
      </c>
      <c r="K36" s="180"/>
      <c r="L36" s="180">
        <v>109.10000000000001</v>
      </c>
      <c r="M36" s="180">
        <v>93.39</v>
      </c>
      <c r="N36" s="180"/>
      <c r="O36" s="180">
        <v>108.72</v>
      </c>
      <c r="P36" s="180">
        <v>92.99</v>
      </c>
      <c r="Q36" s="180"/>
      <c r="R36" s="180">
        <v>108.84</v>
      </c>
      <c r="S36" s="180">
        <v>92.89</v>
      </c>
      <c r="T36" s="180"/>
      <c r="U36" s="180">
        <v>108.75</v>
      </c>
      <c r="V36" s="180">
        <v>93.11</v>
      </c>
      <c r="W36" s="180"/>
      <c r="X36" s="180">
        <v>109.32000000000001</v>
      </c>
      <c r="Y36" s="180">
        <v>92.81</v>
      </c>
      <c r="Z36" s="180"/>
      <c r="AA36" s="180">
        <v>109.17</v>
      </c>
      <c r="AB36" s="180">
        <v>92.64</v>
      </c>
      <c r="AC36" s="180"/>
      <c r="AD36" s="180">
        <v>108.91</v>
      </c>
      <c r="AE36" s="180">
        <v>92.47</v>
      </c>
      <c r="AF36" s="180"/>
      <c r="AG36" s="180">
        <v>109.12</v>
      </c>
      <c r="AH36" s="180">
        <v>92.36</v>
      </c>
      <c r="AI36" s="180"/>
      <c r="AJ36" s="180">
        <v>108.93</v>
      </c>
      <c r="AK36" s="180">
        <v>92.73</v>
      </c>
      <c r="AL36" s="180"/>
      <c r="AM36" s="180">
        <v>108.61</v>
      </c>
      <c r="AN36" s="180">
        <v>92.71</v>
      </c>
      <c r="AO36" s="180"/>
      <c r="AP36" s="180">
        <v>108.93</v>
      </c>
      <c r="AQ36" s="180">
        <v>92.64</v>
      </c>
      <c r="AR36" s="180"/>
      <c r="AS36" s="180">
        <v>108.79</v>
      </c>
      <c r="AT36" s="180">
        <v>92.36</v>
      </c>
      <c r="AU36" s="180"/>
      <c r="AV36" s="180">
        <v>108.89</v>
      </c>
      <c r="AW36" s="180">
        <v>92.4</v>
      </c>
      <c r="AX36" s="180"/>
      <c r="AY36" s="180">
        <v>109.17</v>
      </c>
      <c r="AZ36" s="180">
        <v>92.5</v>
      </c>
      <c r="BA36" s="180"/>
      <c r="BB36" s="180">
        <v>109.87</v>
      </c>
      <c r="BC36" s="180">
        <v>91.97</v>
      </c>
      <c r="BD36" s="180"/>
      <c r="BE36" s="180">
        <v>109.69</v>
      </c>
      <c r="BF36" s="180">
        <v>92.04</v>
      </c>
      <c r="BG36" s="180"/>
      <c r="BH36" s="181"/>
      <c r="BI36" s="180"/>
      <c r="BJ36" s="180"/>
      <c r="BK36" s="180"/>
      <c r="BL36" s="150"/>
      <c r="BM36" s="171">
        <v>1</v>
      </c>
      <c r="BN36" s="206" t="s">
        <v>172</v>
      </c>
      <c r="BO36" s="145">
        <v>93.69</v>
      </c>
      <c r="BP36" s="145">
        <v>142.30000000000001</v>
      </c>
      <c r="BQ36" s="145">
        <v>111.96</v>
      </c>
      <c r="BR36" s="145">
        <v>123.13</v>
      </c>
      <c r="BS36" s="183">
        <v>182800.74</v>
      </c>
      <c r="BT36" s="145">
        <v>2745.75</v>
      </c>
      <c r="BU36" s="145">
        <v>79.099999999999994</v>
      </c>
      <c r="BV36" s="145">
        <v>83.26</v>
      </c>
      <c r="BW36" s="145">
        <v>12.11</v>
      </c>
      <c r="BX36" s="145">
        <v>12.32</v>
      </c>
      <c r="BY36" s="145">
        <v>16.55</v>
      </c>
      <c r="BZ36" s="145">
        <v>12.3</v>
      </c>
      <c r="CA36" s="145">
        <v>102.53</v>
      </c>
      <c r="CB36" s="145">
        <v>147</v>
      </c>
      <c r="CC36" s="145">
        <v>15.84</v>
      </c>
      <c r="CD36" s="145">
        <v>15.81</v>
      </c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</row>
    <row r="37" spans="1:161" s="185" customFormat="1" x14ac:dyDescent="0.25">
      <c r="A37" s="186">
        <v>2</v>
      </c>
      <c r="B37" s="184" t="s">
        <v>6</v>
      </c>
      <c r="C37" s="184">
        <v>0.72051300525974482</v>
      </c>
      <c r="D37" s="184">
        <v>142.30000000000001</v>
      </c>
      <c r="E37" s="184"/>
      <c r="F37" s="184">
        <v>0.71999424004607959</v>
      </c>
      <c r="G37" s="184">
        <v>142.49</v>
      </c>
      <c r="H37" s="184"/>
      <c r="I37" s="184">
        <v>0.71870058933448322</v>
      </c>
      <c r="J37" s="184">
        <v>142.22999999999999</v>
      </c>
      <c r="K37" s="184"/>
      <c r="L37" s="184">
        <v>0.71875224610076904</v>
      </c>
      <c r="M37" s="184">
        <v>141.76</v>
      </c>
      <c r="N37" s="184"/>
      <c r="O37" s="184">
        <v>0.70987435223965356</v>
      </c>
      <c r="P37" s="184">
        <v>142.41999999999999</v>
      </c>
      <c r="Q37" s="184"/>
      <c r="R37" s="184">
        <v>0.70756385763815188</v>
      </c>
      <c r="S37" s="184">
        <v>142.88</v>
      </c>
      <c r="T37" s="184"/>
      <c r="U37" s="184">
        <v>0.70746374248319777</v>
      </c>
      <c r="V37" s="184">
        <v>143.13</v>
      </c>
      <c r="W37" s="184"/>
      <c r="X37" s="184">
        <v>0.71093416749608984</v>
      </c>
      <c r="Y37" s="184">
        <v>142.71</v>
      </c>
      <c r="Z37" s="184"/>
      <c r="AA37" s="184">
        <v>0.70921985815602828</v>
      </c>
      <c r="AB37" s="184">
        <v>142.61000000000001</v>
      </c>
      <c r="AC37" s="184"/>
      <c r="AD37" s="184">
        <v>0.70412617941135047</v>
      </c>
      <c r="AE37" s="184">
        <v>143.03</v>
      </c>
      <c r="AF37" s="184"/>
      <c r="AG37" s="184">
        <v>0.7057163020465772</v>
      </c>
      <c r="AH37" s="184">
        <v>142.81</v>
      </c>
      <c r="AI37" s="184"/>
      <c r="AJ37" s="184">
        <v>0.70851636672807139</v>
      </c>
      <c r="AK37" s="184">
        <v>142.57</v>
      </c>
      <c r="AL37" s="184"/>
      <c r="AM37" s="184">
        <v>0.70353172928099061</v>
      </c>
      <c r="AN37" s="184">
        <v>143.12</v>
      </c>
      <c r="AO37" s="184"/>
      <c r="AP37" s="184">
        <v>0.70786437318609752</v>
      </c>
      <c r="AQ37" s="184">
        <v>142.56</v>
      </c>
      <c r="AR37" s="184"/>
      <c r="AS37" s="184">
        <v>0.70531809846240645</v>
      </c>
      <c r="AT37" s="184">
        <v>142.46</v>
      </c>
      <c r="AU37" s="184"/>
      <c r="AV37" s="184">
        <v>0.70621468926553665</v>
      </c>
      <c r="AW37" s="184">
        <v>142.46</v>
      </c>
      <c r="AX37" s="184"/>
      <c r="AY37" s="184">
        <v>0.70801472670631549</v>
      </c>
      <c r="AZ37" s="184">
        <v>142.62</v>
      </c>
      <c r="BA37" s="184"/>
      <c r="BB37" s="184">
        <v>0.70511916513890838</v>
      </c>
      <c r="BC37" s="184">
        <v>143.31</v>
      </c>
      <c r="BD37" s="184"/>
      <c r="BE37" s="184">
        <v>0.70561670900366924</v>
      </c>
      <c r="BF37" s="184">
        <v>143.08000000000001</v>
      </c>
      <c r="BG37" s="184"/>
      <c r="BH37" s="181"/>
      <c r="BI37" s="180"/>
      <c r="BJ37" s="180"/>
      <c r="BK37" s="180"/>
      <c r="BL37" s="180"/>
      <c r="BM37" s="171">
        <v>2</v>
      </c>
      <c r="BN37" s="206" t="s">
        <v>173</v>
      </c>
      <c r="BO37" s="145">
        <v>93.81</v>
      </c>
      <c r="BP37" s="145">
        <v>142.49</v>
      </c>
      <c r="BQ37" s="145">
        <v>112.07</v>
      </c>
      <c r="BR37" s="145">
        <v>123.11</v>
      </c>
      <c r="BS37" s="183">
        <v>182435.62</v>
      </c>
      <c r="BT37" s="145">
        <v>2707.35</v>
      </c>
      <c r="BU37" s="145">
        <v>79.22</v>
      </c>
      <c r="BV37" s="145">
        <v>83.51</v>
      </c>
      <c r="BW37" s="145">
        <v>12.07</v>
      </c>
      <c r="BX37" s="145">
        <v>12.33</v>
      </c>
      <c r="BY37" s="145">
        <v>16.559999999999999</v>
      </c>
      <c r="BZ37" s="145">
        <v>12.28</v>
      </c>
      <c r="CA37" s="145">
        <v>102.59</v>
      </c>
      <c r="CB37" s="145">
        <v>146.9</v>
      </c>
      <c r="CC37" s="145">
        <v>15.85</v>
      </c>
      <c r="CD37" s="145">
        <v>15.82</v>
      </c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</row>
    <row r="38" spans="1:161" s="185" customFormat="1" x14ac:dyDescent="0.25">
      <c r="A38" s="188">
        <v>3</v>
      </c>
      <c r="B38" s="184" t="s">
        <v>7</v>
      </c>
      <c r="C38" s="184">
        <v>0.91580000000000006</v>
      </c>
      <c r="D38" s="185">
        <v>111.96</v>
      </c>
      <c r="F38" s="185">
        <v>0.91539999999999999</v>
      </c>
      <c r="G38" s="185">
        <v>112.07</v>
      </c>
      <c r="I38" s="185">
        <v>0.9093</v>
      </c>
      <c r="J38" s="185">
        <v>112.42</v>
      </c>
      <c r="L38" s="185">
        <v>0.90780000000000005</v>
      </c>
      <c r="M38" s="185">
        <v>112.24</v>
      </c>
      <c r="O38" s="185">
        <v>0.90060000000000007</v>
      </c>
      <c r="P38" s="185">
        <v>112.26</v>
      </c>
      <c r="R38" s="185">
        <v>0.90170000000000006</v>
      </c>
      <c r="S38" s="185">
        <v>112.12</v>
      </c>
      <c r="U38" s="185">
        <v>0.90400000000000003</v>
      </c>
      <c r="V38" s="185">
        <v>112.01</v>
      </c>
      <c r="X38" s="185">
        <v>0.90390000000000004</v>
      </c>
      <c r="Y38" s="185">
        <v>112.25</v>
      </c>
      <c r="AA38" s="185">
        <v>0.90029999999999999</v>
      </c>
      <c r="AB38" s="185">
        <v>112.34</v>
      </c>
      <c r="AD38" s="185">
        <v>0.8973000000000001</v>
      </c>
      <c r="AE38" s="185">
        <v>112.24</v>
      </c>
      <c r="AG38" s="185">
        <v>0.90050000000000008</v>
      </c>
      <c r="AH38" s="185">
        <v>111.92</v>
      </c>
      <c r="AJ38" s="185">
        <v>0.90140000000000009</v>
      </c>
      <c r="AK38" s="185">
        <v>112.06</v>
      </c>
      <c r="AM38" s="185">
        <v>0.8962</v>
      </c>
      <c r="AN38" s="185">
        <v>112.35</v>
      </c>
      <c r="AP38" s="185">
        <v>0.89840000000000009</v>
      </c>
      <c r="AQ38" s="185">
        <v>112.32</v>
      </c>
      <c r="AS38" s="185">
        <v>0.89380000000000004</v>
      </c>
      <c r="AT38" s="185">
        <v>112.42</v>
      </c>
      <c r="AV38" s="185">
        <v>0.89480000000000004</v>
      </c>
      <c r="AW38" s="185">
        <v>112.44</v>
      </c>
      <c r="AY38" s="185">
        <v>0.89860000000000007</v>
      </c>
      <c r="AZ38" s="185">
        <v>112.37</v>
      </c>
      <c r="BB38" s="185">
        <v>0.89900000000000002</v>
      </c>
      <c r="BC38" s="185">
        <v>112.4</v>
      </c>
      <c r="BE38" s="185">
        <v>0.9002</v>
      </c>
      <c r="BF38" s="185">
        <v>112.15</v>
      </c>
      <c r="BH38" s="174"/>
      <c r="BL38" s="184"/>
      <c r="BM38" s="171">
        <v>3</v>
      </c>
      <c r="BN38" s="206" t="s">
        <v>174</v>
      </c>
      <c r="BO38" s="145">
        <v>93.69</v>
      </c>
      <c r="BP38" s="145">
        <v>142.22999999999999</v>
      </c>
      <c r="BQ38" s="145">
        <v>112.42</v>
      </c>
      <c r="BR38" s="145">
        <v>123.09</v>
      </c>
      <c r="BS38" s="183">
        <v>183273.43</v>
      </c>
      <c r="BT38" s="145">
        <v>2725.46</v>
      </c>
      <c r="BU38" s="145">
        <v>79.2</v>
      </c>
      <c r="BV38" s="145">
        <v>83.46</v>
      </c>
      <c r="BW38" s="145">
        <v>12.09</v>
      </c>
      <c r="BX38" s="145">
        <v>12.27</v>
      </c>
      <c r="BY38" s="145">
        <v>16.559999999999999</v>
      </c>
      <c r="BZ38" s="145">
        <v>12.3</v>
      </c>
      <c r="CA38" s="145">
        <v>102.22</v>
      </c>
      <c r="CB38" s="145">
        <v>146.44</v>
      </c>
      <c r="CC38" s="145">
        <v>15.79</v>
      </c>
      <c r="CD38" s="145">
        <v>15.79</v>
      </c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</row>
    <row r="39" spans="1:161" s="185" customFormat="1" x14ac:dyDescent="0.25">
      <c r="A39" s="188">
        <v>4</v>
      </c>
      <c r="B39" s="184" t="s">
        <v>8</v>
      </c>
      <c r="C39" s="184">
        <v>0.83298625572678042</v>
      </c>
      <c r="D39" s="185">
        <v>123.13</v>
      </c>
      <c r="F39" s="185">
        <v>0.83347224537422904</v>
      </c>
      <c r="G39" s="185">
        <v>123.11</v>
      </c>
      <c r="I39" s="185">
        <v>0.83008217813563534</v>
      </c>
      <c r="J39" s="185">
        <v>123.09</v>
      </c>
      <c r="L39" s="185">
        <v>0.82815734989648027</v>
      </c>
      <c r="M39" s="185">
        <v>123.01</v>
      </c>
      <c r="O39" s="185">
        <v>0.82236842105263164</v>
      </c>
      <c r="P39" s="185">
        <v>122.92</v>
      </c>
      <c r="R39" s="185">
        <v>0.82203041512535957</v>
      </c>
      <c r="S39" s="185">
        <v>122.91</v>
      </c>
      <c r="U39" s="185">
        <v>0.82433435001236499</v>
      </c>
      <c r="V39" s="185">
        <v>122.87</v>
      </c>
      <c r="X39" s="185">
        <v>0.82576383154417832</v>
      </c>
      <c r="Y39" s="185">
        <v>122.9</v>
      </c>
      <c r="AA39" s="185">
        <v>0.82250370126665573</v>
      </c>
      <c r="AB39" s="185">
        <v>122.88</v>
      </c>
      <c r="AD39" s="185">
        <v>0.81853155439142178</v>
      </c>
      <c r="AE39" s="185">
        <v>122.93</v>
      </c>
      <c r="AG39" s="185">
        <v>0.81886668850311162</v>
      </c>
      <c r="AH39" s="185">
        <v>123</v>
      </c>
      <c r="AJ39" s="185">
        <v>0.82074852265265907</v>
      </c>
      <c r="AK39" s="185">
        <v>123.04</v>
      </c>
      <c r="AM39" s="185">
        <v>0.81772835064191673</v>
      </c>
      <c r="AN39" s="185">
        <v>123.05</v>
      </c>
      <c r="AP39" s="185">
        <v>0.81960495041390058</v>
      </c>
      <c r="AQ39" s="185">
        <v>123.04</v>
      </c>
      <c r="AS39" s="185">
        <v>0.81612666285807556</v>
      </c>
      <c r="AT39" s="185">
        <v>123.02</v>
      </c>
      <c r="AV39" s="185">
        <v>0.81685999019768019</v>
      </c>
      <c r="AW39" s="185">
        <v>123.09</v>
      </c>
      <c r="AY39" s="185">
        <v>0.82020997375328075</v>
      </c>
      <c r="AZ39" s="185">
        <v>123.1</v>
      </c>
      <c r="BB39" s="185">
        <v>0.82061381913671416</v>
      </c>
      <c r="BC39" s="185">
        <v>123.13</v>
      </c>
      <c r="BE39" s="185">
        <v>0.82061381913671416</v>
      </c>
      <c r="BF39" s="185">
        <v>123.05</v>
      </c>
      <c r="BH39" s="174"/>
      <c r="BL39" s="184"/>
      <c r="BM39" s="171">
        <v>4</v>
      </c>
      <c r="BN39" s="206" t="s">
        <v>175</v>
      </c>
      <c r="BO39" s="145">
        <v>93.39</v>
      </c>
      <c r="BP39" s="145">
        <v>141.76</v>
      </c>
      <c r="BQ39" s="145">
        <v>112.24</v>
      </c>
      <c r="BR39" s="145">
        <v>123.01</v>
      </c>
      <c r="BS39" s="183">
        <v>185429.61</v>
      </c>
      <c r="BT39" s="145">
        <v>2780.58</v>
      </c>
      <c r="BU39" s="145">
        <v>79.180000000000007</v>
      </c>
      <c r="BV39" s="145">
        <v>83.6</v>
      </c>
      <c r="BW39" s="145">
        <v>12.12</v>
      </c>
      <c r="BX39" s="145">
        <v>12.27</v>
      </c>
      <c r="BY39" s="145">
        <v>16.55</v>
      </c>
      <c r="BZ39" s="145">
        <v>12.3</v>
      </c>
      <c r="CA39" s="145">
        <v>101.89</v>
      </c>
      <c r="CB39" s="145">
        <v>146.08000000000001</v>
      </c>
      <c r="CC39" s="145">
        <v>15.79</v>
      </c>
      <c r="CD39" s="145">
        <v>15.8</v>
      </c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</row>
    <row r="40" spans="1:161" s="185" customFormat="1" x14ac:dyDescent="0.25">
      <c r="A40" s="188">
        <v>5</v>
      </c>
      <c r="B40" s="184" t="s">
        <v>9</v>
      </c>
      <c r="C40" s="184">
        <v>1782.9</v>
      </c>
      <c r="D40" s="185">
        <v>182800.74</v>
      </c>
      <c r="F40" s="185">
        <v>1778.2983000000002</v>
      </c>
      <c r="G40" s="185">
        <v>182435.62</v>
      </c>
      <c r="I40" s="185">
        <v>1792.9312</v>
      </c>
      <c r="J40" s="185">
        <v>183273.43</v>
      </c>
      <c r="L40" s="185">
        <v>1819.9</v>
      </c>
      <c r="M40" s="185">
        <v>185429.61</v>
      </c>
      <c r="O40" s="185">
        <v>1836.2</v>
      </c>
      <c r="P40" s="185">
        <v>185639.82</v>
      </c>
      <c r="R40" s="185">
        <v>1836.6000000000001</v>
      </c>
      <c r="S40" s="185">
        <v>185680.26</v>
      </c>
      <c r="U40" s="185">
        <v>1833.26</v>
      </c>
      <c r="V40" s="185">
        <v>185635.91</v>
      </c>
      <c r="X40" s="185">
        <v>1833.19</v>
      </c>
      <c r="Y40" s="185">
        <v>185995.46</v>
      </c>
      <c r="AA40" s="185">
        <v>1849.8600000000001</v>
      </c>
      <c r="AB40" s="185">
        <v>187094.84</v>
      </c>
      <c r="AD40" s="185">
        <v>1867.9</v>
      </c>
      <c r="AE40" s="185">
        <v>188116.21</v>
      </c>
      <c r="AG40" s="185">
        <v>1861.45</v>
      </c>
      <c r="AH40" s="185">
        <v>187596.93</v>
      </c>
      <c r="AJ40" s="185">
        <v>1867.17</v>
      </c>
      <c r="AK40" s="185">
        <v>188602.84</v>
      </c>
      <c r="AM40" s="185">
        <v>1879.3000000000002</v>
      </c>
      <c r="AN40" s="185">
        <v>189226.72</v>
      </c>
      <c r="AP40" s="185">
        <v>1877.9666000000002</v>
      </c>
      <c r="AQ40" s="185">
        <v>189505.61</v>
      </c>
      <c r="AS40" s="185">
        <v>1883.95</v>
      </c>
      <c r="AT40" s="185">
        <v>189299.3</v>
      </c>
      <c r="AV40" s="185">
        <v>1906.2935</v>
      </c>
      <c r="AW40" s="185">
        <v>191792.19</v>
      </c>
      <c r="AY40" s="185">
        <v>1895.94</v>
      </c>
      <c r="AZ40" s="185">
        <v>191452.02</v>
      </c>
      <c r="BB40" s="185">
        <v>1892</v>
      </c>
      <c r="BC40" s="185">
        <v>191186.6</v>
      </c>
      <c r="BE40" s="185">
        <v>1903.39</v>
      </c>
      <c r="BF40" s="185">
        <v>192166.25</v>
      </c>
      <c r="BH40" s="174"/>
      <c r="BL40" s="184"/>
      <c r="BM40" s="171">
        <v>5</v>
      </c>
      <c r="BN40" s="206" t="s">
        <v>176</v>
      </c>
      <c r="BO40" s="145">
        <v>92.99</v>
      </c>
      <c r="BP40" s="145">
        <v>142.41999999999999</v>
      </c>
      <c r="BQ40" s="145">
        <v>112.26</v>
      </c>
      <c r="BR40" s="145">
        <v>122.92</v>
      </c>
      <c r="BS40" s="183">
        <v>185639.82</v>
      </c>
      <c r="BT40" s="145">
        <v>2797.03</v>
      </c>
      <c r="BU40" s="145">
        <v>79.599999999999994</v>
      </c>
      <c r="BV40" s="145">
        <v>83.44</v>
      </c>
      <c r="BW40" s="145">
        <v>12.16</v>
      </c>
      <c r="BX40" s="145">
        <v>12.32</v>
      </c>
      <c r="BY40" s="145">
        <v>16.54</v>
      </c>
      <c r="BZ40" s="145">
        <v>12.26</v>
      </c>
      <c r="CA40" s="145">
        <v>101.1</v>
      </c>
      <c r="CB40" s="145">
        <v>145.15</v>
      </c>
      <c r="CC40" s="145">
        <v>15.76</v>
      </c>
      <c r="CD40" s="145">
        <v>15.78</v>
      </c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</row>
    <row r="41" spans="1:161" s="185" customFormat="1" x14ac:dyDescent="0.25">
      <c r="A41" s="188">
        <v>6</v>
      </c>
      <c r="B41" s="184" t="s">
        <v>10</v>
      </c>
      <c r="C41" s="184">
        <v>26.78</v>
      </c>
      <c r="D41" s="185">
        <v>2745.75</v>
      </c>
      <c r="F41" s="185">
        <v>26.39</v>
      </c>
      <c r="G41" s="185">
        <v>2707.35</v>
      </c>
      <c r="I41" s="185">
        <v>26.662700000000001</v>
      </c>
      <c r="J41" s="185">
        <v>2725.46</v>
      </c>
      <c r="L41" s="185">
        <v>27.290000000000003</v>
      </c>
      <c r="M41" s="185">
        <v>2780.58</v>
      </c>
      <c r="O41" s="185">
        <v>27.666</v>
      </c>
      <c r="P41" s="185">
        <v>2797.03</v>
      </c>
      <c r="R41" s="185">
        <v>27.450000000000003</v>
      </c>
      <c r="S41" s="185">
        <v>2775.2</v>
      </c>
      <c r="U41" s="185">
        <v>27.383800000000001</v>
      </c>
      <c r="V41" s="185">
        <v>2772.88</v>
      </c>
      <c r="X41" s="185">
        <v>27.139000000000003</v>
      </c>
      <c r="Y41" s="185">
        <v>2753.52</v>
      </c>
      <c r="AA41" s="185">
        <v>27.6021</v>
      </c>
      <c r="AB41" s="185">
        <v>2791.68</v>
      </c>
      <c r="AD41" s="185">
        <v>28.46</v>
      </c>
      <c r="AE41" s="185">
        <v>2866.21</v>
      </c>
      <c r="AG41" s="185">
        <v>27.73</v>
      </c>
      <c r="AH41" s="185">
        <v>2794.63</v>
      </c>
      <c r="AJ41" s="185">
        <v>27.55</v>
      </c>
      <c r="AK41" s="185">
        <v>2782.83</v>
      </c>
      <c r="AM41" s="185">
        <v>27.8</v>
      </c>
      <c r="AN41" s="185">
        <v>2799.18</v>
      </c>
      <c r="AP41" s="185">
        <v>27.560000000000002</v>
      </c>
      <c r="AQ41" s="185">
        <v>2781.08</v>
      </c>
      <c r="AS41" s="185">
        <v>27.62</v>
      </c>
      <c r="AT41" s="185">
        <v>2775.26</v>
      </c>
      <c r="AV41" s="185">
        <v>28.05</v>
      </c>
      <c r="AW41" s="185">
        <v>2822.11</v>
      </c>
      <c r="AY41" s="185">
        <v>27.636100000000003</v>
      </c>
      <c r="AZ41" s="185">
        <v>2790.69</v>
      </c>
      <c r="BB41" s="185">
        <v>27.64</v>
      </c>
      <c r="BC41" s="185">
        <v>2793.02</v>
      </c>
      <c r="BE41" s="185">
        <v>27.94</v>
      </c>
      <c r="BF41" s="185">
        <v>2820.82</v>
      </c>
      <c r="BH41" s="174"/>
      <c r="BL41" s="184"/>
      <c r="BM41" s="171">
        <v>6</v>
      </c>
      <c r="BN41" s="206" t="s">
        <v>177</v>
      </c>
      <c r="BO41" s="145">
        <v>92.89</v>
      </c>
      <c r="BP41" s="145">
        <v>142.88</v>
      </c>
      <c r="BQ41" s="145">
        <v>112.12</v>
      </c>
      <c r="BR41" s="145">
        <v>122.91</v>
      </c>
      <c r="BS41" s="183">
        <v>185680.26</v>
      </c>
      <c r="BT41" s="145">
        <v>2775.2</v>
      </c>
      <c r="BU41" s="145">
        <v>79.319999999999993</v>
      </c>
      <c r="BV41" s="145">
        <v>83.56</v>
      </c>
      <c r="BW41" s="145">
        <v>12.16</v>
      </c>
      <c r="BX41" s="145">
        <v>12.27</v>
      </c>
      <c r="BY41" s="145">
        <v>16.54</v>
      </c>
      <c r="BZ41" s="145">
        <v>12.22</v>
      </c>
      <c r="CA41" s="145">
        <v>101.1</v>
      </c>
      <c r="CB41" s="145">
        <v>145.83000000000001</v>
      </c>
      <c r="CC41" s="145">
        <v>15.74</v>
      </c>
      <c r="CD41" s="145">
        <v>15.75</v>
      </c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</row>
    <row r="42" spans="1:161" s="185" customFormat="1" x14ac:dyDescent="0.25">
      <c r="A42" s="188">
        <v>7</v>
      </c>
      <c r="B42" s="184" t="s">
        <v>25</v>
      </c>
      <c r="C42" s="184">
        <v>1.2961762799740764</v>
      </c>
      <c r="D42" s="185">
        <v>79.099999999999994</v>
      </c>
      <c r="F42" s="185">
        <v>1.295001295001295</v>
      </c>
      <c r="G42" s="185">
        <v>79.22</v>
      </c>
      <c r="I42" s="185">
        <v>1.2906556530717603</v>
      </c>
      <c r="J42" s="185">
        <v>79.2</v>
      </c>
      <c r="L42" s="185">
        <v>1.2868356710848023</v>
      </c>
      <c r="M42" s="185">
        <v>79.180000000000007</v>
      </c>
      <c r="O42" s="185">
        <v>1.2701638511367968</v>
      </c>
      <c r="P42" s="185">
        <v>79.599999999999994</v>
      </c>
      <c r="R42" s="185">
        <v>1.274534794799898</v>
      </c>
      <c r="S42" s="185">
        <v>79.319999999999993</v>
      </c>
      <c r="U42" s="185">
        <v>1.2815583749839805</v>
      </c>
      <c r="V42" s="185">
        <v>79.010000000000005</v>
      </c>
      <c r="X42" s="185">
        <v>1.2926577042399172</v>
      </c>
      <c r="Y42" s="185">
        <v>78.489999999999995</v>
      </c>
      <c r="AA42" s="185">
        <v>1.2888258796236627</v>
      </c>
      <c r="AB42" s="185">
        <v>78.47</v>
      </c>
      <c r="AD42" s="185">
        <v>1.2828736369467606</v>
      </c>
      <c r="AE42" s="185">
        <v>78.5</v>
      </c>
      <c r="AG42" s="185">
        <v>1.289656951250967</v>
      </c>
      <c r="AH42" s="185">
        <v>78.14</v>
      </c>
      <c r="AJ42" s="185">
        <v>1.2926577042399172</v>
      </c>
      <c r="AK42" s="185">
        <v>78.14</v>
      </c>
      <c r="AM42" s="185">
        <v>1.2879958784131889</v>
      </c>
      <c r="AN42" s="185">
        <v>78.180000000000007</v>
      </c>
      <c r="AP42" s="185">
        <v>1.2965123816932451</v>
      </c>
      <c r="AQ42" s="185">
        <v>77.83</v>
      </c>
      <c r="AS42" s="185">
        <v>1.2879958784131889</v>
      </c>
      <c r="AT42" s="185">
        <v>78.010000000000005</v>
      </c>
      <c r="AV42" s="185">
        <v>1.2856775520699408</v>
      </c>
      <c r="AW42" s="185">
        <v>78.25</v>
      </c>
      <c r="AY42" s="185">
        <v>1.2923235978288963</v>
      </c>
      <c r="AZ42" s="185">
        <v>78.14</v>
      </c>
      <c r="BB42" s="185">
        <v>1.2955045990413265</v>
      </c>
      <c r="BC42" s="185">
        <v>78</v>
      </c>
      <c r="BE42" s="185">
        <v>1.2933264355923435</v>
      </c>
      <c r="BF42" s="185">
        <v>78.06</v>
      </c>
      <c r="BH42" s="174"/>
      <c r="BL42" s="184"/>
      <c r="BM42" s="171">
        <v>7</v>
      </c>
      <c r="BN42" s="206" t="s">
        <v>179</v>
      </c>
      <c r="BO42" s="145">
        <v>93.11</v>
      </c>
      <c r="BP42" s="145">
        <v>143.13</v>
      </c>
      <c r="BQ42" s="145">
        <v>112.01</v>
      </c>
      <c r="BR42" s="145">
        <v>122.87</v>
      </c>
      <c r="BS42" s="183">
        <v>185635.91</v>
      </c>
      <c r="BT42" s="145">
        <v>2772.88</v>
      </c>
      <c r="BU42" s="145">
        <v>79.010000000000005</v>
      </c>
      <c r="BV42" s="145">
        <v>83.78</v>
      </c>
      <c r="BW42" s="145">
        <v>12.15</v>
      </c>
      <c r="BX42" s="145">
        <v>12.25</v>
      </c>
      <c r="BY42" s="145">
        <v>16.52</v>
      </c>
      <c r="BZ42" s="145">
        <v>12.15</v>
      </c>
      <c r="CA42" s="145">
        <v>101.26</v>
      </c>
      <c r="CB42" s="145">
        <v>146.02000000000001</v>
      </c>
      <c r="CC42" s="145">
        <v>15.72</v>
      </c>
      <c r="CD42" s="145">
        <v>15.73</v>
      </c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</row>
    <row r="43" spans="1:161" s="185" customFormat="1" x14ac:dyDescent="0.25">
      <c r="A43" s="188">
        <v>8</v>
      </c>
      <c r="B43" s="184" t="s">
        <v>26</v>
      </c>
      <c r="C43" s="184">
        <v>1.2315</v>
      </c>
      <c r="D43" s="185">
        <v>83.26</v>
      </c>
      <c r="F43" s="185">
        <v>1.2285000000000001</v>
      </c>
      <c r="G43" s="185">
        <v>83.51</v>
      </c>
      <c r="I43" s="185">
        <v>1.2248000000000001</v>
      </c>
      <c r="J43" s="185">
        <v>83.46</v>
      </c>
      <c r="L43" s="185">
        <v>1.2188000000000001</v>
      </c>
      <c r="M43" s="185">
        <v>83.6</v>
      </c>
      <c r="O43" s="185">
        <v>1.2117</v>
      </c>
      <c r="P43" s="185">
        <v>83.44</v>
      </c>
      <c r="R43" s="185">
        <v>1.2099</v>
      </c>
      <c r="S43" s="185">
        <v>83.56</v>
      </c>
      <c r="U43" s="185">
        <v>1.2086000000000001</v>
      </c>
      <c r="V43" s="185">
        <v>83.78</v>
      </c>
      <c r="X43" s="185">
        <v>1.214</v>
      </c>
      <c r="Y43" s="185">
        <v>83.57</v>
      </c>
      <c r="AA43" s="185">
        <v>1.2105000000000001</v>
      </c>
      <c r="AB43" s="185">
        <v>83.55</v>
      </c>
      <c r="AD43" s="185">
        <v>1.2034</v>
      </c>
      <c r="AE43" s="185">
        <v>83.69</v>
      </c>
      <c r="AG43" s="185">
        <v>1.2076</v>
      </c>
      <c r="AH43" s="185">
        <v>83.45</v>
      </c>
      <c r="AJ43" s="185">
        <v>1.214</v>
      </c>
      <c r="AK43" s="185">
        <v>83.2</v>
      </c>
      <c r="AM43" s="185">
        <v>1.2053</v>
      </c>
      <c r="AN43" s="185">
        <v>83.54</v>
      </c>
      <c r="AP43" s="185">
        <v>1.2071000000000001</v>
      </c>
      <c r="AQ43" s="185">
        <v>83.6</v>
      </c>
      <c r="AS43" s="185">
        <v>1.2038</v>
      </c>
      <c r="AT43" s="185">
        <v>83.47</v>
      </c>
      <c r="AV43" s="185">
        <v>1.2071000000000001</v>
      </c>
      <c r="AW43" s="185">
        <v>83.35</v>
      </c>
      <c r="AY43" s="185">
        <v>1.2109000000000001</v>
      </c>
      <c r="AZ43" s="185">
        <v>83.39</v>
      </c>
      <c r="BB43" s="185">
        <v>1.2096</v>
      </c>
      <c r="BC43" s="185">
        <v>83.54</v>
      </c>
      <c r="BE43" s="185">
        <v>1.2069000000000001</v>
      </c>
      <c r="BF43" s="185">
        <v>83.65</v>
      </c>
      <c r="BH43" s="174"/>
      <c r="BL43" s="184"/>
      <c r="BM43" s="171">
        <v>8</v>
      </c>
      <c r="BN43" s="206" t="s">
        <v>180</v>
      </c>
      <c r="BO43" s="145">
        <v>92.81</v>
      </c>
      <c r="BP43" s="145">
        <v>142.71</v>
      </c>
      <c r="BQ43" s="145">
        <v>112.25</v>
      </c>
      <c r="BR43" s="145">
        <v>122.9</v>
      </c>
      <c r="BS43" s="183">
        <v>185995.46</v>
      </c>
      <c r="BT43" s="145">
        <v>2753.52</v>
      </c>
      <c r="BU43" s="145">
        <v>78.489999999999995</v>
      </c>
      <c r="BV43" s="145">
        <v>83.57</v>
      </c>
      <c r="BW43" s="145">
        <v>12.12</v>
      </c>
      <c r="BX43" s="145">
        <v>12.23</v>
      </c>
      <c r="BY43" s="145">
        <v>16.53</v>
      </c>
      <c r="BZ43" s="145">
        <v>12.01</v>
      </c>
      <c r="CA43" s="145">
        <v>101.46</v>
      </c>
      <c r="CB43" s="145">
        <v>145.68</v>
      </c>
      <c r="CC43" s="145">
        <v>15.76</v>
      </c>
      <c r="CD43" s="145">
        <v>15.76</v>
      </c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</row>
    <row r="44" spans="1:161" s="185" customFormat="1" x14ac:dyDescent="0.25">
      <c r="A44" s="188">
        <v>9</v>
      </c>
      <c r="B44" s="184" t="s">
        <v>13</v>
      </c>
      <c r="C44" s="184">
        <v>8.4638000000000009</v>
      </c>
      <c r="D44" s="185">
        <v>12.11</v>
      </c>
      <c r="F44" s="185">
        <v>8.4981000000000009</v>
      </c>
      <c r="G44" s="185">
        <v>12.07</v>
      </c>
      <c r="I44" s="185">
        <v>8.4581</v>
      </c>
      <c r="J44" s="185">
        <v>12.09</v>
      </c>
      <c r="L44" s="185">
        <v>8.4032999999999998</v>
      </c>
      <c r="M44" s="185">
        <v>12.12</v>
      </c>
      <c r="O44" s="185">
        <v>8.3132999999999999</v>
      </c>
      <c r="P44" s="185">
        <v>12.16</v>
      </c>
      <c r="R44" s="185">
        <v>8.3163</v>
      </c>
      <c r="S44" s="185">
        <v>12.16</v>
      </c>
      <c r="U44" s="185">
        <v>8.3346</v>
      </c>
      <c r="V44" s="185">
        <v>12.15</v>
      </c>
      <c r="X44" s="185">
        <v>8.3694000000000006</v>
      </c>
      <c r="Y44" s="185">
        <v>12.12</v>
      </c>
      <c r="AA44" s="185">
        <v>8.3452000000000002</v>
      </c>
      <c r="AB44" s="185">
        <v>12.12</v>
      </c>
      <c r="AD44" s="185">
        <v>8.2979000000000003</v>
      </c>
      <c r="AE44" s="185">
        <v>12.14</v>
      </c>
      <c r="AG44" s="185">
        <v>8.3145000000000007</v>
      </c>
      <c r="AH44" s="185">
        <v>12.12</v>
      </c>
      <c r="AJ44" s="185">
        <v>8.3554000000000013</v>
      </c>
      <c r="AK44" s="185">
        <v>12.09</v>
      </c>
      <c r="AM44" s="185">
        <v>8.2765000000000004</v>
      </c>
      <c r="AN44" s="185">
        <v>12.17</v>
      </c>
      <c r="AP44" s="185">
        <v>8.3257000000000012</v>
      </c>
      <c r="AQ44" s="185">
        <v>12.12</v>
      </c>
      <c r="AS44" s="185">
        <v>8.2594000000000012</v>
      </c>
      <c r="AT44" s="185">
        <v>12.17</v>
      </c>
      <c r="AV44" s="185">
        <v>8.2846000000000011</v>
      </c>
      <c r="AW44" s="185">
        <v>12.14</v>
      </c>
      <c r="AY44" s="185">
        <v>8.307500000000001</v>
      </c>
      <c r="AZ44" s="185">
        <v>12.16</v>
      </c>
      <c r="BB44" s="185">
        <v>8.3003999999999998</v>
      </c>
      <c r="BC44" s="185">
        <v>12.17</v>
      </c>
      <c r="BE44" s="185">
        <v>8.3120000000000012</v>
      </c>
      <c r="BF44" s="185">
        <v>12.15</v>
      </c>
      <c r="BH44" s="174"/>
      <c r="BL44" s="184"/>
      <c r="BM44" s="171">
        <v>9</v>
      </c>
      <c r="BN44" s="206" t="s">
        <v>185</v>
      </c>
      <c r="BO44" s="145">
        <v>92.64</v>
      </c>
      <c r="BP44" s="145">
        <v>142.61000000000001</v>
      </c>
      <c r="BQ44" s="145">
        <v>112.34</v>
      </c>
      <c r="BR44" s="145">
        <v>122.88</v>
      </c>
      <c r="BS44" s="183">
        <v>187094.84</v>
      </c>
      <c r="BT44" s="145">
        <v>2791.68</v>
      </c>
      <c r="BU44" s="145">
        <v>78.47</v>
      </c>
      <c r="BV44" s="145">
        <v>83.55</v>
      </c>
      <c r="BW44" s="145">
        <v>12.12</v>
      </c>
      <c r="BX44" s="145">
        <v>12.24</v>
      </c>
      <c r="BY44" s="145">
        <v>16.54</v>
      </c>
      <c r="BZ44" s="145">
        <v>12.1</v>
      </c>
      <c r="CA44" s="145">
        <v>101.14</v>
      </c>
      <c r="CB44" s="145">
        <v>145.51</v>
      </c>
      <c r="CC44" s="145">
        <v>15.71</v>
      </c>
      <c r="CD44" s="145">
        <v>15.7</v>
      </c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</row>
    <row r="45" spans="1:161" s="185" customFormat="1" x14ac:dyDescent="0.25">
      <c r="A45" s="188">
        <v>10</v>
      </c>
      <c r="B45" s="185" t="s">
        <v>14</v>
      </c>
      <c r="C45" s="185">
        <v>8.323500000000001</v>
      </c>
      <c r="D45" s="185">
        <v>12.32</v>
      </c>
      <c r="F45" s="185">
        <v>8.3178000000000001</v>
      </c>
      <c r="G45" s="185">
        <v>12.33</v>
      </c>
      <c r="I45" s="185">
        <v>8.3311000000000011</v>
      </c>
      <c r="J45" s="185">
        <v>12.27</v>
      </c>
      <c r="L45" s="185">
        <v>8.3041999999999998</v>
      </c>
      <c r="M45" s="185">
        <v>12.27</v>
      </c>
      <c r="O45" s="185">
        <v>8.204600000000001</v>
      </c>
      <c r="P45" s="185">
        <v>12.32</v>
      </c>
      <c r="R45" s="185">
        <v>8.2392000000000003</v>
      </c>
      <c r="S45" s="185">
        <v>12.27</v>
      </c>
      <c r="U45" s="185">
        <v>8.2636000000000003</v>
      </c>
      <c r="V45" s="185">
        <v>12.25</v>
      </c>
      <c r="X45" s="185">
        <v>8.2986000000000004</v>
      </c>
      <c r="Y45" s="185">
        <v>12.23</v>
      </c>
      <c r="AA45" s="185">
        <v>8.2614999999999998</v>
      </c>
      <c r="AB45" s="185">
        <v>12.24</v>
      </c>
      <c r="AD45" s="185">
        <v>8.2045000000000012</v>
      </c>
      <c r="AE45" s="185">
        <v>12.27</v>
      </c>
      <c r="AG45" s="185">
        <v>8.2612000000000005</v>
      </c>
      <c r="AH45" s="185">
        <v>12.2</v>
      </c>
      <c r="AJ45" s="185">
        <v>8.3442000000000007</v>
      </c>
      <c r="AK45" s="185">
        <v>12.11</v>
      </c>
      <c r="AM45" s="185">
        <v>8.3045000000000009</v>
      </c>
      <c r="AN45" s="185">
        <v>12.12</v>
      </c>
      <c r="AP45" s="185">
        <v>8.3529</v>
      </c>
      <c r="AQ45" s="185">
        <v>12.08</v>
      </c>
      <c r="AS45" s="185">
        <v>8.3204000000000011</v>
      </c>
      <c r="AT45" s="185">
        <v>12.08</v>
      </c>
      <c r="AV45" s="185">
        <v>8.3178000000000001</v>
      </c>
      <c r="AW45" s="185">
        <v>12.1</v>
      </c>
      <c r="AY45" s="185">
        <v>8.3740000000000006</v>
      </c>
      <c r="AZ45" s="185">
        <v>12.06</v>
      </c>
      <c r="BB45" s="185">
        <v>8.3570000000000011</v>
      </c>
      <c r="BC45" s="185">
        <v>12.09</v>
      </c>
      <c r="BE45" s="185">
        <v>8.3818999999999999</v>
      </c>
      <c r="BF45" s="185">
        <v>12.05</v>
      </c>
      <c r="BH45" s="174"/>
      <c r="BL45" s="184"/>
      <c r="BM45" s="171">
        <v>10</v>
      </c>
      <c r="BN45" s="206" t="s">
        <v>184</v>
      </c>
      <c r="BO45" s="145">
        <v>92.47</v>
      </c>
      <c r="BP45" s="145">
        <v>143.03</v>
      </c>
      <c r="BQ45" s="145">
        <v>112.24</v>
      </c>
      <c r="BR45" s="145">
        <v>122.93</v>
      </c>
      <c r="BS45" s="183">
        <v>188116.21</v>
      </c>
      <c r="BT45" s="145">
        <v>2866.21</v>
      </c>
      <c r="BU45" s="145">
        <v>78.5</v>
      </c>
      <c r="BV45" s="145">
        <v>83.69</v>
      </c>
      <c r="BW45" s="145">
        <v>12.14</v>
      </c>
      <c r="BX45" s="145">
        <v>12.27</v>
      </c>
      <c r="BY45" s="145">
        <v>16.55</v>
      </c>
      <c r="BZ45" s="145">
        <v>12.08</v>
      </c>
      <c r="CA45" s="145">
        <v>100.71</v>
      </c>
      <c r="CB45" s="145">
        <v>145.13</v>
      </c>
      <c r="CC45" s="145">
        <v>15.68</v>
      </c>
      <c r="CD45" s="145">
        <v>15.68</v>
      </c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</row>
    <row r="46" spans="1:161" s="185" customFormat="1" x14ac:dyDescent="0.25">
      <c r="A46" s="188">
        <v>11</v>
      </c>
      <c r="B46" s="185" t="s">
        <v>15</v>
      </c>
      <c r="C46" s="185">
        <v>6.1938000000000004</v>
      </c>
      <c r="D46" s="185">
        <v>16.55</v>
      </c>
      <c r="F46" s="185">
        <v>6.1966000000000001</v>
      </c>
      <c r="G46" s="185">
        <v>16.559999999999999</v>
      </c>
      <c r="I46" s="185">
        <v>6.1712000000000007</v>
      </c>
      <c r="J46" s="185">
        <v>16.559999999999999</v>
      </c>
      <c r="L46" s="185">
        <v>6.1579000000000006</v>
      </c>
      <c r="M46" s="185">
        <v>16.55</v>
      </c>
      <c r="O46" s="185">
        <v>6.1137000000000006</v>
      </c>
      <c r="P46" s="185">
        <v>16.54</v>
      </c>
      <c r="R46" s="185">
        <v>6.1112000000000002</v>
      </c>
      <c r="S46" s="185">
        <v>16.54</v>
      </c>
      <c r="U46" s="185">
        <v>6.1282000000000005</v>
      </c>
      <c r="V46" s="185">
        <v>16.52</v>
      </c>
      <c r="X46" s="185">
        <v>6.1388000000000007</v>
      </c>
      <c r="Y46" s="185">
        <v>16.53</v>
      </c>
      <c r="AA46" s="185">
        <v>6.1158999999999999</v>
      </c>
      <c r="AB46" s="185">
        <v>16.54</v>
      </c>
      <c r="AD46" s="185">
        <v>6.0857999999999999</v>
      </c>
      <c r="AE46" s="185">
        <v>16.55</v>
      </c>
      <c r="AG46" s="185">
        <v>6.0878000000000005</v>
      </c>
      <c r="AH46" s="185">
        <v>16.55</v>
      </c>
      <c r="AJ46" s="185">
        <v>6.1017999999999999</v>
      </c>
      <c r="AK46" s="185">
        <v>16.55</v>
      </c>
      <c r="AM46" s="185">
        <v>6.0796000000000001</v>
      </c>
      <c r="AN46" s="185">
        <v>16.559999999999999</v>
      </c>
      <c r="AP46" s="185">
        <v>6.0939000000000005</v>
      </c>
      <c r="AQ46" s="185">
        <v>16.559999999999999</v>
      </c>
      <c r="AS46" s="185">
        <v>6.0673000000000004</v>
      </c>
      <c r="AT46" s="185">
        <v>16.559999999999999</v>
      </c>
      <c r="AV46" s="185">
        <v>6.0720000000000001</v>
      </c>
      <c r="AW46" s="185">
        <v>16.57</v>
      </c>
      <c r="AY46" s="185">
        <v>6.0983000000000001</v>
      </c>
      <c r="AZ46" s="185">
        <v>16.559999999999999</v>
      </c>
      <c r="BB46" s="185">
        <v>6.1016000000000004</v>
      </c>
      <c r="BC46" s="185">
        <v>16.559999999999999</v>
      </c>
      <c r="BE46" s="185">
        <v>6.1016000000000004</v>
      </c>
      <c r="BF46" s="185">
        <v>16.55</v>
      </c>
      <c r="BH46" s="174"/>
      <c r="BL46" s="184"/>
      <c r="BM46" s="171">
        <v>11</v>
      </c>
      <c r="BN46" s="206" t="s">
        <v>188</v>
      </c>
      <c r="BO46" s="145">
        <v>92.36</v>
      </c>
      <c r="BP46" s="145">
        <v>142.81</v>
      </c>
      <c r="BQ46" s="145">
        <v>111.92</v>
      </c>
      <c r="BR46" s="145">
        <v>123</v>
      </c>
      <c r="BS46" s="183">
        <v>187596.93</v>
      </c>
      <c r="BT46" s="145">
        <v>2794.63</v>
      </c>
      <c r="BU46" s="145">
        <v>78.14</v>
      </c>
      <c r="BV46" s="145">
        <v>83.45</v>
      </c>
      <c r="BW46" s="145">
        <v>12.12</v>
      </c>
      <c r="BX46" s="145">
        <v>12.2</v>
      </c>
      <c r="BY46" s="145">
        <v>16.55</v>
      </c>
      <c r="BZ46" s="145">
        <v>12</v>
      </c>
      <c r="CA46" s="145">
        <v>100.78</v>
      </c>
      <c r="CB46" s="145">
        <v>145.54</v>
      </c>
      <c r="CC46" s="145">
        <v>15.66</v>
      </c>
      <c r="CD46" s="145">
        <v>15.66</v>
      </c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</row>
    <row r="47" spans="1:161" s="185" customFormat="1" x14ac:dyDescent="0.25">
      <c r="A47" s="188">
        <v>12</v>
      </c>
      <c r="B47" s="185" t="s">
        <v>34</v>
      </c>
      <c r="C47" s="185">
        <v>8.3327000000000009</v>
      </c>
      <c r="D47" s="185">
        <v>12.3</v>
      </c>
      <c r="F47" s="185">
        <v>8.3532000000000011</v>
      </c>
      <c r="G47" s="185">
        <v>12.28</v>
      </c>
      <c r="I47" s="185">
        <v>8.3135000000000012</v>
      </c>
      <c r="J47" s="185">
        <v>12.3</v>
      </c>
      <c r="L47" s="185">
        <v>8.2850999999999999</v>
      </c>
      <c r="M47" s="185">
        <v>12.3</v>
      </c>
      <c r="O47" s="185">
        <v>8.2463999999999995</v>
      </c>
      <c r="P47" s="185">
        <v>12.26</v>
      </c>
      <c r="R47" s="185">
        <v>8.2750000000000004</v>
      </c>
      <c r="S47" s="185">
        <v>12.22</v>
      </c>
      <c r="U47" s="185">
        <v>8.3331999999999997</v>
      </c>
      <c r="V47" s="185">
        <v>12.15</v>
      </c>
      <c r="X47" s="185">
        <v>8.4458000000000002</v>
      </c>
      <c r="Y47" s="185">
        <v>12.01</v>
      </c>
      <c r="AA47" s="185">
        <v>8.3565000000000005</v>
      </c>
      <c r="AB47" s="185">
        <v>12.1</v>
      </c>
      <c r="AD47" s="185">
        <v>8.3374000000000006</v>
      </c>
      <c r="AE47" s="185">
        <v>12.08</v>
      </c>
      <c r="AG47" s="185">
        <v>8.4017999999999997</v>
      </c>
      <c r="AH47" s="185">
        <v>12</v>
      </c>
      <c r="AJ47" s="185">
        <v>8.3880999999999997</v>
      </c>
      <c r="AK47" s="185">
        <v>12.04</v>
      </c>
      <c r="AM47" s="185">
        <v>8.3615000000000013</v>
      </c>
      <c r="AN47" s="185">
        <v>12.04</v>
      </c>
      <c r="AP47" s="185">
        <v>8.3916000000000004</v>
      </c>
      <c r="AQ47" s="185">
        <v>12.03</v>
      </c>
      <c r="AS47" s="185">
        <v>8.4035000000000011</v>
      </c>
      <c r="AT47" s="185">
        <v>11.96</v>
      </c>
      <c r="AV47" s="185">
        <v>8.4352999999999998</v>
      </c>
      <c r="AW47" s="185">
        <v>11.93</v>
      </c>
      <c r="AY47" s="185">
        <v>8.4254999999999995</v>
      </c>
      <c r="AZ47" s="185">
        <v>11.99</v>
      </c>
      <c r="BB47" s="185">
        <v>8.5585000000000004</v>
      </c>
      <c r="BC47" s="185">
        <v>11.81</v>
      </c>
      <c r="BE47" s="185">
        <v>8.498800000000001</v>
      </c>
      <c r="BF47" s="185">
        <v>11.88</v>
      </c>
      <c r="BH47" s="174"/>
      <c r="BL47" s="184"/>
      <c r="BM47" s="171">
        <v>12</v>
      </c>
      <c r="BN47" s="206" t="s">
        <v>190</v>
      </c>
      <c r="BO47" s="145">
        <v>92.73</v>
      </c>
      <c r="BP47" s="145">
        <v>142.57</v>
      </c>
      <c r="BQ47" s="145">
        <v>112.06</v>
      </c>
      <c r="BR47" s="145">
        <v>123.04</v>
      </c>
      <c r="BS47" s="183">
        <v>188602.84</v>
      </c>
      <c r="BT47" s="145">
        <v>2782.83</v>
      </c>
      <c r="BU47" s="145">
        <v>78.14</v>
      </c>
      <c r="BV47" s="145">
        <v>83.2</v>
      </c>
      <c r="BW47" s="145">
        <v>12.09</v>
      </c>
      <c r="BX47" s="145">
        <v>12.11</v>
      </c>
      <c r="BY47" s="145">
        <v>16.55</v>
      </c>
      <c r="BZ47" s="145">
        <v>12.04</v>
      </c>
      <c r="CA47" s="145">
        <v>101.01</v>
      </c>
      <c r="CB47" s="145">
        <v>145.80000000000001</v>
      </c>
      <c r="CC47" s="145">
        <v>15.69</v>
      </c>
      <c r="CD47" s="145">
        <v>15.69</v>
      </c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</row>
    <row r="48" spans="1:161" s="185" customFormat="1" x14ac:dyDescent="0.25">
      <c r="A48" s="188">
        <v>13</v>
      </c>
      <c r="B48" s="185" t="s">
        <v>17</v>
      </c>
      <c r="C48" s="185">
        <v>1</v>
      </c>
      <c r="D48" s="185">
        <v>102.53</v>
      </c>
      <c r="F48" s="185">
        <v>1</v>
      </c>
      <c r="G48" s="185">
        <v>102.59</v>
      </c>
      <c r="I48" s="185">
        <v>1</v>
      </c>
      <c r="J48" s="185">
        <v>102.22</v>
      </c>
      <c r="L48" s="185">
        <v>1</v>
      </c>
      <c r="M48" s="185">
        <v>101.89</v>
      </c>
      <c r="O48" s="185">
        <v>1</v>
      </c>
      <c r="P48" s="185">
        <v>101.1</v>
      </c>
      <c r="R48" s="185">
        <v>1</v>
      </c>
      <c r="S48" s="185">
        <v>101.1</v>
      </c>
      <c r="U48" s="185">
        <v>1</v>
      </c>
      <c r="V48" s="185">
        <v>101.26</v>
      </c>
      <c r="X48" s="185">
        <v>1</v>
      </c>
      <c r="Y48" s="185">
        <v>101.46</v>
      </c>
      <c r="AA48" s="185">
        <v>1</v>
      </c>
      <c r="AB48" s="185">
        <v>101.14</v>
      </c>
      <c r="AD48" s="185">
        <v>1</v>
      </c>
      <c r="AE48" s="185">
        <v>100.71</v>
      </c>
      <c r="AG48" s="185">
        <v>1</v>
      </c>
      <c r="AH48" s="185">
        <v>100.78</v>
      </c>
      <c r="AJ48" s="185">
        <v>1</v>
      </c>
      <c r="AK48" s="185">
        <v>101.01</v>
      </c>
      <c r="AM48" s="185">
        <v>1</v>
      </c>
      <c r="AN48" s="185">
        <v>100.69</v>
      </c>
      <c r="AP48" s="185">
        <v>1</v>
      </c>
      <c r="AQ48" s="185">
        <v>100.91</v>
      </c>
      <c r="AS48" s="185">
        <v>1</v>
      </c>
      <c r="AT48" s="185">
        <v>100.48</v>
      </c>
      <c r="AV48" s="185">
        <v>1</v>
      </c>
      <c r="AW48" s="185">
        <v>100.61</v>
      </c>
      <c r="AY48" s="185">
        <v>1</v>
      </c>
      <c r="AZ48" s="185">
        <v>100.98</v>
      </c>
      <c r="BB48" s="185">
        <v>1</v>
      </c>
      <c r="BC48" s="185">
        <v>101.05</v>
      </c>
      <c r="BE48" s="185">
        <v>1</v>
      </c>
      <c r="BF48" s="185">
        <v>100.96</v>
      </c>
      <c r="BH48" s="174"/>
      <c r="BL48" s="184"/>
      <c r="BM48" s="171">
        <v>13</v>
      </c>
      <c r="BN48" s="206" t="s">
        <v>191</v>
      </c>
      <c r="BO48" s="145">
        <v>92.71</v>
      </c>
      <c r="BP48" s="145">
        <v>143.12</v>
      </c>
      <c r="BQ48" s="145">
        <v>112.35</v>
      </c>
      <c r="BR48" s="145">
        <v>123.05</v>
      </c>
      <c r="BS48" s="183">
        <v>189226.72</v>
      </c>
      <c r="BT48" s="145">
        <v>2799.18</v>
      </c>
      <c r="BU48" s="145">
        <v>78.180000000000007</v>
      </c>
      <c r="BV48" s="145">
        <v>83.54</v>
      </c>
      <c r="BW48" s="145">
        <v>12.17</v>
      </c>
      <c r="BX48" s="145">
        <v>12.12</v>
      </c>
      <c r="BY48" s="145">
        <v>16.559999999999999</v>
      </c>
      <c r="BZ48" s="145">
        <v>12.04</v>
      </c>
      <c r="CA48" s="145">
        <v>100.69</v>
      </c>
      <c r="CB48" s="145">
        <v>145.27000000000001</v>
      </c>
      <c r="CC48" s="145">
        <v>15.66</v>
      </c>
      <c r="CD48" s="145">
        <v>15.66</v>
      </c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</row>
    <row r="49" spans="1:161" s="185" customFormat="1" x14ac:dyDescent="0.25">
      <c r="A49" s="189">
        <v>14</v>
      </c>
      <c r="B49" s="185" t="s">
        <v>27</v>
      </c>
      <c r="C49" s="185">
        <v>0.69747652991476838</v>
      </c>
      <c r="D49" s="185">
        <v>147</v>
      </c>
      <c r="F49" s="185">
        <v>0.69837766867566653</v>
      </c>
      <c r="G49" s="185">
        <v>146.9</v>
      </c>
      <c r="I49" s="185">
        <v>0.69804129612307864</v>
      </c>
      <c r="J49" s="185">
        <v>146.44</v>
      </c>
      <c r="L49" s="185">
        <v>0.69751058472312322</v>
      </c>
      <c r="M49" s="185">
        <v>146.08000000000001</v>
      </c>
      <c r="O49" s="185">
        <v>0.69650008706251099</v>
      </c>
      <c r="P49" s="185">
        <v>145.15</v>
      </c>
      <c r="R49" s="185">
        <v>0.69328415637717433</v>
      </c>
      <c r="S49" s="185">
        <v>145.83000000000001</v>
      </c>
      <c r="U49" s="185">
        <v>0.69346203988793653</v>
      </c>
      <c r="V49" s="185">
        <v>146.02000000000001</v>
      </c>
      <c r="X49" s="185">
        <v>0.69644187844303451</v>
      </c>
      <c r="Y49" s="185">
        <v>145.68</v>
      </c>
      <c r="AA49" s="185">
        <v>0.69507193994578442</v>
      </c>
      <c r="AB49" s="185">
        <v>145.51</v>
      </c>
      <c r="AD49" s="185">
        <v>0.69391918617157844</v>
      </c>
      <c r="AE49" s="185">
        <v>145.13</v>
      </c>
      <c r="AG49" s="185">
        <v>0.69245843518242822</v>
      </c>
      <c r="AH49" s="185">
        <v>145.54</v>
      </c>
      <c r="AJ49" s="185">
        <v>0.69281824606132836</v>
      </c>
      <c r="AK49" s="185">
        <v>145.80000000000001</v>
      </c>
      <c r="AM49" s="185">
        <v>0.69313038475667665</v>
      </c>
      <c r="AN49" s="185">
        <v>145.27000000000001</v>
      </c>
      <c r="AP49" s="185">
        <v>0.69205110105330181</v>
      </c>
      <c r="AQ49" s="185">
        <v>145.81</v>
      </c>
      <c r="AS49" s="185">
        <v>0.69260711168982292</v>
      </c>
      <c r="AT49" s="185">
        <v>145.08000000000001</v>
      </c>
      <c r="AV49" s="185">
        <v>0.69151989156968108</v>
      </c>
      <c r="AW49" s="185">
        <v>145.49</v>
      </c>
      <c r="AY49" s="185">
        <v>0.69136690150095759</v>
      </c>
      <c r="AZ49" s="185">
        <v>146.06</v>
      </c>
      <c r="BB49" s="185">
        <v>0.69219960267742808</v>
      </c>
      <c r="BC49" s="185">
        <v>145.97999999999999</v>
      </c>
      <c r="BE49" s="185">
        <v>0.69279904670851178</v>
      </c>
      <c r="BF49" s="185">
        <v>145.72999999999999</v>
      </c>
      <c r="BH49" s="174"/>
      <c r="BL49" s="184"/>
      <c r="BM49" s="171">
        <v>14</v>
      </c>
      <c r="BN49" s="206" t="s">
        <v>194</v>
      </c>
      <c r="BO49" s="145">
        <v>92.64</v>
      </c>
      <c r="BP49" s="145">
        <v>142.56</v>
      </c>
      <c r="BQ49" s="145">
        <v>112.32</v>
      </c>
      <c r="BR49" s="145">
        <v>123.04</v>
      </c>
      <c r="BS49" s="183">
        <v>189505.61</v>
      </c>
      <c r="BT49" s="145">
        <v>2781.08</v>
      </c>
      <c r="BU49" s="145">
        <v>77.83</v>
      </c>
      <c r="BV49" s="145">
        <v>83.6</v>
      </c>
      <c r="BW49" s="145">
        <v>12.12</v>
      </c>
      <c r="BX49" s="145">
        <v>12.08</v>
      </c>
      <c r="BY49" s="145">
        <v>16.559999999999999</v>
      </c>
      <c r="BZ49" s="145">
        <v>12.03</v>
      </c>
      <c r="CA49" s="145">
        <v>100.91</v>
      </c>
      <c r="CB49" s="145">
        <v>145.81</v>
      </c>
      <c r="CC49" s="145">
        <v>15.69</v>
      </c>
      <c r="CD49" s="145">
        <v>15.7</v>
      </c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</row>
    <row r="50" spans="1:161" s="185" customFormat="1" x14ac:dyDescent="0.25">
      <c r="A50" s="189">
        <v>15</v>
      </c>
      <c r="B50" s="185" t="s">
        <v>32</v>
      </c>
      <c r="C50" s="185">
        <v>6.4730000000000008</v>
      </c>
      <c r="D50" s="185">
        <v>15.84</v>
      </c>
      <c r="F50" s="185">
        <v>6.4730000000000008</v>
      </c>
      <c r="G50" s="185">
        <v>15.85</v>
      </c>
      <c r="I50" s="185">
        <v>6.4743000000000004</v>
      </c>
      <c r="J50" s="185">
        <v>15.79</v>
      </c>
      <c r="L50" s="185">
        <v>6.4534000000000002</v>
      </c>
      <c r="M50" s="185">
        <v>15.79</v>
      </c>
      <c r="O50" s="185">
        <v>6.4130000000000003</v>
      </c>
      <c r="P50" s="185">
        <v>15.76</v>
      </c>
      <c r="R50" s="185">
        <v>6.4220000000000006</v>
      </c>
      <c r="S50" s="185">
        <v>15.74</v>
      </c>
      <c r="U50" s="185">
        <v>6.4405000000000001</v>
      </c>
      <c r="V50" s="185">
        <v>15.72</v>
      </c>
      <c r="X50" s="185">
        <v>6.4359999999999999</v>
      </c>
      <c r="Y50" s="185">
        <v>15.76</v>
      </c>
      <c r="AA50" s="185">
        <v>6.4398</v>
      </c>
      <c r="AB50" s="185">
        <v>15.71</v>
      </c>
      <c r="AD50" s="185">
        <v>6.4236000000000004</v>
      </c>
      <c r="AE50" s="185">
        <v>15.68</v>
      </c>
      <c r="AG50" s="185">
        <v>6.4375</v>
      </c>
      <c r="AH50" s="185">
        <v>15.66</v>
      </c>
      <c r="AJ50" s="185">
        <v>6.4380000000000006</v>
      </c>
      <c r="AK50" s="185">
        <v>15.69</v>
      </c>
      <c r="AM50" s="185">
        <v>6.4307000000000007</v>
      </c>
      <c r="AN50" s="185">
        <v>15.66</v>
      </c>
      <c r="AP50" s="185">
        <v>6.4301000000000004</v>
      </c>
      <c r="AQ50" s="185">
        <v>15.69</v>
      </c>
      <c r="AS50" s="185">
        <v>6.4042000000000003</v>
      </c>
      <c r="AT50" s="185">
        <v>15.69</v>
      </c>
      <c r="AV50" s="185">
        <v>6.3940999999999999</v>
      </c>
      <c r="AW50" s="185">
        <v>15.73</v>
      </c>
      <c r="AY50" s="185">
        <v>6.3772000000000002</v>
      </c>
      <c r="AZ50" s="185">
        <v>15.83</v>
      </c>
      <c r="BB50" s="185">
        <v>6.3668000000000005</v>
      </c>
      <c r="BC50" s="185">
        <v>15.87</v>
      </c>
      <c r="BE50" s="185">
        <v>6.3706000000000005</v>
      </c>
      <c r="BF50" s="185">
        <v>15.85</v>
      </c>
      <c r="BH50" s="174"/>
      <c r="BL50" s="184"/>
      <c r="BM50" s="171">
        <v>15</v>
      </c>
      <c r="BN50" s="206" t="s">
        <v>196</v>
      </c>
      <c r="BO50" s="145">
        <v>92.36</v>
      </c>
      <c r="BP50" s="145">
        <v>142.46</v>
      </c>
      <c r="BQ50" s="145">
        <v>112.42</v>
      </c>
      <c r="BR50" s="145">
        <v>123.02</v>
      </c>
      <c r="BS50" s="183">
        <v>189299.3</v>
      </c>
      <c r="BT50" s="145">
        <v>2775.26</v>
      </c>
      <c r="BU50" s="145">
        <v>78.010000000000005</v>
      </c>
      <c r="BV50" s="145">
        <v>83.47</v>
      </c>
      <c r="BW50" s="145">
        <v>12.17</v>
      </c>
      <c r="BX50" s="145">
        <v>12.08</v>
      </c>
      <c r="BY50" s="145">
        <v>16.559999999999999</v>
      </c>
      <c r="BZ50" s="145">
        <v>11.96</v>
      </c>
      <c r="CA50" s="145">
        <v>100.48</v>
      </c>
      <c r="CB50" s="145">
        <v>145.08000000000001</v>
      </c>
      <c r="CC50" s="145">
        <v>15.69</v>
      </c>
      <c r="CD50" s="145">
        <v>15.71</v>
      </c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</row>
    <row r="51" spans="1:161" s="185" customFormat="1" x14ac:dyDescent="0.25">
      <c r="A51" s="189">
        <v>16</v>
      </c>
      <c r="B51" s="185" t="s">
        <v>33</v>
      </c>
      <c r="C51" s="185">
        <v>6.4861000000000004</v>
      </c>
      <c r="D51" s="185">
        <v>15.81</v>
      </c>
      <c r="F51" s="185">
        <v>6.4850000000000003</v>
      </c>
      <c r="G51" s="185">
        <v>15.82</v>
      </c>
      <c r="I51" s="185">
        <v>6.4736000000000002</v>
      </c>
      <c r="J51" s="185">
        <v>15.79</v>
      </c>
      <c r="L51" s="185">
        <v>6.45</v>
      </c>
      <c r="M51" s="185">
        <v>15.8</v>
      </c>
      <c r="O51" s="185">
        <v>6.4085000000000001</v>
      </c>
      <c r="P51" s="185">
        <v>15.78</v>
      </c>
      <c r="R51" s="185">
        <v>6.4190000000000005</v>
      </c>
      <c r="S51" s="185">
        <v>15.75</v>
      </c>
      <c r="U51" s="185">
        <v>6.4385000000000003</v>
      </c>
      <c r="V51" s="185">
        <v>15.73</v>
      </c>
      <c r="X51" s="185">
        <v>6.4388000000000005</v>
      </c>
      <c r="Y51" s="185">
        <v>15.76</v>
      </c>
      <c r="AA51" s="185">
        <v>6.4423000000000004</v>
      </c>
      <c r="AB51" s="185">
        <v>15.7</v>
      </c>
      <c r="AD51" s="185">
        <v>6.4241000000000001</v>
      </c>
      <c r="AE51" s="185">
        <v>15.68</v>
      </c>
      <c r="AG51" s="185">
        <v>6.4357000000000006</v>
      </c>
      <c r="AH51" s="185">
        <v>15.66</v>
      </c>
      <c r="AJ51" s="185">
        <v>6.4391000000000007</v>
      </c>
      <c r="AK51" s="185">
        <v>15.69</v>
      </c>
      <c r="AM51" s="185">
        <v>6.4304000000000006</v>
      </c>
      <c r="AN51" s="185">
        <v>15.66</v>
      </c>
      <c r="AP51" s="185">
        <v>6.4289000000000005</v>
      </c>
      <c r="AQ51" s="185">
        <v>15.7</v>
      </c>
      <c r="AS51" s="185">
        <v>6.3977000000000004</v>
      </c>
      <c r="AT51" s="185">
        <v>15.71</v>
      </c>
      <c r="AV51" s="185">
        <v>6.3854000000000006</v>
      </c>
      <c r="AW51" s="185">
        <v>15.76</v>
      </c>
      <c r="AY51" s="185">
        <v>6.3711000000000002</v>
      </c>
      <c r="AZ51" s="185">
        <v>15.85</v>
      </c>
      <c r="BB51" s="185">
        <v>6.3628</v>
      </c>
      <c r="BC51" s="185">
        <v>15.88</v>
      </c>
      <c r="BE51" s="185">
        <v>6.3696000000000002</v>
      </c>
      <c r="BF51" s="185">
        <v>15.85</v>
      </c>
      <c r="BH51" s="174"/>
      <c r="BL51" s="184"/>
      <c r="BM51" s="171">
        <v>16</v>
      </c>
      <c r="BN51" s="206" t="s">
        <v>198</v>
      </c>
      <c r="BO51" s="145">
        <v>92.4</v>
      </c>
      <c r="BP51" s="145">
        <v>142.46</v>
      </c>
      <c r="BQ51" s="145">
        <v>112.44</v>
      </c>
      <c r="BR51" s="145">
        <v>123.09</v>
      </c>
      <c r="BS51" s="183">
        <v>191792.19</v>
      </c>
      <c r="BT51" s="145">
        <v>2822.11</v>
      </c>
      <c r="BU51" s="145">
        <v>78.25</v>
      </c>
      <c r="BV51" s="145">
        <v>83.35</v>
      </c>
      <c r="BW51" s="145">
        <v>12.14</v>
      </c>
      <c r="BX51" s="145">
        <v>12.1</v>
      </c>
      <c r="BY51" s="145">
        <v>16.57</v>
      </c>
      <c r="BZ51" s="145">
        <v>11.93</v>
      </c>
      <c r="CA51" s="145">
        <v>100.61</v>
      </c>
      <c r="CB51" s="145">
        <v>145.49</v>
      </c>
      <c r="CC51" s="145">
        <v>15.73</v>
      </c>
      <c r="CD51" s="145">
        <v>15.76</v>
      </c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</row>
    <row r="52" spans="1:161" s="185" customFormat="1" x14ac:dyDescent="0.25">
      <c r="A52" s="189"/>
      <c r="BH52" s="174"/>
      <c r="BL52" s="184"/>
      <c r="BM52" s="171">
        <v>17</v>
      </c>
      <c r="BN52" s="206" t="s">
        <v>201</v>
      </c>
      <c r="BO52" s="145">
        <v>92.5</v>
      </c>
      <c r="BP52" s="145">
        <v>142.62</v>
      </c>
      <c r="BQ52" s="145">
        <v>112.37</v>
      </c>
      <c r="BR52" s="145">
        <v>123.1</v>
      </c>
      <c r="BS52" s="183">
        <v>191452.02</v>
      </c>
      <c r="BT52" s="145">
        <v>2790.69</v>
      </c>
      <c r="BU52" s="145">
        <v>78.14</v>
      </c>
      <c r="BV52" s="145">
        <v>83.39</v>
      </c>
      <c r="BW52" s="145">
        <v>12.16</v>
      </c>
      <c r="BX52" s="145">
        <v>12.06</v>
      </c>
      <c r="BY52" s="145">
        <v>16.559999999999999</v>
      </c>
      <c r="BZ52" s="145">
        <v>11.99</v>
      </c>
      <c r="CA52" s="145">
        <v>100.98</v>
      </c>
      <c r="CB52" s="145">
        <v>146.06</v>
      </c>
      <c r="CC52" s="145">
        <v>15.83</v>
      </c>
      <c r="CD52" s="145">
        <v>15.85</v>
      </c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</row>
    <row r="53" spans="1:161" s="185" customFormat="1" x14ac:dyDescent="0.25">
      <c r="A53" s="189"/>
      <c r="BH53" s="174"/>
      <c r="BL53" s="184"/>
      <c r="BM53" s="171">
        <v>18</v>
      </c>
      <c r="BN53" s="206" t="s">
        <v>202</v>
      </c>
      <c r="BO53" s="190">
        <v>91.97</v>
      </c>
      <c r="BP53" s="190">
        <v>143.31</v>
      </c>
      <c r="BQ53" s="190">
        <v>112.4</v>
      </c>
      <c r="BR53" s="190">
        <v>123.13</v>
      </c>
      <c r="BS53" s="190">
        <v>191186.6</v>
      </c>
      <c r="BT53" s="190">
        <v>2793.02</v>
      </c>
      <c r="BU53" s="190">
        <v>78</v>
      </c>
      <c r="BV53" s="190">
        <v>83.54</v>
      </c>
      <c r="BW53" s="190">
        <v>12.17</v>
      </c>
      <c r="BX53" s="190">
        <v>12.09</v>
      </c>
      <c r="BY53" s="190">
        <v>16.559999999999999</v>
      </c>
      <c r="BZ53" s="190">
        <v>11.81</v>
      </c>
      <c r="CA53" s="191">
        <v>101.05</v>
      </c>
      <c r="CB53" s="190">
        <v>145.97999999999999</v>
      </c>
      <c r="CC53" s="190">
        <v>15.87</v>
      </c>
      <c r="CD53" s="191">
        <v>15.88</v>
      </c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</row>
    <row r="54" spans="1:161" s="185" customFormat="1" x14ac:dyDescent="0.25">
      <c r="A54" s="189"/>
      <c r="BH54" s="174"/>
      <c r="BL54" s="184"/>
      <c r="BM54" s="171">
        <v>19</v>
      </c>
      <c r="BN54" s="206" t="s">
        <v>204</v>
      </c>
      <c r="BO54" s="145">
        <v>92.04</v>
      </c>
      <c r="BP54" s="145">
        <v>143.08000000000001</v>
      </c>
      <c r="BQ54" s="145">
        <v>112.15</v>
      </c>
      <c r="BR54" s="145">
        <v>123.05</v>
      </c>
      <c r="BS54" s="145">
        <v>192166.25</v>
      </c>
      <c r="BT54" s="145">
        <v>2820.82</v>
      </c>
      <c r="BU54" s="145">
        <v>78.06</v>
      </c>
      <c r="BV54" s="145">
        <v>83.65</v>
      </c>
      <c r="BW54" s="145">
        <v>12.15</v>
      </c>
      <c r="BX54" s="145">
        <v>12.05</v>
      </c>
      <c r="BY54" s="145">
        <v>16.55</v>
      </c>
      <c r="BZ54" s="145">
        <v>11.88</v>
      </c>
      <c r="CA54" s="145">
        <v>100.96</v>
      </c>
      <c r="CB54" s="145">
        <v>145.72999999999999</v>
      </c>
      <c r="CC54" s="145">
        <v>15.85</v>
      </c>
      <c r="CD54" s="145">
        <v>15.85</v>
      </c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</row>
    <row r="55" spans="1:161" s="185" customFormat="1" x14ac:dyDescent="0.25">
      <c r="A55" s="189"/>
      <c r="BH55" s="174"/>
      <c r="BL55" s="184"/>
      <c r="BM55" s="171">
        <v>20</v>
      </c>
      <c r="BN55" s="206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</row>
    <row r="56" spans="1:161" s="185" customFormat="1" x14ac:dyDescent="0.25">
      <c r="A56" s="189"/>
      <c r="BH56" s="174"/>
      <c r="BL56" s="184"/>
      <c r="BM56" s="171">
        <v>21</v>
      </c>
      <c r="BN56" s="206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</row>
    <row r="57" spans="1:161" s="175" customFormat="1" x14ac:dyDescent="0.25">
      <c r="B57" s="185"/>
      <c r="C57" s="130"/>
      <c r="BH57" s="187"/>
      <c r="BN57" s="19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5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</row>
    <row r="58" spans="1:161" s="176" customFormat="1" x14ac:dyDescent="0.25">
      <c r="A58" s="196">
        <v>1</v>
      </c>
      <c r="B58" s="129" t="s">
        <v>5</v>
      </c>
      <c r="C58" s="129">
        <f>C36-C15</f>
        <v>0</v>
      </c>
      <c r="D58" s="129">
        <f t="shared" ref="D58:BE62" si="2">D36-D15</f>
        <v>0</v>
      </c>
      <c r="E58" s="129">
        <f t="shared" si="2"/>
        <v>0</v>
      </c>
      <c r="F58" s="129">
        <f t="shared" si="2"/>
        <v>0</v>
      </c>
      <c r="G58" s="129">
        <f t="shared" si="2"/>
        <v>0</v>
      </c>
      <c r="H58" s="129">
        <f t="shared" si="2"/>
        <v>0</v>
      </c>
      <c r="I58" s="129">
        <f t="shared" si="2"/>
        <v>0</v>
      </c>
      <c r="J58" s="129">
        <f t="shared" si="2"/>
        <v>0</v>
      </c>
      <c r="K58" s="129">
        <f t="shared" si="2"/>
        <v>0</v>
      </c>
      <c r="L58" s="129">
        <f t="shared" si="2"/>
        <v>0</v>
      </c>
      <c r="M58" s="129">
        <f t="shared" si="2"/>
        <v>0</v>
      </c>
      <c r="N58" s="129">
        <f t="shared" si="2"/>
        <v>0</v>
      </c>
      <c r="O58" s="129">
        <f t="shared" si="2"/>
        <v>0</v>
      </c>
      <c r="P58" s="129">
        <f t="shared" si="2"/>
        <v>0</v>
      </c>
      <c r="Q58" s="129">
        <f t="shared" si="2"/>
        <v>0</v>
      </c>
      <c r="R58" s="129">
        <f t="shared" si="2"/>
        <v>0</v>
      </c>
      <c r="S58" s="129">
        <f t="shared" si="2"/>
        <v>0</v>
      </c>
      <c r="T58" s="129">
        <f t="shared" si="2"/>
        <v>0</v>
      </c>
      <c r="U58" s="129">
        <f t="shared" si="2"/>
        <v>0</v>
      </c>
      <c r="V58" s="129">
        <f t="shared" si="2"/>
        <v>0</v>
      </c>
      <c r="W58" s="129">
        <f t="shared" si="2"/>
        <v>0</v>
      </c>
      <c r="X58" s="129">
        <f t="shared" si="2"/>
        <v>0</v>
      </c>
      <c r="Y58" s="129">
        <f t="shared" si="2"/>
        <v>0</v>
      </c>
      <c r="Z58" s="129">
        <f t="shared" si="2"/>
        <v>0</v>
      </c>
      <c r="AA58" s="129">
        <f t="shared" si="2"/>
        <v>0</v>
      </c>
      <c r="AB58" s="129">
        <f t="shared" si="2"/>
        <v>0</v>
      </c>
      <c r="AC58" s="129">
        <f t="shared" si="2"/>
        <v>0</v>
      </c>
      <c r="AD58" s="129">
        <f t="shared" si="2"/>
        <v>0</v>
      </c>
      <c r="AE58" s="129">
        <f t="shared" si="2"/>
        <v>0</v>
      </c>
      <c r="AF58" s="129">
        <f t="shared" si="2"/>
        <v>0</v>
      </c>
      <c r="AG58" s="129">
        <f t="shared" si="2"/>
        <v>0</v>
      </c>
      <c r="AH58" s="129">
        <f t="shared" si="2"/>
        <v>0</v>
      </c>
      <c r="AI58" s="129">
        <f t="shared" si="2"/>
        <v>0</v>
      </c>
      <c r="AJ58" s="129">
        <f t="shared" si="2"/>
        <v>0</v>
      </c>
      <c r="AK58" s="129">
        <f t="shared" si="2"/>
        <v>0</v>
      </c>
      <c r="AL58" s="129">
        <f t="shared" si="2"/>
        <v>0</v>
      </c>
      <c r="AM58" s="129">
        <f t="shared" si="2"/>
        <v>0</v>
      </c>
      <c r="AN58" s="129">
        <f t="shared" si="2"/>
        <v>0</v>
      </c>
      <c r="AO58" s="129">
        <f t="shared" si="2"/>
        <v>0</v>
      </c>
      <c r="AP58" s="129">
        <f t="shared" si="2"/>
        <v>0</v>
      </c>
      <c r="AQ58" s="129">
        <f t="shared" si="2"/>
        <v>0</v>
      </c>
      <c r="AR58" s="129">
        <f t="shared" si="2"/>
        <v>0</v>
      </c>
      <c r="AS58" s="129">
        <f t="shared" si="2"/>
        <v>0</v>
      </c>
      <c r="AT58" s="129">
        <f t="shared" si="2"/>
        <v>0</v>
      </c>
      <c r="AU58" s="129">
        <f t="shared" si="2"/>
        <v>0</v>
      </c>
      <c r="AV58" s="129">
        <f t="shared" si="2"/>
        <v>0</v>
      </c>
      <c r="AW58" s="129">
        <f t="shared" si="2"/>
        <v>0</v>
      </c>
      <c r="AX58" s="129">
        <f t="shared" si="2"/>
        <v>0</v>
      </c>
      <c r="AY58" s="129">
        <f t="shared" si="2"/>
        <v>0</v>
      </c>
      <c r="AZ58" s="129">
        <f t="shared" si="2"/>
        <v>0</v>
      </c>
      <c r="BA58" s="129">
        <f t="shared" si="2"/>
        <v>0</v>
      </c>
      <c r="BB58" s="129">
        <f t="shared" si="2"/>
        <v>0</v>
      </c>
      <c r="BC58" s="129">
        <f t="shared" si="2"/>
        <v>0</v>
      </c>
      <c r="BD58" s="129">
        <f t="shared" si="2"/>
        <v>0</v>
      </c>
      <c r="BE58" s="129">
        <f t="shared" si="2"/>
        <v>0</v>
      </c>
      <c r="BF58" s="129">
        <f t="shared" ref="BF58:BF73" si="3">BF36-BF15</f>
        <v>0</v>
      </c>
      <c r="BH58" s="187"/>
      <c r="BN58" s="197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98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</row>
    <row r="59" spans="1:161" s="176" customFormat="1" x14ac:dyDescent="0.25">
      <c r="A59" s="196">
        <v>2</v>
      </c>
      <c r="B59" s="129" t="s">
        <v>6</v>
      </c>
      <c r="C59" s="129">
        <f t="shared" ref="C59:R73" si="4">C37-C16</f>
        <v>0</v>
      </c>
      <c r="D59" s="129">
        <f t="shared" si="4"/>
        <v>0</v>
      </c>
      <c r="E59" s="129">
        <f t="shared" si="4"/>
        <v>0</v>
      </c>
      <c r="F59" s="129">
        <f t="shared" si="4"/>
        <v>0</v>
      </c>
      <c r="G59" s="129">
        <f t="shared" si="4"/>
        <v>0</v>
      </c>
      <c r="H59" s="129">
        <f t="shared" si="4"/>
        <v>0</v>
      </c>
      <c r="I59" s="129">
        <f t="shared" si="4"/>
        <v>0</v>
      </c>
      <c r="J59" s="129">
        <f t="shared" si="4"/>
        <v>0</v>
      </c>
      <c r="K59" s="129">
        <f t="shared" si="4"/>
        <v>0</v>
      </c>
      <c r="L59" s="129">
        <f t="shared" si="4"/>
        <v>0</v>
      </c>
      <c r="M59" s="129">
        <f t="shared" si="4"/>
        <v>0</v>
      </c>
      <c r="N59" s="129">
        <f t="shared" si="4"/>
        <v>0</v>
      </c>
      <c r="O59" s="129">
        <f t="shared" si="4"/>
        <v>0</v>
      </c>
      <c r="P59" s="129">
        <f t="shared" si="4"/>
        <v>0</v>
      </c>
      <c r="Q59" s="129">
        <f t="shared" si="4"/>
        <v>0</v>
      </c>
      <c r="R59" s="129">
        <f t="shared" si="4"/>
        <v>0</v>
      </c>
      <c r="S59" s="129">
        <f t="shared" si="2"/>
        <v>0</v>
      </c>
      <c r="T59" s="129">
        <f t="shared" si="2"/>
        <v>0</v>
      </c>
      <c r="U59" s="129">
        <f t="shared" si="2"/>
        <v>0</v>
      </c>
      <c r="V59" s="129">
        <f t="shared" si="2"/>
        <v>0</v>
      </c>
      <c r="W59" s="129">
        <f t="shared" si="2"/>
        <v>0</v>
      </c>
      <c r="X59" s="129">
        <f t="shared" si="2"/>
        <v>0</v>
      </c>
      <c r="Y59" s="129">
        <f t="shared" si="2"/>
        <v>0</v>
      </c>
      <c r="Z59" s="129">
        <f t="shared" si="2"/>
        <v>0</v>
      </c>
      <c r="AA59" s="129">
        <f t="shared" si="2"/>
        <v>0</v>
      </c>
      <c r="AB59" s="129">
        <f t="shared" si="2"/>
        <v>0</v>
      </c>
      <c r="AC59" s="129">
        <f t="shared" si="2"/>
        <v>0</v>
      </c>
      <c r="AD59" s="129">
        <f t="shared" si="2"/>
        <v>0</v>
      </c>
      <c r="AE59" s="129">
        <f t="shared" si="2"/>
        <v>0</v>
      </c>
      <c r="AF59" s="129">
        <f t="shared" si="2"/>
        <v>0</v>
      </c>
      <c r="AG59" s="129">
        <f t="shared" si="2"/>
        <v>0</v>
      </c>
      <c r="AH59" s="129">
        <f t="shared" si="2"/>
        <v>0</v>
      </c>
      <c r="AI59" s="129">
        <f t="shared" si="2"/>
        <v>0</v>
      </c>
      <c r="AJ59" s="129">
        <f t="shared" si="2"/>
        <v>0</v>
      </c>
      <c r="AK59" s="129">
        <f t="shared" si="2"/>
        <v>0</v>
      </c>
      <c r="AL59" s="129">
        <f t="shared" si="2"/>
        <v>0</v>
      </c>
      <c r="AM59" s="129">
        <f t="shared" si="2"/>
        <v>0</v>
      </c>
      <c r="AN59" s="129">
        <f t="shared" si="2"/>
        <v>0</v>
      </c>
      <c r="AO59" s="129">
        <f t="shared" si="2"/>
        <v>0</v>
      </c>
      <c r="AP59" s="129">
        <f t="shared" si="2"/>
        <v>0</v>
      </c>
      <c r="AQ59" s="129">
        <f t="shared" si="2"/>
        <v>0</v>
      </c>
      <c r="AR59" s="129">
        <f t="shared" si="2"/>
        <v>0</v>
      </c>
      <c r="AS59" s="129">
        <f t="shared" si="2"/>
        <v>0</v>
      </c>
      <c r="AT59" s="129">
        <f t="shared" si="2"/>
        <v>0</v>
      </c>
      <c r="AU59" s="129">
        <f t="shared" si="2"/>
        <v>0</v>
      </c>
      <c r="AV59" s="129">
        <f t="shared" si="2"/>
        <v>0</v>
      </c>
      <c r="AW59" s="129">
        <f t="shared" si="2"/>
        <v>0</v>
      </c>
      <c r="AX59" s="129">
        <f t="shared" si="2"/>
        <v>0</v>
      </c>
      <c r="AY59" s="129">
        <f t="shared" si="2"/>
        <v>0</v>
      </c>
      <c r="AZ59" s="129">
        <f t="shared" si="2"/>
        <v>0</v>
      </c>
      <c r="BA59" s="129">
        <f t="shared" si="2"/>
        <v>0</v>
      </c>
      <c r="BB59" s="129">
        <f t="shared" si="2"/>
        <v>0</v>
      </c>
      <c r="BC59" s="129">
        <f t="shared" si="2"/>
        <v>0</v>
      </c>
      <c r="BD59" s="129">
        <f t="shared" ref="BD59:BE59" si="5">BD37-BD16</f>
        <v>0</v>
      </c>
      <c r="BE59" s="129">
        <f t="shared" si="5"/>
        <v>0</v>
      </c>
      <c r="BF59" s="129">
        <f t="shared" si="3"/>
        <v>0</v>
      </c>
      <c r="BH59" s="187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98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</row>
    <row r="60" spans="1:161" s="200" customFormat="1" x14ac:dyDescent="0.25">
      <c r="A60" s="196">
        <v>3</v>
      </c>
      <c r="B60" s="199" t="s">
        <v>7</v>
      </c>
      <c r="C60" s="129">
        <f t="shared" si="4"/>
        <v>0</v>
      </c>
      <c r="D60" s="129">
        <f t="shared" si="2"/>
        <v>0</v>
      </c>
      <c r="E60" s="129">
        <f t="shared" si="2"/>
        <v>0</v>
      </c>
      <c r="F60" s="129">
        <f t="shared" si="2"/>
        <v>0</v>
      </c>
      <c r="G60" s="129">
        <f t="shared" si="2"/>
        <v>0</v>
      </c>
      <c r="H60" s="129">
        <f t="shared" si="2"/>
        <v>0</v>
      </c>
      <c r="I60" s="129">
        <f t="shared" si="2"/>
        <v>0</v>
      </c>
      <c r="J60" s="129">
        <f t="shared" si="2"/>
        <v>0</v>
      </c>
      <c r="K60" s="129">
        <f t="shared" si="2"/>
        <v>0</v>
      </c>
      <c r="L60" s="129">
        <f t="shared" si="2"/>
        <v>0</v>
      </c>
      <c r="M60" s="129">
        <f t="shared" si="2"/>
        <v>0</v>
      </c>
      <c r="N60" s="129">
        <f t="shared" si="2"/>
        <v>0</v>
      </c>
      <c r="O60" s="129">
        <f t="shared" si="2"/>
        <v>0</v>
      </c>
      <c r="P60" s="129">
        <f t="shared" si="2"/>
        <v>0</v>
      </c>
      <c r="Q60" s="129">
        <f t="shared" si="2"/>
        <v>0</v>
      </c>
      <c r="R60" s="129">
        <f t="shared" si="2"/>
        <v>0</v>
      </c>
      <c r="S60" s="129">
        <f t="shared" si="2"/>
        <v>0</v>
      </c>
      <c r="T60" s="129">
        <f t="shared" si="2"/>
        <v>0</v>
      </c>
      <c r="U60" s="129">
        <f t="shared" si="2"/>
        <v>0</v>
      </c>
      <c r="V60" s="129">
        <f t="shared" si="2"/>
        <v>0</v>
      </c>
      <c r="W60" s="129">
        <f t="shared" si="2"/>
        <v>0</v>
      </c>
      <c r="X60" s="129">
        <f t="shared" si="2"/>
        <v>0</v>
      </c>
      <c r="Y60" s="129">
        <f t="shared" si="2"/>
        <v>0</v>
      </c>
      <c r="Z60" s="129">
        <f t="shared" si="2"/>
        <v>0</v>
      </c>
      <c r="AA60" s="129">
        <f t="shared" si="2"/>
        <v>0</v>
      </c>
      <c r="AB60" s="129">
        <f t="shared" si="2"/>
        <v>0</v>
      </c>
      <c r="AC60" s="129">
        <f t="shared" si="2"/>
        <v>0</v>
      </c>
      <c r="AD60" s="129">
        <f t="shared" si="2"/>
        <v>0</v>
      </c>
      <c r="AE60" s="129">
        <f t="shared" si="2"/>
        <v>0</v>
      </c>
      <c r="AF60" s="129">
        <f t="shared" si="2"/>
        <v>0</v>
      </c>
      <c r="AG60" s="129">
        <f t="shared" si="2"/>
        <v>0</v>
      </c>
      <c r="AH60" s="129">
        <f t="shared" si="2"/>
        <v>0</v>
      </c>
      <c r="AI60" s="129">
        <f t="shared" si="2"/>
        <v>0</v>
      </c>
      <c r="AJ60" s="129">
        <f t="shared" si="2"/>
        <v>0</v>
      </c>
      <c r="AK60" s="129">
        <f t="shared" si="2"/>
        <v>0</v>
      </c>
      <c r="AL60" s="129">
        <f t="shared" si="2"/>
        <v>0</v>
      </c>
      <c r="AM60" s="129">
        <f t="shared" si="2"/>
        <v>0</v>
      </c>
      <c r="AN60" s="129">
        <f t="shared" si="2"/>
        <v>0</v>
      </c>
      <c r="AO60" s="129">
        <f t="shared" si="2"/>
        <v>0</v>
      </c>
      <c r="AP60" s="129">
        <f t="shared" si="2"/>
        <v>0</v>
      </c>
      <c r="AQ60" s="129">
        <f t="shared" si="2"/>
        <v>0</v>
      </c>
      <c r="AR60" s="129">
        <f t="shared" si="2"/>
        <v>0</v>
      </c>
      <c r="AS60" s="129">
        <f t="shared" si="2"/>
        <v>0</v>
      </c>
      <c r="AT60" s="129">
        <f t="shared" si="2"/>
        <v>0</v>
      </c>
      <c r="AU60" s="129">
        <f t="shared" si="2"/>
        <v>0</v>
      </c>
      <c r="AV60" s="129">
        <f t="shared" si="2"/>
        <v>0</v>
      </c>
      <c r="AW60" s="129">
        <f t="shared" si="2"/>
        <v>0</v>
      </c>
      <c r="AX60" s="129">
        <f t="shared" si="2"/>
        <v>0</v>
      </c>
      <c r="AY60" s="129">
        <f t="shared" si="2"/>
        <v>0</v>
      </c>
      <c r="AZ60" s="129">
        <f t="shared" si="2"/>
        <v>0</v>
      </c>
      <c r="BA60" s="129">
        <f t="shared" si="2"/>
        <v>0</v>
      </c>
      <c r="BB60" s="129">
        <f t="shared" si="2"/>
        <v>0</v>
      </c>
      <c r="BC60" s="129">
        <f t="shared" si="2"/>
        <v>0</v>
      </c>
      <c r="BD60" s="129">
        <f t="shared" ref="BD60:BE60" si="6">BD38-BD17</f>
        <v>0</v>
      </c>
      <c r="BE60" s="129">
        <f t="shared" si="6"/>
        <v>0</v>
      </c>
      <c r="BF60" s="129">
        <f t="shared" si="3"/>
        <v>0</v>
      </c>
      <c r="BH60" s="187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201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</row>
    <row r="61" spans="1:161" s="176" customFormat="1" x14ac:dyDescent="0.25">
      <c r="A61" s="196">
        <v>4</v>
      </c>
      <c r="B61" s="129" t="s">
        <v>8</v>
      </c>
      <c r="C61" s="129">
        <f t="shared" si="4"/>
        <v>0</v>
      </c>
      <c r="D61" s="129">
        <f t="shared" si="2"/>
        <v>0</v>
      </c>
      <c r="E61" s="129">
        <f t="shared" si="2"/>
        <v>0</v>
      </c>
      <c r="F61" s="129">
        <f t="shared" si="2"/>
        <v>0</v>
      </c>
      <c r="G61" s="129">
        <f t="shared" si="2"/>
        <v>0</v>
      </c>
      <c r="H61" s="129">
        <f t="shared" si="2"/>
        <v>0</v>
      </c>
      <c r="I61" s="129">
        <f t="shared" si="2"/>
        <v>0</v>
      </c>
      <c r="J61" s="129">
        <f t="shared" si="2"/>
        <v>0</v>
      </c>
      <c r="K61" s="129">
        <f t="shared" si="2"/>
        <v>0</v>
      </c>
      <c r="L61" s="129">
        <f t="shared" si="2"/>
        <v>0</v>
      </c>
      <c r="M61" s="129">
        <f t="shared" si="2"/>
        <v>0</v>
      </c>
      <c r="N61" s="129">
        <f t="shared" si="2"/>
        <v>0</v>
      </c>
      <c r="O61" s="129">
        <f t="shared" si="2"/>
        <v>0</v>
      </c>
      <c r="P61" s="129">
        <f t="shared" si="2"/>
        <v>0</v>
      </c>
      <c r="Q61" s="129">
        <f t="shared" si="2"/>
        <v>0</v>
      </c>
      <c r="R61" s="129">
        <f t="shared" si="2"/>
        <v>0</v>
      </c>
      <c r="S61" s="129">
        <f t="shared" si="2"/>
        <v>0</v>
      </c>
      <c r="T61" s="129">
        <f t="shared" si="2"/>
        <v>0</v>
      </c>
      <c r="U61" s="129">
        <f t="shared" si="2"/>
        <v>0</v>
      </c>
      <c r="V61" s="129">
        <f t="shared" si="2"/>
        <v>0</v>
      </c>
      <c r="W61" s="129">
        <f t="shared" si="2"/>
        <v>0</v>
      </c>
      <c r="X61" s="129">
        <f t="shared" si="2"/>
        <v>0</v>
      </c>
      <c r="Y61" s="129">
        <f t="shared" si="2"/>
        <v>0</v>
      </c>
      <c r="Z61" s="129">
        <f t="shared" si="2"/>
        <v>0</v>
      </c>
      <c r="AA61" s="129">
        <f t="shared" si="2"/>
        <v>0</v>
      </c>
      <c r="AB61" s="129">
        <f t="shared" si="2"/>
        <v>0</v>
      </c>
      <c r="AC61" s="129">
        <f t="shared" si="2"/>
        <v>0</v>
      </c>
      <c r="AD61" s="129">
        <f t="shared" si="2"/>
        <v>0</v>
      </c>
      <c r="AE61" s="129">
        <f t="shared" si="2"/>
        <v>0</v>
      </c>
      <c r="AF61" s="129">
        <f t="shared" si="2"/>
        <v>0</v>
      </c>
      <c r="AG61" s="129">
        <f t="shared" si="2"/>
        <v>0</v>
      </c>
      <c r="AH61" s="129">
        <f t="shared" si="2"/>
        <v>0</v>
      </c>
      <c r="AI61" s="129">
        <f t="shared" si="2"/>
        <v>0</v>
      </c>
      <c r="AJ61" s="129">
        <f t="shared" si="2"/>
        <v>0</v>
      </c>
      <c r="AK61" s="129">
        <f t="shared" si="2"/>
        <v>0</v>
      </c>
      <c r="AL61" s="129">
        <f t="shared" si="2"/>
        <v>0</v>
      </c>
      <c r="AM61" s="129">
        <f t="shared" si="2"/>
        <v>0</v>
      </c>
      <c r="AN61" s="129">
        <f t="shared" si="2"/>
        <v>0</v>
      </c>
      <c r="AO61" s="129">
        <f t="shared" si="2"/>
        <v>0</v>
      </c>
      <c r="AP61" s="129">
        <f t="shared" si="2"/>
        <v>0</v>
      </c>
      <c r="AQ61" s="129">
        <f t="shared" si="2"/>
        <v>0</v>
      </c>
      <c r="AR61" s="129">
        <f t="shared" si="2"/>
        <v>0</v>
      </c>
      <c r="AS61" s="129">
        <f t="shared" si="2"/>
        <v>0</v>
      </c>
      <c r="AT61" s="129">
        <f t="shared" si="2"/>
        <v>0</v>
      </c>
      <c r="AU61" s="129">
        <f t="shared" si="2"/>
        <v>0</v>
      </c>
      <c r="AV61" s="129">
        <f t="shared" si="2"/>
        <v>0</v>
      </c>
      <c r="AW61" s="129">
        <f t="shared" si="2"/>
        <v>0</v>
      </c>
      <c r="AX61" s="129">
        <f t="shared" si="2"/>
        <v>0</v>
      </c>
      <c r="AY61" s="129">
        <f t="shared" si="2"/>
        <v>0</v>
      </c>
      <c r="AZ61" s="129">
        <f t="shared" si="2"/>
        <v>0</v>
      </c>
      <c r="BA61" s="129">
        <f t="shared" si="2"/>
        <v>0</v>
      </c>
      <c r="BB61" s="129">
        <f t="shared" si="2"/>
        <v>0</v>
      </c>
      <c r="BC61" s="129">
        <f t="shared" si="2"/>
        <v>0</v>
      </c>
      <c r="BD61" s="129">
        <f t="shared" ref="BD61:BE61" si="7">BD39-BD18</f>
        <v>0</v>
      </c>
      <c r="BE61" s="129">
        <f t="shared" si="7"/>
        <v>0</v>
      </c>
      <c r="BF61" s="129">
        <f t="shared" si="3"/>
        <v>0</v>
      </c>
      <c r="BH61" s="187"/>
      <c r="BL61" s="129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</row>
    <row r="62" spans="1:161" s="176" customFormat="1" x14ac:dyDescent="0.25">
      <c r="A62" s="196">
        <v>5</v>
      </c>
      <c r="B62" s="129" t="s">
        <v>9</v>
      </c>
      <c r="C62" s="129">
        <f t="shared" si="4"/>
        <v>0</v>
      </c>
      <c r="D62" s="129">
        <f t="shared" si="2"/>
        <v>0</v>
      </c>
      <c r="E62" s="129">
        <f t="shared" si="2"/>
        <v>0</v>
      </c>
      <c r="F62" s="129">
        <f t="shared" si="2"/>
        <v>0</v>
      </c>
      <c r="G62" s="129">
        <f t="shared" si="2"/>
        <v>0</v>
      </c>
      <c r="H62" s="129">
        <f t="shared" si="2"/>
        <v>0</v>
      </c>
      <c r="I62" s="129">
        <f t="shared" si="2"/>
        <v>0</v>
      </c>
      <c r="J62" s="129">
        <f t="shared" si="2"/>
        <v>0</v>
      </c>
      <c r="K62" s="129">
        <f t="shared" si="2"/>
        <v>0</v>
      </c>
      <c r="L62" s="129">
        <f t="shared" si="2"/>
        <v>0</v>
      </c>
      <c r="M62" s="129">
        <f t="shared" si="2"/>
        <v>0</v>
      </c>
      <c r="N62" s="129">
        <f t="shared" si="2"/>
        <v>0</v>
      </c>
      <c r="O62" s="129">
        <f t="shared" si="2"/>
        <v>0</v>
      </c>
      <c r="P62" s="129">
        <f t="shared" si="2"/>
        <v>0</v>
      </c>
      <c r="Q62" s="129">
        <f t="shared" si="2"/>
        <v>0</v>
      </c>
      <c r="R62" s="129">
        <f t="shared" si="2"/>
        <v>0</v>
      </c>
      <c r="S62" s="129">
        <f t="shared" si="2"/>
        <v>0</v>
      </c>
      <c r="T62" s="129">
        <f t="shared" si="2"/>
        <v>0</v>
      </c>
      <c r="U62" s="129">
        <f t="shared" si="2"/>
        <v>0</v>
      </c>
      <c r="V62" s="129">
        <f t="shared" si="2"/>
        <v>0</v>
      </c>
      <c r="W62" s="129">
        <f t="shared" si="2"/>
        <v>0</v>
      </c>
      <c r="X62" s="129">
        <f t="shared" si="2"/>
        <v>0</v>
      </c>
      <c r="Y62" s="129">
        <f t="shared" si="2"/>
        <v>0</v>
      </c>
      <c r="Z62" s="129">
        <f t="shared" si="2"/>
        <v>0</v>
      </c>
      <c r="AA62" s="129">
        <f t="shared" si="2"/>
        <v>0</v>
      </c>
      <c r="AB62" s="129">
        <f t="shared" si="2"/>
        <v>0</v>
      </c>
      <c r="AC62" s="129">
        <f t="shared" si="2"/>
        <v>0</v>
      </c>
      <c r="AD62" s="129">
        <f t="shared" si="2"/>
        <v>0</v>
      </c>
      <c r="AE62" s="129">
        <f t="shared" si="2"/>
        <v>0</v>
      </c>
      <c r="AF62" s="129">
        <f t="shared" si="2"/>
        <v>0</v>
      </c>
      <c r="AG62" s="129">
        <f t="shared" si="2"/>
        <v>0</v>
      </c>
      <c r="AH62" s="129">
        <f t="shared" si="2"/>
        <v>0</v>
      </c>
      <c r="AI62" s="129">
        <f t="shared" si="2"/>
        <v>0</v>
      </c>
      <c r="AJ62" s="129">
        <f t="shared" si="2"/>
        <v>0</v>
      </c>
      <c r="AK62" s="129">
        <f t="shared" si="2"/>
        <v>0</v>
      </c>
      <c r="AL62" s="129">
        <f t="shared" si="2"/>
        <v>0</v>
      </c>
      <c r="AM62" s="129">
        <f t="shared" si="2"/>
        <v>0</v>
      </c>
      <c r="AN62" s="129">
        <f t="shared" si="2"/>
        <v>0</v>
      </c>
      <c r="AO62" s="129">
        <f t="shared" si="2"/>
        <v>0</v>
      </c>
      <c r="AP62" s="129">
        <f t="shared" ref="AP62:BE62" si="8">AP40-AP19</f>
        <v>0</v>
      </c>
      <c r="AQ62" s="129">
        <f t="shared" si="8"/>
        <v>0</v>
      </c>
      <c r="AR62" s="129">
        <f t="shared" si="8"/>
        <v>0</v>
      </c>
      <c r="AS62" s="129">
        <f t="shared" si="8"/>
        <v>0</v>
      </c>
      <c r="AT62" s="129">
        <f t="shared" si="8"/>
        <v>0</v>
      </c>
      <c r="AU62" s="129">
        <f t="shared" si="8"/>
        <v>0</v>
      </c>
      <c r="AV62" s="129">
        <f t="shared" si="8"/>
        <v>0</v>
      </c>
      <c r="AW62" s="129">
        <f t="shared" si="8"/>
        <v>0</v>
      </c>
      <c r="AX62" s="129">
        <f t="shared" si="8"/>
        <v>0</v>
      </c>
      <c r="AY62" s="129">
        <f t="shared" si="8"/>
        <v>0</v>
      </c>
      <c r="AZ62" s="129">
        <f t="shared" si="8"/>
        <v>0</v>
      </c>
      <c r="BA62" s="129">
        <f t="shared" si="8"/>
        <v>0</v>
      </c>
      <c r="BB62" s="129">
        <f t="shared" si="8"/>
        <v>0</v>
      </c>
      <c r="BC62" s="129">
        <f t="shared" si="8"/>
        <v>0</v>
      </c>
      <c r="BD62" s="129">
        <f t="shared" si="8"/>
        <v>0</v>
      </c>
      <c r="BE62" s="129">
        <f t="shared" si="8"/>
        <v>0</v>
      </c>
      <c r="BF62" s="129">
        <f t="shared" si="3"/>
        <v>0</v>
      </c>
      <c r="BH62" s="187"/>
      <c r="BL62" s="129"/>
      <c r="BN62" s="145"/>
      <c r="BO62" s="145">
        <f>AVERAGE(BO36:BO54)</f>
        <v>92.800000000000011</v>
      </c>
      <c r="BP62" s="145">
        <f t="shared" ref="BP62:CD62" si="9">AVERAGE(BP36:BP54)</f>
        <v>142.66052631578944</v>
      </c>
      <c r="BQ62" s="145">
        <f t="shared" si="9"/>
        <v>112.22842105263159</v>
      </c>
      <c r="BR62" s="145">
        <f t="shared" si="9"/>
        <v>123.01421052631579</v>
      </c>
      <c r="BS62" s="145">
        <f t="shared" si="9"/>
        <v>187522.65052631579</v>
      </c>
      <c r="BT62" s="145">
        <f t="shared" si="9"/>
        <v>2782.9094736842108</v>
      </c>
      <c r="BU62" s="145">
        <f t="shared" si="9"/>
        <v>78.570526315789465</v>
      </c>
      <c r="BV62" s="145">
        <f t="shared" si="9"/>
        <v>83.505789473684217</v>
      </c>
      <c r="BW62" s="145">
        <f t="shared" si="9"/>
        <v>12.133157894736842</v>
      </c>
      <c r="BX62" s="145">
        <f t="shared" si="9"/>
        <v>12.19263157894737</v>
      </c>
      <c r="BY62" s="145">
        <f t="shared" si="9"/>
        <v>16.550526315789476</v>
      </c>
      <c r="BZ62" s="145">
        <f t="shared" si="9"/>
        <v>12.088421052631579</v>
      </c>
      <c r="CA62" s="145">
        <f t="shared" si="9"/>
        <v>101.23526315789475</v>
      </c>
      <c r="CB62" s="145">
        <f t="shared" si="9"/>
        <v>145.81578947368419</v>
      </c>
      <c r="CC62" s="145">
        <f t="shared" si="9"/>
        <v>15.753157894736843</v>
      </c>
      <c r="CD62" s="145">
        <f t="shared" si="9"/>
        <v>15.756842105263157</v>
      </c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</row>
    <row r="63" spans="1:161" s="176" customFormat="1" x14ac:dyDescent="0.25">
      <c r="A63" s="196">
        <v>6</v>
      </c>
      <c r="B63" s="129" t="s">
        <v>10</v>
      </c>
      <c r="C63" s="129">
        <f t="shared" si="4"/>
        <v>0</v>
      </c>
      <c r="D63" s="129">
        <f t="shared" si="4"/>
        <v>0</v>
      </c>
      <c r="E63" s="129">
        <f t="shared" si="4"/>
        <v>0</v>
      </c>
      <c r="F63" s="129">
        <f t="shared" si="4"/>
        <v>0</v>
      </c>
      <c r="G63" s="129">
        <f t="shared" si="4"/>
        <v>0</v>
      </c>
      <c r="H63" s="129">
        <f t="shared" si="4"/>
        <v>0</v>
      </c>
      <c r="I63" s="129">
        <f t="shared" si="4"/>
        <v>0</v>
      </c>
      <c r="J63" s="129">
        <f t="shared" si="4"/>
        <v>0</v>
      </c>
      <c r="K63" s="129">
        <f t="shared" si="4"/>
        <v>0</v>
      </c>
      <c r="L63" s="129">
        <f t="shared" si="4"/>
        <v>0</v>
      </c>
      <c r="M63" s="129">
        <f t="shared" si="4"/>
        <v>0</v>
      </c>
      <c r="N63" s="129">
        <f t="shared" si="4"/>
        <v>0</v>
      </c>
      <c r="O63" s="129">
        <f t="shared" si="4"/>
        <v>0</v>
      </c>
      <c r="P63" s="129">
        <f t="shared" si="4"/>
        <v>0</v>
      </c>
      <c r="Q63" s="129">
        <f t="shared" si="4"/>
        <v>0</v>
      </c>
      <c r="R63" s="129">
        <f t="shared" si="4"/>
        <v>0</v>
      </c>
      <c r="S63" s="129">
        <f t="shared" ref="S63:BD68" si="10">S41-S20</f>
        <v>0</v>
      </c>
      <c r="T63" s="129">
        <f t="shared" si="10"/>
        <v>0</v>
      </c>
      <c r="U63" s="129">
        <f t="shared" si="10"/>
        <v>0</v>
      </c>
      <c r="V63" s="129">
        <f t="shared" si="10"/>
        <v>0</v>
      </c>
      <c r="W63" s="129">
        <f t="shared" si="10"/>
        <v>0</v>
      </c>
      <c r="X63" s="129">
        <f t="shared" si="10"/>
        <v>0</v>
      </c>
      <c r="Y63" s="129">
        <f t="shared" si="10"/>
        <v>0</v>
      </c>
      <c r="Z63" s="129">
        <f t="shared" si="10"/>
        <v>0</v>
      </c>
      <c r="AA63" s="129">
        <f t="shared" si="10"/>
        <v>0</v>
      </c>
      <c r="AB63" s="129">
        <f t="shared" si="10"/>
        <v>0</v>
      </c>
      <c r="AC63" s="129">
        <f t="shared" si="10"/>
        <v>0</v>
      </c>
      <c r="AD63" s="129">
        <f t="shared" si="10"/>
        <v>0</v>
      </c>
      <c r="AE63" s="129">
        <f t="shared" si="10"/>
        <v>0</v>
      </c>
      <c r="AF63" s="129">
        <f t="shared" si="10"/>
        <v>0</v>
      </c>
      <c r="AG63" s="129">
        <f t="shared" si="10"/>
        <v>0</v>
      </c>
      <c r="AH63" s="129">
        <f t="shared" si="10"/>
        <v>0</v>
      </c>
      <c r="AI63" s="129">
        <f t="shared" si="10"/>
        <v>0</v>
      </c>
      <c r="AJ63" s="129">
        <f t="shared" si="10"/>
        <v>0</v>
      </c>
      <c r="AK63" s="129">
        <f t="shared" si="10"/>
        <v>0</v>
      </c>
      <c r="AL63" s="129">
        <f t="shared" si="10"/>
        <v>0</v>
      </c>
      <c r="AM63" s="129">
        <f t="shared" si="10"/>
        <v>0</v>
      </c>
      <c r="AN63" s="129">
        <f t="shared" si="10"/>
        <v>0</v>
      </c>
      <c r="AO63" s="129">
        <f t="shared" si="10"/>
        <v>0</v>
      </c>
      <c r="AP63" s="129">
        <f t="shared" si="10"/>
        <v>0</v>
      </c>
      <c r="AQ63" s="129">
        <f t="shared" si="10"/>
        <v>0</v>
      </c>
      <c r="AR63" s="129">
        <f t="shared" si="10"/>
        <v>0</v>
      </c>
      <c r="AS63" s="129">
        <f t="shared" si="10"/>
        <v>0</v>
      </c>
      <c r="AT63" s="129">
        <f t="shared" si="10"/>
        <v>0</v>
      </c>
      <c r="AU63" s="129">
        <f t="shared" si="10"/>
        <v>0</v>
      </c>
      <c r="AV63" s="129">
        <f t="shared" si="10"/>
        <v>0</v>
      </c>
      <c r="AW63" s="129">
        <f t="shared" si="10"/>
        <v>0</v>
      </c>
      <c r="AX63" s="129">
        <f t="shared" si="10"/>
        <v>0</v>
      </c>
      <c r="AY63" s="129">
        <f t="shared" si="10"/>
        <v>0</v>
      </c>
      <c r="AZ63" s="129">
        <f t="shared" si="10"/>
        <v>0</v>
      </c>
      <c r="BA63" s="129">
        <f t="shared" si="10"/>
        <v>0</v>
      </c>
      <c r="BB63" s="129">
        <f t="shared" si="10"/>
        <v>0</v>
      </c>
      <c r="BC63" s="129">
        <f t="shared" si="10"/>
        <v>0</v>
      </c>
      <c r="BD63" s="129">
        <f t="shared" si="10"/>
        <v>0</v>
      </c>
      <c r="BE63" s="129">
        <f t="shared" ref="BE63" si="11">BE41-BE20</f>
        <v>0</v>
      </c>
      <c r="BF63" s="129">
        <f t="shared" si="3"/>
        <v>0</v>
      </c>
      <c r="BH63" s="187"/>
      <c r="BL63" s="129"/>
      <c r="BN63" s="145"/>
      <c r="BO63" s="202">
        <v>92.800000000000011</v>
      </c>
      <c r="BP63" s="202">
        <v>142.66052631578944</v>
      </c>
      <c r="BQ63" s="202">
        <v>112.22842105263159</v>
      </c>
      <c r="BR63" s="150">
        <v>123.01421052631579</v>
      </c>
      <c r="BS63" s="150">
        <v>187522.65052631579</v>
      </c>
      <c r="BT63" s="150">
        <v>2782.9094736842108</v>
      </c>
      <c r="BU63" s="150">
        <v>78.570526315789465</v>
      </c>
      <c r="BV63" s="150">
        <v>83.505789473684217</v>
      </c>
      <c r="BW63" s="150">
        <v>12.133157894736842</v>
      </c>
      <c r="BX63" s="150">
        <v>12.19263157894737</v>
      </c>
      <c r="BY63" s="150">
        <v>16.550526315789476</v>
      </c>
      <c r="BZ63" s="150">
        <v>12.088421052631579</v>
      </c>
      <c r="CA63" s="150">
        <v>101.23526315789475</v>
      </c>
      <c r="CB63" s="150">
        <v>145.81578947368419</v>
      </c>
      <c r="CC63" s="150">
        <v>15.753157894736843</v>
      </c>
      <c r="CD63" s="150">
        <v>15.756842105263157</v>
      </c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</row>
    <row r="64" spans="1:161" s="176" customFormat="1" x14ac:dyDescent="0.25">
      <c r="A64" s="196">
        <v>7</v>
      </c>
      <c r="B64" s="129" t="s">
        <v>25</v>
      </c>
      <c r="C64" s="129">
        <f t="shared" si="4"/>
        <v>0</v>
      </c>
      <c r="D64" s="129">
        <f t="shared" si="4"/>
        <v>0</v>
      </c>
      <c r="E64" s="129">
        <f t="shared" si="4"/>
        <v>0</v>
      </c>
      <c r="F64" s="129">
        <f t="shared" si="4"/>
        <v>0</v>
      </c>
      <c r="G64" s="129">
        <f t="shared" si="4"/>
        <v>0</v>
      </c>
      <c r="H64" s="129">
        <f t="shared" si="4"/>
        <v>0</v>
      </c>
      <c r="I64" s="129">
        <f t="shared" si="4"/>
        <v>0</v>
      </c>
      <c r="J64" s="129">
        <f t="shared" si="4"/>
        <v>0</v>
      </c>
      <c r="K64" s="129">
        <f t="shared" si="4"/>
        <v>0</v>
      </c>
      <c r="L64" s="129">
        <f t="shared" si="4"/>
        <v>0</v>
      </c>
      <c r="M64" s="129">
        <f t="shared" si="4"/>
        <v>0</v>
      </c>
      <c r="N64" s="129">
        <f t="shared" si="4"/>
        <v>0</v>
      </c>
      <c r="O64" s="129">
        <f t="shared" si="4"/>
        <v>0</v>
      </c>
      <c r="P64" s="129">
        <f t="shared" si="4"/>
        <v>0</v>
      </c>
      <c r="Q64" s="129">
        <f t="shared" si="4"/>
        <v>0</v>
      </c>
      <c r="R64" s="129">
        <f t="shared" si="4"/>
        <v>0</v>
      </c>
      <c r="S64" s="129">
        <f t="shared" si="10"/>
        <v>0</v>
      </c>
      <c r="T64" s="129">
        <f t="shared" si="10"/>
        <v>0</v>
      </c>
      <c r="U64" s="129">
        <f t="shared" si="10"/>
        <v>0</v>
      </c>
      <c r="V64" s="129">
        <f t="shared" si="10"/>
        <v>0</v>
      </c>
      <c r="W64" s="129">
        <f t="shared" si="10"/>
        <v>0</v>
      </c>
      <c r="X64" s="129">
        <f t="shared" si="10"/>
        <v>0</v>
      </c>
      <c r="Y64" s="129">
        <f t="shared" si="10"/>
        <v>0</v>
      </c>
      <c r="Z64" s="129">
        <f t="shared" si="10"/>
        <v>0</v>
      </c>
      <c r="AA64" s="129">
        <f t="shared" si="10"/>
        <v>0</v>
      </c>
      <c r="AB64" s="129">
        <f t="shared" si="10"/>
        <v>0</v>
      </c>
      <c r="AC64" s="129">
        <f t="shared" si="10"/>
        <v>0</v>
      </c>
      <c r="AD64" s="129">
        <f t="shared" si="10"/>
        <v>0</v>
      </c>
      <c r="AE64" s="129">
        <f t="shared" si="10"/>
        <v>0</v>
      </c>
      <c r="AF64" s="129">
        <f t="shared" si="10"/>
        <v>0</v>
      </c>
      <c r="AG64" s="129">
        <f t="shared" si="10"/>
        <v>0</v>
      </c>
      <c r="AH64" s="129">
        <f t="shared" si="10"/>
        <v>0</v>
      </c>
      <c r="AI64" s="129">
        <f t="shared" si="10"/>
        <v>0</v>
      </c>
      <c r="AJ64" s="129">
        <f t="shared" si="10"/>
        <v>0</v>
      </c>
      <c r="AK64" s="129">
        <f t="shared" si="10"/>
        <v>0</v>
      </c>
      <c r="AL64" s="129">
        <f t="shared" si="10"/>
        <v>0</v>
      </c>
      <c r="AM64" s="129">
        <f t="shared" si="10"/>
        <v>0</v>
      </c>
      <c r="AN64" s="129">
        <f t="shared" si="10"/>
        <v>0</v>
      </c>
      <c r="AO64" s="129">
        <f t="shared" si="10"/>
        <v>0</v>
      </c>
      <c r="AP64" s="129">
        <f t="shared" si="10"/>
        <v>0</v>
      </c>
      <c r="AQ64" s="129">
        <f t="shared" si="10"/>
        <v>0</v>
      </c>
      <c r="AR64" s="129">
        <f t="shared" si="10"/>
        <v>0</v>
      </c>
      <c r="AS64" s="129">
        <f t="shared" si="10"/>
        <v>0</v>
      </c>
      <c r="AT64" s="129">
        <f t="shared" si="10"/>
        <v>0</v>
      </c>
      <c r="AU64" s="129">
        <f t="shared" si="10"/>
        <v>0</v>
      </c>
      <c r="AV64" s="129">
        <f t="shared" si="10"/>
        <v>0</v>
      </c>
      <c r="AW64" s="129">
        <f t="shared" si="10"/>
        <v>0</v>
      </c>
      <c r="AX64" s="129">
        <f t="shared" si="10"/>
        <v>0</v>
      </c>
      <c r="AY64" s="129">
        <f t="shared" si="10"/>
        <v>0</v>
      </c>
      <c r="AZ64" s="129">
        <f t="shared" si="10"/>
        <v>0</v>
      </c>
      <c r="BA64" s="129">
        <f t="shared" si="10"/>
        <v>0</v>
      </c>
      <c r="BB64" s="129">
        <f t="shared" si="10"/>
        <v>0</v>
      </c>
      <c r="BC64" s="129">
        <f t="shared" si="10"/>
        <v>0</v>
      </c>
      <c r="BD64" s="129">
        <f t="shared" si="10"/>
        <v>0</v>
      </c>
      <c r="BE64" s="129">
        <f t="shared" ref="BE64" si="12">BE42-BE21</f>
        <v>0</v>
      </c>
      <c r="BF64" s="129">
        <f t="shared" si="3"/>
        <v>0</v>
      </c>
      <c r="BH64" s="187"/>
      <c r="BL64" s="129"/>
      <c r="BN64" s="150"/>
      <c r="BO64" s="199">
        <f>BO63-BO62</f>
        <v>0</v>
      </c>
      <c r="BP64" s="199">
        <f t="shared" ref="BP64:CD64" si="13">BP63-BP62</f>
        <v>0</v>
      </c>
      <c r="BQ64" s="199">
        <f t="shared" si="13"/>
        <v>0</v>
      </c>
      <c r="BR64" s="199">
        <f t="shared" si="13"/>
        <v>0</v>
      </c>
      <c r="BS64" s="199">
        <f t="shared" si="13"/>
        <v>0</v>
      </c>
      <c r="BT64" s="199">
        <f t="shared" si="13"/>
        <v>0</v>
      </c>
      <c r="BU64" s="199">
        <f t="shared" si="13"/>
        <v>0</v>
      </c>
      <c r="BV64" s="199">
        <f t="shared" si="13"/>
        <v>0</v>
      </c>
      <c r="BW64" s="199">
        <f t="shared" si="13"/>
        <v>0</v>
      </c>
      <c r="BX64" s="199">
        <f t="shared" si="13"/>
        <v>0</v>
      </c>
      <c r="BY64" s="199">
        <f t="shared" si="13"/>
        <v>0</v>
      </c>
      <c r="BZ64" s="199">
        <f t="shared" si="13"/>
        <v>0</v>
      </c>
      <c r="CA64" s="199">
        <f t="shared" si="13"/>
        <v>0</v>
      </c>
      <c r="CB64" s="199">
        <f t="shared" si="13"/>
        <v>0</v>
      </c>
      <c r="CC64" s="199">
        <f t="shared" si="13"/>
        <v>0</v>
      </c>
      <c r="CD64" s="199">
        <f t="shared" si="13"/>
        <v>0</v>
      </c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</row>
    <row r="65" spans="1:161" s="176" customFormat="1" x14ac:dyDescent="0.25">
      <c r="A65" s="196">
        <v>8</v>
      </c>
      <c r="B65" s="129" t="s">
        <v>26</v>
      </c>
      <c r="C65" s="129">
        <f t="shared" si="4"/>
        <v>0</v>
      </c>
      <c r="D65" s="129">
        <f t="shared" si="4"/>
        <v>0</v>
      </c>
      <c r="E65" s="129">
        <f t="shared" si="4"/>
        <v>0</v>
      </c>
      <c r="F65" s="129">
        <f t="shared" si="4"/>
        <v>0</v>
      </c>
      <c r="G65" s="129">
        <f t="shared" si="4"/>
        <v>0</v>
      </c>
      <c r="H65" s="129">
        <f t="shared" si="4"/>
        <v>0</v>
      </c>
      <c r="I65" s="129">
        <f t="shared" si="4"/>
        <v>0</v>
      </c>
      <c r="J65" s="129">
        <f t="shared" si="4"/>
        <v>0</v>
      </c>
      <c r="K65" s="129">
        <f t="shared" si="4"/>
        <v>0</v>
      </c>
      <c r="L65" s="129">
        <f t="shared" si="4"/>
        <v>0</v>
      </c>
      <c r="M65" s="129">
        <f t="shared" si="4"/>
        <v>0</v>
      </c>
      <c r="N65" s="129">
        <f t="shared" si="4"/>
        <v>0</v>
      </c>
      <c r="O65" s="129">
        <f t="shared" si="4"/>
        <v>0</v>
      </c>
      <c r="P65" s="129">
        <f t="shared" si="4"/>
        <v>0</v>
      </c>
      <c r="Q65" s="129">
        <f t="shared" si="4"/>
        <v>0</v>
      </c>
      <c r="R65" s="129">
        <f t="shared" si="4"/>
        <v>0</v>
      </c>
      <c r="S65" s="129">
        <f t="shared" si="10"/>
        <v>0</v>
      </c>
      <c r="T65" s="129">
        <f t="shared" si="10"/>
        <v>0</v>
      </c>
      <c r="U65" s="129">
        <f t="shared" si="10"/>
        <v>0</v>
      </c>
      <c r="V65" s="129">
        <f t="shared" si="10"/>
        <v>0</v>
      </c>
      <c r="W65" s="129">
        <f t="shared" si="10"/>
        <v>0</v>
      </c>
      <c r="X65" s="129">
        <f t="shared" si="10"/>
        <v>0</v>
      </c>
      <c r="Y65" s="129">
        <f t="shared" si="10"/>
        <v>0</v>
      </c>
      <c r="Z65" s="129">
        <f t="shared" si="10"/>
        <v>0</v>
      </c>
      <c r="AA65" s="129">
        <f t="shared" si="10"/>
        <v>0</v>
      </c>
      <c r="AB65" s="129">
        <f t="shared" si="10"/>
        <v>0</v>
      </c>
      <c r="AC65" s="129">
        <f t="shared" si="10"/>
        <v>0</v>
      </c>
      <c r="AD65" s="129">
        <f t="shared" si="10"/>
        <v>0</v>
      </c>
      <c r="AE65" s="129">
        <f t="shared" si="10"/>
        <v>0</v>
      </c>
      <c r="AF65" s="129">
        <f t="shared" si="10"/>
        <v>0</v>
      </c>
      <c r="AG65" s="129">
        <f t="shared" si="10"/>
        <v>0</v>
      </c>
      <c r="AH65" s="129">
        <f t="shared" si="10"/>
        <v>0</v>
      </c>
      <c r="AI65" s="129">
        <f t="shared" si="10"/>
        <v>0</v>
      </c>
      <c r="AJ65" s="129">
        <f t="shared" si="10"/>
        <v>0</v>
      </c>
      <c r="AK65" s="129">
        <f t="shared" si="10"/>
        <v>0</v>
      </c>
      <c r="AL65" s="129">
        <f t="shared" si="10"/>
        <v>0</v>
      </c>
      <c r="AM65" s="129">
        <f t="shared" si="10"/>
        <v>0</v>
      </c>
      <c r="AN65" s="129">
        <f t="shared" si="10"/>
        <v>0</v>
      </c>
      <c r="AO65" s="129">
        <f t="shared" si="10"/>
        <v>0</v>
      </c>
      <c r="AP65" s="129">
        <f t="shared" si="10"/>
        <v>0</v>
      </c>
      <c r="AQ65" s="129">
        <f t="shared" si="10"/>
        <v>0</v>
      </c>
      <c r="AR65" s="129">
        <f t="shared" si="10"/>
        <v>0</v>
      </c>
      <c r="AS65" s="129">
        <f t="shared" si="10"/>
        <v>0</v>
      </c>
      <c r="AT65" s="129">
        <f t="shared" si="10"/>
        <v>0</v>
      </c>
      <c r="AU65" s="129">
        <f t="shared" si="10"/>
        <v>0</v>
      </c>
      <c r="AV65" s="129">
        <f t="shared" si="10"/>
        <v>0</v>
      </c>
      <c r="AW65" s="129">
        <f t="shared" si="10"/>
        <v>0</v>
      </c>
      <c r="AX65" s="129">
        <f t="shared" si="10"/>
        <v>0</v>
      </c>
      <c r="AY65" s="129">
        <f t="shared" si="10"/>
        <v>0</v>
      </c>
      <c r="AZ65" s="129">
        <f t="shared" si="10"/>
        <v>0</v>
      </c>
      <c r="BA65" s="129">
        <f t="shared" si="10"/>
        <v>0</v>
      </c>
      <c r="BB65" s="129">
        <f t="shared" si="10"/>
        <v>0</v>
      </c>
      <c r="BC65" s="129">
        <f t="shared" si="10"/>
        <v>0</v>
      </c>
      <c r="BD65" s="129">
        <f t="shared" si="10"/>
        <v>0</v>
      </c>
      <c r="BE65" s="129">
        <f t="shared" ref="BE65" si="14">BE43-BE22</f>
        <v>0</v>
      </c>
      <c r="BF65" s="129">
        <f t="shared" si="3"/>
        <v>0</v>
      </c>
      <c r="BH65" s="187"/>
      <c r="BL65" s="129"/>
      <c r="BN65" s="129" t="s">
        <v>29</v>
      </c>
      <c r="BO65" s="129">
        <f>MAX(BO36:BO54)</f>
        <v>93.81</v>
      </c>
      <c r="BP65" s="129">
        <f t="shared" ref="BP65:CD65" si="15">MAX(BP36:BP54)</f>
        <v>143.31</v>
      </c>
      <c r="BQ65" s="129">
        <f t="shared" si="15"/>
        <v>112.44</v>
      </c>
      <c r="BR65" s="129">
        <f t="shared" si="15"/>
        <v>123.13</v>
      </c>
      <c r="BS65" s="129">
        <f t="shared" si="15"/>
        <v>192166.25</v>
      </c>
      <c r="BT65" s="129">
        <f t="shared" si="15"/>
        <v>2866.21</v>
      </c>
      <c r="BU65" s="129">
        <f t="shared" si="15"/>
        <v>79.599999999999994</v>
      </c>
      <c r="BV65" s="129">
        <f t="shared" si="15"/>
        <v>83.78</v>
      </c>
      <c r="BW65" s="129">
        <f t="shared" si="15"/>
        <v>12.17</v>
      </c>
      <c r="BX65" s="129">
        <f t="shared" si="15"/>
        <v>12.33</v>
      </c>
      <c r="BY65" s="129">
        <f t="shared" si="15"/>
        <v>16.57</v>
      </c>
      <c r="BZ65" s="129">
        <f t="shared" si="15"/>
        <v>12.3</v>
      </c>
      <c r="CA65" s="129">
        <f t="shared" si="15"/>
        <v>102.59</v>
      </c>
      <c r="CB65" s="129">
        <f t="shared" si="15"/>
        <v>147</v>
      </c>
      <c r="CC65" s="129">
        <f t="shared" si="15"/>
        <v>15.87</v>
      </c>
      <c r="CD65" s="129">
        <f t="shared" si="15"/>
        <v>15.88</v>
      </c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</row>
    <row r="66" spans="1:161" s="127" customFormat="1" x14ac:dyDescent="0.25">
      <c r="A66" s="196">
        <v>9</v>
      </c>
      <c r="B66" s="128" t="s">
        <v>13</v>
      </c>
      <c r="C66" s="129">
        <f t="shared" si="4"/>
        <v>0</v>
      </c>
      <c r="D66" s="129">
        <f t="shared" si="4"/>
        <v>0</v>
      </c>
      <c r="E66" s="129">
        <f t="shared" si="4"/>
        <v>0</v>
      </c>
      <c r="F66" s="129">
        <f t="shared" si="4"/>
        <v>0</v>
      </c>
      <c r="G66" s="129">
        <f t="shared" si="4"/>
        <v>0</v>
      </c>
      <c r="H66" s="129">
        <f t="shared" si="4"/>
        <v>0</v>
      </c>
      <c r="I66" s="129">
        <f t="shared" si="4"/>
        <v>0</v>
      </c>
      <c r="J66" s="129">
        <f t="shared" si="4"/>
        <v>0</v>
      </c>
      <c r="K66" s="129">
        <f t="shared" si="4"/>
        <v>0</v>
      </c>
      <c r="L66" s="129">
        <f t="shared" si="4"/>
        <v>0</v>
      </c>
      <c r="M66" s="129">
        <f t="shared" si="4"/>
        <v>0</v>
      </c>
      <c r="N66" s="129">
        <f t="shared" si="4"/>
        <v>0</v>
      </c>
      <c r="O66" s="129">
        <f t="shared" si="4"/>
        <v>0</v>
      </c>
      <c r="P66" s="129">
        <f t="shared" si="4"/>
        <v>0</v>
      </c>
      <c r="Q66" s="129">
        <f t="shared" si="4"/>
        <v>0</v>
      </c>
      <c r="R66" s="129">
        <f t="shared" si="4"/>
        <v>0</v>
      </c>
      <c r="S66" s="129">
        <f t="shared" si="10"/>
        <v>0</v>
      </c>
      <c r="T66" s="129">
        <f t="shared" si="10"/>
        <v>0</v>
      </c>
      <c r="U66" s="129">
        <f t="shared" si="10"/>
        <v>0</v>
      </c>
      <c r="V66" s="129">
        <f t="shared" si="10"/>
        <v>0</v>
      </c>
      <c r="W66" s="129">
        <f t="shared" si="10"/>
        <v>0</v>
      </c>
      <c r="X66" s="129">
        <f t="shared" si="10"/>
        <v>0</v>
      </c>
      <c r="Y66" s="129">
        <f t="shared" si="10"/>
        <v>0</v>
      </c>
      <c r="Z66" s="129">
        <f t="shared" si="10"/>
        <v>0</v>
      </c>
      <c r="AA66" s="129">
        <f t="shared" si="10"/>
        <v>0</v>
      </c>
      <c r="AB66" s="129">
        <f t="shared" si="10"/>
        <v>0</v>
      </c>
      <c r="AC66" s="129">
        <f t="shared" si="10"/>
        <v>0</v>
      </c>
      <c r="AD66" s="129">
        <f t="shared" si="10"/>
        <v>0</v>
      </c>
      <c r="AE66" s="129">
        <f t="shared" si="10"/>
        <v>0</v>
      </c>
      <c r="AF66" s="129">
        <f t="shared" si="10"/>
        <v>0</v>
      </c>
      <c r="AG66" s="129">
        <f t="shared" si="10"/>
        <v>0</v>
      </c>
      <c r="AH66" s="129">
        <f t="shared" si="10"/>
        <v>0</v>
      </c>
      <c r="AI66" s="129">
        <f t="shared" si="10"/>
        <v>0</v>
      </c>
      <c r="AJ66" s="129">
        <f t="shared" si="10"/>
        <v>0</v>
      </c>
      <c r="AK66" s="129">
        <f t="shared" si="10"/>
        <v>0</v>
      </c>
      <c r="AL66" s="129">
        <f t="shared" si="10"/>
        <v>0</v>
      </c>
      <c r="AM66" s="129">
        <f t="shared" si="10"/>
        <v>0</v>
      </c>
      <c r="AN66" s="129">
        <f t="shared" si="10"/>
        <v>0</v>
      </c>
      <c r="AO66" s="129">
        <f t="shared" si="10"/>
        <v>0</v>
      </c>
      <c r="AP66" s="129">
        <f t="shared" si="10"/>
        <v>0</v>
      </c>
      <c r="AQ66" s="129">
        <f t="shared" si="10"/>
        <v>0</v>
      </c>
      <c r="AR66" s="129">
        <f t="shared" si="10"/>
        <v>0</v>
      </c>
      <c r="AS66" s="129">
        <f t="shared" si="10"/>
        <v>0</v>
      </c>
      <c r="AT66" s="129">
        <f t="shared" si="10"/>
        <v>0</v>
      </c>
      <c r="AU66" s="129">
        <f t="shared" si="10"/>
        <v>0</v>
      </c>
      <c r="AV66" s="129">
        <f t="shared" si="10"/>
        <v>0</v>
      </c>
      <c r="AW66" s="129">
        <f t="shared" si="10"/>
        <v>0</v>
      </c>
      <c r="AX66" s="129">
        <f t="shared" si="10"/>
        <v>0</v>
      </c>
      <c r="AY66" s="129">
        <f t="shared" si="10"/>
        <v>0</v>
      </c>
      <c r="AZ66" s="129">
        <f t="shared" si="10"/>
        <v>0</v>
      </c>
      <c r="BA66" s="129">
        <f t="shared" si="10"/>
        <v>0</v>
      </c>
      <c r="BB66" s="129">
        <f t="shared" si="10"/>
        <v>0</v>
      </c>
      <c r="BC66" s="129">
        <f t="shared" si="10"/>
        <v>0</v>
      </c>
      <c r="BD66" s="129">
        <f t="shared" si="10"/>
        <v>0</v>
      </c>
      <c r="BE66" s="129">
        <f t="shared" ref="BE66" si="16">BE44-BE23</f>
        <v>0</v>
      </c>
      <c r="BF66" s="129">
        <f t="shared" si="3"/>
        <v>0</v>
      </c>
      <c r="BH66" s="174"/>
      <c r="BL66" s="128"/>
      <c r="BM66" s="128"/>
      <c r="BN66" s="129" t="s">
        <v>30</v>
      </c>
      <c r="BO66" s="129">
        <f>MIN(BO36:BO54)</f>
        <v>91.97</v>
      </c>
      <c r="BP66" s="129">
        <f t="shared" ref="BP66:CD66" si="17">MIN(BP36:BP54)</f>
        <v>141.76</v>
      </c>
      <c r="BQ66" s="129">
        <f t="shared" si="17"/>
        <v>111.92</v>
      </c>
      <c r="BR66" s="129">
        <f t="shared" si="17"/>
        <v>122.87</v>
      </c>
      <c r="BS66" s="129">
        <f t="shared" si="17"/>
        <v>182435.62</v>
      </c>
      <c r="BT66" s="129">
        <f t="shared" si="17"/>
        <v>2707.35</v>
      </c>
      <c r="BU66" s="129">
        <f t="shared" si="17"/>
        <v>77.83</v>
      </c>
      <c r="BV66" s="129">
        <f t="shared" si="17"/>
        <v>83.2</v>
      </c>
      <c r="BW66" s="129">
        <f t="shared" si="17"/>
        <v>12.07</v>
      </c>
      <c r="BX66" s="129">
        <f t="shared" si="17"/>
        <v>12.05</v>
      </c>
      <c r="BY66" s="129">
        <f t="shared" si="17"/>
        <v>16.52</v>
      </c>
      <c r="BZ66" s="129">
        <f t="shared" si="17"/>
        <v>11.81</v>
      </c>
      <c r="CA66" s="129">
        <f t="shared" si="17"/>
        <v>100.48</v>
      </c>
      <c r="CB66" s="129">
        <f t="shared" si="17"/>
        <v>145.08000000000001</v>
      </c>
      <c r="CC66" s="129">
        <f t="shared" si="17"/>
        <v>15.66</v>
      </c>
      <c r="CD66" s="129">
        <f t="shared" si="17"/>
        <v>15.66</v>
      </c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</row>
    <row r="67" spans="1:161" s="127" customFormat="1" x14ac:dyDescent="0.25">
      <c r="A67" s="196">
        <v>10</v>
      </c>
      <c r="B67" s="128" t="s">
        <v>14</v>
      </c>
      <c r="C67" s="129">
        <f t="shared" si="4"/>
        <v>0</v>
      </c>
      <c r="D67" s="129">
        <f t="shared" si="4"/>
        <v>0</v>
      </c>
      <c r="E67" s="129">
        <f t="shared" si="4"/>
        <v>0</v>
      </c>
      <c r="F67" s="129">
        <f t="shared" si="4"/>
        <v>0</v>
      </c>
      <c r="G67" s="129">
        <f t="shared" si="4"/>
        <v>0</v>
      </c>
      <c r="H67" s="129">
        <f t="shared" si="4"/>
        <v>0</v>
      </c>
      <c r="I67" s="129">
        <f t="shared" si="4"/>
        <v>0</v>
      </c>
      <c r="J67" s="129">
        <f t="shared" si="4"/>
        <v>0</v>
      </c>
      <c r="K67" s="129">
        <f t="shared" si="4"/>
        <v>0</v>
      </c>
      <c r="L67" s="129">
        <f t="shared" si="4"/>
        <v>0</v>
      </c>
      <c r="M67" s="129">
        <f t="shared" si="4"/>
        <v>0</v>
      </c>
      <c r="N67" s="129">
        <f t="shared" si="4"/>
        <v>0</v>
      </c>
      <c r="O67" s="129">
        <f t="shared" si="4"/>
        <v>0</v>
      </c>
      <c r="P67" s="129">
        <f t="shared" si="4"/>
        <v>0</v>
      </c>
      <c r="Q67" s="129">
        <f t="shared" si="4"/>
        <v>0</v>
      </c>
      <c r="R67" s="129">
        <f t="shared" si="4"/>
        <v>0</v>
      </c>
      <c r="S67" s="129">
        <f t="shared" si="10"/>
        <v>0</v>
      </c>
      <c r="T67" s="129">
        <f t="shared" si="10"/>
        <v>0</v>
      </c>
      <c r="U67" s="129">
        <f t="shared" si="10"/>
        <v>0</v>
      </c>
      <c r="V67" s="129">
        <f t="shared" si="10"/>
        <v>0</v>
      </c>
      <c r="W67" s="129">
        <f t="shared" si="10"/>
        <v>0</v>
      </c>
      <c r="X67" s="129">
        <f t="shared" si="10"/>
        <v>0</v>
      </c>
      <c r="Y67" s="129">
        <f t="shared" si="10"/>
        <v>0</v>
      </c>
      <c r="Z67" s="129">
        <f t="shared" si="10"/>
        <v>0</v>
      </c>
      <c r="AA67" s="129">
        <f t="shared" si="10"/>
        <v>0</v>
      </c>
      <c r="AB67" s="129">
        <f t="shared" si="10"/>
        <v>0</v>
      </c>
      <c r="AC67" s="129">
        <f t="shared" si="10"/>
        <v>0</v>
      </c>
      <c r="AD67" s="129">
        <f t="shared" si="10"/>
        <v>0</v>
      </c>
      <c r="AE67" s="129">
        <f t="shared" si="10"/>
        <v>0</v>
      </c>
      <c r="AF67" s="129">
        <f t="shared" si="10"/>
        <v>0</v>
      </c>
      <c r="AG67" s="129">
        <f t="shared" si="10"/>
        <v>0</v>
      </c>
      <c r="AH67" s="129">
        <f t="shared" si="10"/>
        <v>0</v>
      </c>
      <c r="AI67" s="129">
        <f t="shared" si="10"/>
        <v>0</v>
      </c>
      <c r="AJ67" s="129">
        <f t="shared" si="10"/>
        <v>0</v>
      </c>
      <c r="AK67" s="129">
        <f t="shared" si="10"/>
        <v>0</v>
      </c>
      <c r="AL67" s="129">
        <f t="shared" si="10"/>
        <v>0</v>
      </c>
      <c r="AM67" s="129">
        <f t="shared" si="10"/>
        <v>0</v>
      </c>
      <c r="AN67" s="129">
        <f t="shared" si="10"/>
        <v>0</v>
      </c>
      <c r="AO67" s="129">
        <f t="shared" si="10"/>
        <v>0</v>
      </c>
      <c r="AP67" s="129">
        <f t="shared" si="10"/>
        <v>0</v>
      </c>
      <c r="AQ67" s="129">
        <f t="shared" si="10"/>
        <v>0</v>
      </c>
      <c r="AR67" s="129">
        <f t="shared" si="10"/>
        <v>0</v>
      </c>
      <c r="AS67" s="129">
        <f t="shared" si="10"/>
        <v>0</v>
      </c>
      <c r="AT67" s="129">
        <f t="shared" si="10"/>
        <v>0</v>
      </c>
      <c r="AU67" s="129">
        <f t="shared" si="10"/>
        <v>0</v>
      </c>
      <c r="AV67" s="129">
        <f t="shared" si="10"/>
        <v>0</v>
      </c>
      <c r="AW67" s="129">
        <f t="shared" si="10"/>
        <v>0</v>
      </c>
      <c r="AX67" s="129">
        <f t="shared" si="10"/>
        <v>0</v>
      </c>
      <c r="AY67" s="129">
        <f t="shared" si="10"/>
        <v>0</v>
      </c>
      <c r="AZ67" s="129">
        <f t="shared" si="10"/>
        <v>0</v>
      </c>
      <c r="BA67" s="129">
        <f t="shared" si="10"/>
        <v>0</v>
      </c>
      <c r="BB67" s="129">
        <f t="shared" si="10"/>
        <v>0</v>
      </c>
      <c r="BC67" s="129">
        <f t="shared" si="10"/>
        <v>0</v>
      </c>
      <c r="BD67" s="129">
        <f t="shared" si="10"/>
        <v>0</v>
      </c>
      <c r="BE67" s="129">
        <f t="shared" ref="BE67" si="18">BE45-BE24</f>
        <v>0</v>
      </c>
      <c r="BF67" s="129">
        <f t="shared" si="3"/>
        <v>0</v>
      </c>
      <c r="BH67" s="174"/>
      <c r="BL67" s="128"/>
      <c r="BM67" s="128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34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</row>
    <row r="68" spans="1:161" s="127" customFormat="1" x14ac:dyDescent="0.25">
      <c r="A68" s="196">
        <v>11</v>
      </c>
      <c r="B68" s="128" t="s">
        <v>15</v>
      </c>
      <c r="C68" s="129">
        <f t="shared" si="4"/>
        <v>0</v>
      </c>
      <c r="D68" s="129">
        <f t="shared" si="4"/>
        <v>0</v>
      </c>
      <c r="E68" s="129">
        <f t="shared" si="4"/>
        <v>0</v>
      </c>
      <c r="F68" s="129">
        <f t="shared" si="4"/>
        <v>0</v>
      </c>
      <c r="G68" s="129">
        <f t="shared" si="4"/>
        <v>0</v>
      </c>
      <c r="H68" s="129">
        <f t="shared" si="4"/>
        <v>0</v>
      </c>
      <c r="I68" s="129">
        <f t="shared" si="4"/>
        <v>0</v>
      </c>
      <c r="J68" s="129">
        <f t="shared" si="4"/>
        <v>0</v>
      </c>
      <c r="K68" s="129">
        <f t="shared" si="4"/>
        <v>0</v>
      </c>
      <c r="L68" s="129">
        <f t="shared" si="4"/>
        <v>0</v>
      </c>
      <c r="M68" s="129">
        <f t="shared" si="4"/>
        <v>0</v>
      </c>
      <c r="N68" s="129">
        <f t="shared" si="4"/>
        <v>0</v>
      </c>
      <c r="O68" s="129">
        <f t="shared" si="4"/>
        <v>0</v>
      </c>
      <c r="P68" s="129">
        <f t="shared" si="4"/>
        <v>0</v>
      </c>
      <c r="Q68" s="129">
        <f t="shared" si="4"/>
        <v>0</v>
      </c>
      <c r="R68" s="129">
        <f t="shared" si="4"/>
        <v>0</v>
      </c>
      <c r="S68" s="129">
        <f t="shared" si="10"/>
        <v>0</v>
      </c>
      <c r="T68" s="129">
        <f t="shared" si="10"/>
        <v>0</v>
      </c>
      <c r="U68" s="129">
        <f t="shared" si="10"/>
        <v>0</v>
      </c>
      <c r="V68" s="129">
        <f t="shared" si="10"/>
        <v>0</v>
      </c>
      <c r="W68" s="129">
        <f t="shared" si="10"/>
        <v>0</v>
      </c>
      <c r="X68" s="129">
        <f t="shared" si="10"/>
        <v>0</v>
      </c>
      <c r="Y68" s="129">
        <f t="shared" si="10"/>
        <v>0</v>
      </c>
      <c r="Z68" s="129">
        <f t="shared" si="10"/>
        <v>0</v>
      </c>
      <c r="AA68" s="129">
        <f t="shared" si="10"/>
        <v>0</v>
      </c>
      <c r="AB68" s="129">
        <f t="shared" si="10"/>
        <v>0</v>
      </c>
      <c r="AC68" s="129">
        <f t="shared" si="10"/>
        <v>0</v>
      </c>
      <c r="AD68" s="129">
        <f t="shared" si="10"/>
        <v>0</v>
      </c>
      <c r="AE68" s="129">
        <f t="shared" si="10"/>
        <v>0</v>
      </c>
      <c r="AF68" s="129">
        <f t="shared" si="10"/>
        <v>0</v>
      </c>
      <c r="AG68" s="129">
        <f t="shared" si="10"/>
        <v>0</v>
      </c>
      <c r="AH68" s="129">
        <f t="shared" si="10"/>
        <v>0</v>
      </c>
      <c r="AI68" s="129">
        <f t="shared" si="10"/>
        <v>0</v>
      </c>
      <c r="AJ68" s="129">
        <f t="shared" si="10"/>
        <v>0</v>
      </c>
      <c r="AK68" s="129">
        <f t="shared" si="10"/>
        <v>0</v>
      </c>
      <c r="AL68" s="129">
        <f t="shared" si="10"/>
        <v>0</v>
      </c>
      <c r="AM68" s="129">
        <f t="shared" si="10"/>
        <v>0</v>
      </c>
      <c r="AN68" s="129">
        <f t="shared" si="10"/>
        <v>0</v>
      </c>
      <c r="AO68" s="129">
        <f t="shared" si="10"/>
        <v>0</v>
      </c>
      <c r="AP68" s="129">
        <f t="shared" si="10"/>
        <v>0</v>
      </c>
      <c r="AQ68" s="129">
        <f t="shared" si="10"/>
        <v>0</v>
      </c>
      <c r="AR68" s="129">
        <f t="shared" si="10"/>
        <v>0</v>
      </c>
      <c r="AS68" s="129">
        <f t="shared" si="10"/>
        <v>0</v>
      </c>
      <c r="AT68" s="129">
        <f t="shared" si="10"/>
        <v>0</v>
      </c>
      <c r="AU68" s="129">
        <f t="shared" si="10"/>
        <v>0</v>
      </c>
      <c r="AV68" s="129">
        <f t="shared" si="10"/>
        <v>0</v>
      </c>
      <c r="AW68" s="129">
        <f t="shared" si="10"/>
        <v>0</v>
      </c>
      <c r="AX68" s="129">
        <f t="shared" si="10"/>
        <v>0</v>
      </c>
      <c r="AY68" s="129">
        <f t="shared" si="10"/>
        <v>0</v>
      </c>
      <c r="AZ68" s="129">
        <f t="shared" si="10"/>
        <v>0</v>
      </c>
      <c r="BA68" s="129">
        <f t="shared" si="10"/>
        <v>0</v>
      </c>
      <c r="BB68" s="129">
        <f t="shared" si="10"/>
        <v>0</v>
      </c>
      <c r="BC68" s="129">
        <f t="shared" si="10"/>
        <v>0</v>
      </c>
      <c r="BD68" s="129">
        <f t="shared" si="10"/>
        <v>0</v>
      </c>
      <c r="BE68" s="129">
        <f t="shared" ref="BE68" si="19">BE46-BE25</f>
        <v>0</v>
      </c>
      <c r="BF68" s="129">
        <f t="shared" si="3"/>
        <v>0</v>
      </c>
      <c r="BH68" s="174"/>
      <c r="BL68" s="128"/>
      <c r="BM68" s="128"/>
      <c r="BN68" s="129"/>
      <c r="BO68" s="129">
        <f t="shared" ref="BO68:CD68" si="20">BO65-BO66</f>
        <v>1.8400000000000034</v>
      </c>
      <c r="BP68" s="129">
        <f t="shared" si="20"/>
        <v>1.5500000000000114</v>
      </c>
      <c r="BQ68" s="129">
        <f t="shared" si="20"/>
        <v>0.51999999999999602</v>
      </c>
      <c r="BR68" s="129">
        <f t="shared" si="20"/>
        <v>0.25999999999999091</v>
      </c>
      <c r="BS68" s="129">
        <f t="shared" si="20"/>
        <v>9730.6300000000047</v>
      </c>
      <c r="BT68" s="129">
        <f t="shared" si="20"/>
        <v>158.86000000000013</v>
      </c>
      <c r="BU68" s="129">
        <f t="shared" si="20"/>
        <v>1.769999999999996</v>
      </c>
      <c r="BV68" s="129">
        <f t="shared" si="20"/>
        <v>0.57999999999999829</v>
      </c>
      <c r="BW68" s="129">
        <f t="shared" si="20"/>
        <v>9.9999999999999645E-2</v>
      </c>
      <c r="BX68" s="129">
        <f t="shared" si="20"/>
        <v>0.27999999999999936</v>
      </c>
      <c r="BY68" s="129">
        <f t="shared" si="20"/>
        <v>5.0000000000000711E-2</v>
      </c>
      <c r="BZ68" s="129">
        <f t="shared" si="20"/>
        <v>0.49000000000000021</v>
      </c>
      <c r="CA68" s="129">
        <f t="shared" si="20"/>
        <v>2.1099999999999994</v>
      </c>
      <c r="CB68" s="129">
        <f t="shared" si="20"/>
        <v>1.9199999999999875</v>
      </c>
      <c r="CC68" s="129">
        <f t="shared" si="20"/>
        <v>0.20999999999999908</v>
      </c>
      <c r="CD68" s="129">
        <f t="shared" si="20"/>
        <v>0.22000000000000064</v>
      </c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</row>
    <row r="69" spans="1:161" s="127" customFormat="1" x14ac:dyDescent="0.25">
      <c r="A69" s="196">
        <v>12</v>
      </c>
      <c r="B69" s="128" t="s">
        <v>34</v>
      </c>
      <c r="C69" s="129">
        <f t="shared" si="4"/>
        <v>0</v>
      </c>
      <c r="D69" s="129">
        <f t="shared" si="4"/>
        <v>0</v>
      </c>
      <c r="E69" s="129">
        <f t="shared" si="4"/>
        <v>0</v>
      </c>
      <c r="F69" s="129">
        <f t="shared" si="4"/>
        <v>0</v>
      </c>
      <c r="G69" s="129">
        <f t="shared" si="4"/>
        <v>0</v>
      </c>
      <c r="H69" s="129">
        <f t="shared" si="4"/>
        <v>0</v>
      </c>
      <c r="I69" s="129">
        <f t="shared" si="4"/>
        <v>0</v>
      </c>
      <c r="J69" s="129">
        <f t="shared" si="4"/>
        <v>0</v>
      </c>
      <c r="K69" s="129">
        <f t="shared" si="4"/>
        <v>0</v>
      </c>
      <c r="L69" s="129">
        <f t="shared" si="4"/>
        <v>0</v>
      </c>
      <c r="M69" s="129">
        <f t="shared" si="4"/>
        <v>0</v>
      </c>
      <c r="N69" s="129">
        <f t="shared" si="4"/>
        <v>0</v>
      </c>
      <c r="O69" s="129">
        <f t="shared" si="4"/>
        <v>0</v>
      </c>
      <c r="P69" s="129">
        <f t="shared" si="4"/>
        <v>0</v>
      </c>
      <c r="Q69" s="129">
        <f t="shared" si="4"/>
        <v>0</v>
      </c>
      <c r="R69" s="129">
        <f t="shared" si="4"/>
        <v>0</v>
      </c>
      <c r="S69" s="129">
        <f t="shared" ref="S69:BD73" si="21">S47-S26</f>
        <v>0</v>
      </c>
      <c r="T69" s="129">
        <f t="shared" si="21"/>
        <v>0</v>
      </c>
      <c r="U69" s="129">
        <f t="shared" si="21"/>
        <v>0</v>
      </c>
      <c r="V69" s="129">
        <f t="shared" si="21"/>
        <v>0</v>
      </c>
      <c r="W69" s="129">
        <f t="shared" si="21"/>
        <v>0</v>
      </c>
      <c r="X69" s="129">
        <f t="shared" si="21"/>
        <v>0</v>
      </c>
      <c r="Y69" s="129">
        <f t="shared" si="21"/>
        <v>0</v>
      </c>
      <c r="Z69" s="129">
        <f t="shared" si="21"/>
        <v>0</v>
      </c>
      <c r="AA69" s="129">
        <f t="shared" si="21"/>
        <v>0</v>
      </c>
      <c r="AB69" s="129">
        <f t="shared" si="21"/>
        <v>0</v>
      </c>
      <c r="AC69" s="129">
        <f t="shared" si="21"/>
        <v>0</v>
      </c>
      <c r="AD69" s="129">
        <f t="shared" si="21"/>
        <v>0</v>
      </c>
      <c r="AE69" s="129">
        <f t="shared" si="21"/>
        <v>0</v>
      </c>
      <c r="AF69" s="129">
        <f t="shared" si="21"/>
        <v>0</v>
      </c>
      <c r="AG69" s="129">
        <f t="shared" si="21"/>
        <v>0</v>
      </c>
      <c r="AH69" s="129">
        <f t="shared" si="21"/>
        <v>0</v>
      </c>
      <c r="AI69" s="129">
        <f t="shared" si="21"/>
        <v>0</v>
      </c>
      <c r="AJ69" s="129">
        <f t="shared" si="21"/>
        <v>0</v>
      </c>
      <c r="AK69" s="129">
        <f t="shared" si="21"/>
        <v>0</v>
      </c>
      <c r="AL69" s="129">
        <f t="shared" si="21"/>
        <v>0</v>
      </c>
      <c r="AM69" s="129">
        <f t="shared" si="21"/>
        <v>0</v>
      </c>
      <c r="AN69" s="129">
        <f t="shared" si="21"/>
        <v>0</v>
      </c>
      <c r="AO69" s="129">
        <f t="shared" si="21"/>
        <v>0</v>
      </c>
      <c r="AP69" s="129">
        <f t="shared" si="21"/>
        <v>0</v>
      </c>
      <c r="AQ69" s="129">
        <f t="shared" si="21"/>
        <v>0</v>
      </c>
      <c r="AR69" s="129">
        <f t="shared" si="21"/>
        <v>0</v>
      </c>
      <c r="AS69" s="129">
        <f t="shared" si="21"/>
        <v>0</v>
      </c>
      <c r="AT69" s="129">
        <f t="shared" si="21"/>
        <v>0</v>
      </c>
      <c r="AU69" s="129">
        <f t="shared" si="21"/>
        <v>0</v>
      </c>
      <c r="AV69" s="129">
        <f t="shared" si="21"/>
        <v>0</v>
      </c>
      <c r="AW69" s="129">
        <f t="shared" si="21"/>
        <v>0</v>
      </c>
      <c r="AX69" s="129">
        <f t="shared" si="21"/>
        <v>0</v>
      </c>
      <c r="AY69" s="129">
        <f t="shared" si="21"/>
        <v>0</v>
      </c>
      <c r="AZ69" s="129">
        <f t="shared" si="21"/>
        <v>0</v>
      </c>
      <c r="BA69" s="129">
        <f t="shared" si="21"/>
        <v>0</v>
      </c>
      <c r="BB69" s="129">
        <f t="shared" si="21"/>
        <v>0</v>
      </c>
      <c r="BC69" s="129">
        <f t="shared" si="21"/>
        <v>0</v>
      </c>
      <c r="BD69" s="129">
        <f t="shared" si="21"/>
        <v>0</v>
      </c>
      <c r="BE69" s="129">
        <f t="shared" ref="BE69" si="22">BE47-BE26</f>
        <v>0</v>
      </c>
      <c r="BF69" s="129">
        <f t="shared" si="3"/>
        <v>0</v>
      </c>
      <c r="BH69" s="174"/>
      <c r="BL69" s="128"/>
      <c r="BM69" s="128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84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</row>
    <row r="70" spans="1:161" s="127" customFormat="1" x14ac:dyDescent="0.25">
      <c r="A70" s="196">
        <v>13</v>
      </c>
      <c r="B70" s="128" t="s">
        <v>17</v>
      </c>
      <c r="C70" s="129">
        <f t="shared" si="4"/>
        <v>0</v>
      </c>
      <c r="D70" s="129">
        <f t="shared" si="4"/>
        <v>0</v>
      </c>
      <c r="E70" s="129">
        <f t="shared" si="4"/>
        <v>0</v>
      </c>
      <c r="F70" s="129">
        <f t="shared" si="4"/>
        <v>0</v>
      </c>
      <c r="G70" s="129">
        <f t="shared" si="4"/>
        <v>0</v>
      </c>
      <c r="H70" s="129">
        <f t="shared" si="4"/>
        <v>0</v>
      </c>
      <c r="I70" s="129">
        <f t="shared" si="4"/>
        <v>0</v>
      </c>
      <c r="J70" s="129">
        <f t="shared" si="4"/>
        <v>0</v>
      </c>
      <c r="K70" s="129">
        <f t="shared" si="4"/>
        <v>0</v>
      </c>
      <c r="L70" s="129">
        <f t="shared" si="4"/>
        <v>0</v>
      </c>
      <c r="M70" s="129">
        <f t="shared" si="4"/>
        <v>0</v>
      </c>
      <c r="N70" s="129">
        <f t="shared" si="4"/>
        <v>0</v>
      </c>
      <c r="O70" s="129">
        <f t="shared" si="4"/>
        <v>0</v>
      </c>
      <c r="P70" s="129">
        <f t="shared" si="4"/>
        <v>0</v>
      </c>
      <c r="Q70" s="129">
        <f t="shared" si="4"/>
        <v>0</v>
      </c>
      <c r="R70" s="129">
        <f t="shared" si="4"/>
        <v>0</v>
      </c>
      <c r="S70" s="129">
        <f t="shared" si="21"/>
        <v>0</v>
      </c>
      <c r="T70" s="129">
        <f t="shared" si="21"/>
        <v>0</v>
      </c>
      <c r="U70" s="129">
        <f t="shared" si="21"/>
        <v>0</v>
      </c>
      <c r="V70" s="129">
        <f t="shared" si="21"/>
        <v>0</v>
      </c>
      <c r="W70" s="129">
        <f t="shared" si="21"/>
        <v>0</v>
      </c>
      <c r="X70" s="129">
        <f t="shared" si="21"/>
        <v>0</v>
      </c>
      <c r="Y70" s="129">
        <f t="shared" si="21"/>
        <v>0</v>
      </c>
      <c r="Z70" s="129">
        <f t="shared" si="21"/>
        <v>0</v>
      </c>
      <c r="AA70" s="129">
        <f t="shared" si="21"/>
        <v>0</v>
      </c>
      <c r="AB70" s="129">
        <f t="shared" si="21"/>
        <v>0</v>
      </c>
      <c r="AC70" s="129">
        <f t="shared" si="21"/>
        <v>0</v>
      </c>
      <c r="AD70" s="129">
        <f t="shared" si="21"/>
        <v>0</v>
      </c>
      <c r="AE70" s="129">
        <f t="shared" si="21"/>
        <v>0</v>
      </c>
      <c r="AF70" s="129">
        <f t="shared" si="21"/>
        <v>0</v>
      </c>
      <c r="AG70" s="129">
        <f t="shared" si="21"/>
        <v>0</v>
      </c>
      <c r="AH70" s="129">
        <f t="shared" si="21"/>
        <v>0</v>
      </c>
      <c r="AI70" s="129">
        <f t="shared" si="21"/>
        <v>0</v>
      </c>
      <c r="AJ70" s="129">
        <f t="shared" si="21"/>
        <v>0</v>
      </c>
      <c r="AK70" s="129">
        <f t="shared" si="21"/>
        <v>0</v>
      </c>
      <c r="AL70" s="129">
        <f t="shared" si="21"/>
        <v>0</v>
      </c>
      <c r="AM70" s="129">
        <f t="shared" si="21"/>
        <v>0</v>
      </c>
      <c r="AN70" s="129">
        <f t="shared" si="21"/>
        <v>0</v>
      </c>
      <c r="AO70" s="129">
        <f t="shared" si="21"/>
        <v>0</v>
      </c>
      <c r="AP70" s="129">
        <f t="shared" si="21"/>
        <v>0</v>
      </c>
      <c r="AQ70" s="129">
        <f t="shared" si="21"/>
        <v>0</v>
      </c>
      <c r="AR70" s="129">
        <f t="shared" si="21"/>
        <v>0</v>
      </c>
      <c r="AS70" s="129">
        <f t="shared" si="21"/>
        <v>0</v>
      </c>
      <c r="AT70" s="129">
        <f t="shared" si="21"/>
        <v>0</v>
      </c>
      <c r="AU70" s="129">
        <f t="shared" si="21"/>
        <v>0</v>
      </c>
      <c r="AV70" s="129">
        <f t="shared" si="21"/>
        <v>0</v>
      </c>
      <c r="AW70" s="129">
        <f t="shared" si="21"/>
        <v>0</v>
      </c>
      <c r="AX70" s="129">
        <f t="shared" si="21"/>
        <v>0</v>
      </c>
      <c r="AY70" s="129">
        <f t="shared" si="21"/>
        <v>0</v>
      </c>
      <c r="AZ70" s="129">
        <f t="shared" si="21"/>
        <v>0</v>
      </c>
      <c r="BA70" s="129">
        <f t="shared" si="21"/>
        <v>0</v>
      </c>
      <c r="BB70" s="129">
        <f t="shared" si="21"/>
        <v>0</v>
      </c>
      <c r="BC70" s="129">
        <f t="shared" si="21"/>
        <v>0</v>
      </c>
      <c r="BD70" s="129">
        <f t="shared" si="21"/>
        <v>0</v>
      </c>
      <c r="BE70" s="129">
        <f t="shared" ref="BE70" si="23">BE48-BE27</f>
        <v>0</v>
      </c>
      <c r="BF70" s="129">
        <f t="shared" si="3"/>
        <v>0</v>
      </c>
      <c r="BH70" s="174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84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</row>
    <row r="71" spans="1:161" s="127" customFormat="1" x14ac:dyDescent="0.25">
      <c r="A71" s="196">
        <v>14</v>
      </c>
      <c r="B71" s="128" t="s">
        <v>27</v>
      </c>
      <c r="C71" s="129">
        <f t="shared" si="4"/>
        <v>0</v>
      </c>
      <c r="D71" s="129">
        <f t="shared" si="4"/>
        <v>0</v>
      </c>
      <c r="E71" s="129">
        <f t="shared" si="4"/>
        <v>0</v>
      </c>
      <c r="F71" s="129">
        <f t="shared" si="4"/>
        <v>0</v>
      </c>
      <c r="G71" s="129">
        <f t="shared" si="4"/>
        <v>0</v>
      </c>
      <c r="H71" s="129">
        <f t="shared" si="4"/>
        <v>0</v>
      </c>
      <c r="I71" s="129">
        <f t="shared" si="4"/>
        <v>0</v>
      </c>
      <c r="J71" s="129">
        <f t="shared" si="4"/>
        <v>0</v>
      </c>
      <c r="K71" s="129">
        <f t="shared" si="4"/>
        <v>0</v>
      </c>
      <c r="L71" s="129">
        <f t="shared" si="4"/>
        <v>0</v>
      </c>
      <c r="M71" s="129">
        <f t="shared" si="4"/>
        <v>0</v>
      </c>
      <c r="N71" s="129">
        <f t="shared" si="4"/>
        <v>0</v>
      </c>
      <c r="O71" s="129">
        <f t="shared" si="4"/>
        <v>0</v>
      </c>
      <c r="P71" s="129">
        <f t="shared" si="4"/>
        <v>0</v>
      </c>
      <c r="Q71" s="129">
        <f t="shared" si="4"/>
        <v>0</v>
      </c>
      <c r="R71" s="129">
        <f t="shared" si="4"/>
        <v>0</v>
      </c>
      <c r="S71" s="129">
        <f t="shared" si="21"/>
        <v>0</v>
      </c>
      <c r="T71" s="129">
        <f t="shared" si="21"/>
        <v>0</v>
      </c>
      <c r="U71" s="129">
        <f t="shared" si="21"/>
        <v>0</v>
      </c>
      <c r="V71" s="129">
        <f t="shared" si="21"/>
        <v>0</v>
      </c>
      <c r="W71" s="129">
        <f t="shared" si="21"/>
        <v>0</v>
      </c>
      <c r="X71" s="129">
        <f t="shared" si="21"/>
        <v>0</v>
      </c>
      <c r="Y71" s="129">
        <f t="shared" si="21"/>
        <v>0</v>
      </c>
      <c r="Z71" s="129">
        <f t="shared" si="21"/>
        <v>0</v>
      </c>
      <c r="AA71" s="129">
        <f t="shared" si="21"/>
        <v>0</v>
      </c>
      <c r="AB71" s="129">
        <f t="shared" si="21"/>
        <v>0</v>
      </c>
      <c r="AC71" s="129">
        <f t="shared" si="21"/>
        <v>0</v>
      </c>
      <c r="AD71" s="129">
        <f t="shared" si="21"/>
        <v>0</v>
      </c>
      <c r="AE71" s="129">
        <f t="shared" si="21"/>
        <v>0</v>
      </c>
      <c r="AF71" s="129">
        <f t="shared" si="21"/>
        <v>0</v>
      </c>
      <c r="AG71" s="129">
        <f t="shared" si="21"/>
        <v>0</v>
      </c>
      <c r="AH71" s="129">
        <f t="shared" si="21"/>
        <v>0</v>
      </c>
      <c r="AI71" s="129">
        <f t="shared" si="21"/>
        <v>0</v>
      </c>
      <c r="AJ71" s="129">
        <f t="shared" si="21"/>
        <v>0</v>
      </c>
      <c r="AK71" s="129">
        <f t="shared" si="21"/>
        <v>0</v>
      </c>
      <c r="AL71" s="129">
        <f t="shared" si="21"/>
        <v>0</v>
      </c>
      <c r="AM71" s="129">
        <f t="shared" si="21"/>
        <v>0</v>
      </c>
      <c r="AN71" s="129">
        <f t="shared" si="21"/>
        <v>0</v>
      </c>
      <c r="AO71" s="129">
        <f t="shared" si="21"/>
        <v>0</v>
      </c>
      <c r="AP71" s="129">
        <f t="shared" si="21"/>
        <v>0</v>
      </c>
      <c r="AQ71" s="129">
        <f t="shared" si="21"/>
        <v>0</v>
      </c>
      <c r="AR71" s="129">
        <f t="shared" si="21"/>
        <v>0</v>
      </c>
      <c r="AS71" s="129">
        <f t="shared" si="21"/>
        <v>0</v>
      </c>
      <c r="AT71" s="129">
        <f t="shared" si="21"/>
        <v>0</v>
      </c>
      <c r="AU71" s="129">
        <f t="shared" si="21"/>
        <v>0</v>
      </c>
      <c r="AV71" s="129">
        <f t="shared" si="21"/>
        <v>0</v>
      </c>
      <c r="AW71" s="129">
        <f t="shared" si="21"/>
        <v>0</v>
      </c>
      <c r="AX71" s="129">
        <f t="shared" si="21"/>
        <v>0</v>
      </c>
      <c r="AY71" s="129">
        <f t="shared" si="21"/>
        <v>0</v>
      </c>
      <c r="AZ71" s="129">
        <f t="shared" si="21"/>
        <v>0</v>
      </c>
      <c r="BA71" s="129">
        <f t="shared" si="21"/>
        <v>0</v>
      </c>
      <c r="BB71" s="129">
        <f t="shared" si="21"/>
        <v>0</v>
      </c>
      <c r="BC71" s="129">
        <f t="shared" si="21"/>
        <v>0</v>
      </c>
      <c r="BD71" s="129">
        <f t="shared" si="21"/>
        <v>0</v>
      </c>
      <c r="BE71" s="129">
        <f t="shared" ref="BE71" si="24">BE49-BE28</f>
        <v>0</v>
      </c>
      <c r="BF71" s="129">
        <f t="shared" si="3"/>
        <v>0</v>
      </c>
      <c r="BH71" s="174"/>
      <c r="BL71" s="128"/>
      <c r="BM71" s="128"/>
      <c r="BN71" s="172" t="s">
        <v>18</v>
      </c>
      <c r="BO71" s="134" t="s">
        <v>5</v>
      </c>
      <c r="BP71" s="134" t="s">
        <v>6</v>
      </c>
      <c r="BQ71" s="134" t="s">
        <v>7</v>
      </c>
      <c r="BR71" s="134" t="s">
        <v>8</v>
      </c>
      <c r="BS71" s="129" t="s">
        <v>9</v>
      </c>
      <c r="BT71" s="128" t="s">
        <v>10</v>
      </c>
      <c r="BU71" s="128" t="s">
        <v>11</v>
      </c>
      <c r="BV71" s="128" t="s">
        <v>12</v>
      </c>
      <c r="BW71" s="128" t="s">
        <v>13</v>
      </c>
      <c r="BX71" s="128" t="s">
        <v>14</v>
      </c>
      <c r="BY71" s="128" t="s">
        <v>15</v>
      </c>
      <c r="BZ71" s="127" t="s">
        <v>34</v>
      </c>
      <c r="CA71" s="130" t="s">
        <v>16</v>
      </c>
      <c r="CB71" s="129" t="s">
        <v>17</v>
      </c>
      <c r="CC71" s="177" t="s">
        <v>32</v>
      </c>
      <c r="CD71" s="177" t="s">
        <v>33</v>
      </c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</row>
    <row r="72" spans="1:161" s="127" customFormat="1" x14ac:dyDescent="0.25">
      <c r="A72" s="196">
        <v>15</v>
      </c>
      <c r="B72" s="128" t="s">
        <v>32</v>
      </c>
      <c r="C72" s="129">
        <f t="shared" si="4"/>
        <v>0</v>
      </c>
      <c r="D72" s="129">
        <f t="shared" si="4"/>
        <v>0</v>
      </c>
      <c r="E72" s="129">
        <f t="shared" si="4"/>
        <v>0</v>
      </c>
      <c r="F72" s="129">
        <f t="shared" si="4"/>
        <v>0</v>
      </c>
      <c r="G72" s="129">
        <f t="shared" si="4"/>
        <v>0</v>
      </c>
      <c r="H72" s="129">
        <f t="shared" si="4"/>
        <v>0</v>
      </c>
      <c r="I72" s="129">
        <f t="shared" si="4"/>
        <v>0</v>
      </c>
      <c r="J72" s="129">
        <f t="shared" si="4"/>
        <v>0</v>
      </c>
      <c r="K72" s="129">
        <f t="shared" si="4"/>
        <v>0</v>
      </c>
      <c r="L72" s="129">
        <f t="shared" si="4"/>
        <v>0</v>
      </c>
      <c r="M72" s="129">
        <f t="shared" si="4"/>
        <v>0</v>
      </c>
      <c r="N72" s="129">
        <f t="shared" si="4"/>
        <v>0</v>
      </c>
      <c r="O72" s="129">
        <f t="shared" si="4"/>
        <v>0</v>
      </c>
      <c r="P72" s="129">
        <f t="shared" si="4"/>
        <v>0</v>
      </c>
      <c r="Q72" s="129">
        <f t="shared" si="4"/>
        <v>0</v>
      </c>
      <c r="R72" s="129">
        <f t="shared" si="4"/>
        <v>0</v>
      </c>
      <c r="S72" s="129">
        <f t="shared" si="21"/>
        <v>0</v>
      </c>
      <c r="T72" s="129">
        <f t="shared" si="21"/>
        <v>0</v>
      </c>
      <c r="U72" s="129">
        <f t="shared" si="21"/>
        <v>0</v>
      </c>
      <c r="V72" s="129">
        <f t="shared" si="21"/>
        <v>0</v>
      </c>
      <c r="W72" s="129">
        <f t="shared" si="21"/>
        <v>0</v>
      </c>
      <c r="X72" s="129">
        <f t="shared" si="21"/>
        <v>0</v>
      </c>
      <c r="Y72" s="129">
        <f t="shared" si="21"/>
        <v>0</v>
      </c>
      <c r="Z72" s="129">
        <f t="shared" si="21"/>
        <v>0</v>
      </c>
      <c r="AA72" s="129">
        <f t="shared" si="21"/>
        <v>0</v>
      </c>
      <c r="AB72" s="129">
        <f t="shared" si="21"/>
        <v>0</v>
      </c>
      <c r="AC72" s="129">
        <f t="shared" si="21"/>
        <v>0</v>
      </c>
      <c r="AD72" s="129">
        <f t="shared" si="21"/>
        <v>0</v>
      </c>
      <c r="AE72" s="129">
        <f t="shared" si="21"/>
        <v>0</v>
      </c>
      <c r="AF72" s="129">
        <f t="shared" si="21"/>
        <v>0</v>
      </c>
      <c r="AG72" s="129">
        <f t="shared" si="21"/>
        <v>0</v>
      </c>
      <c r="AH72" s="129">
        <f t="shared" si="21"/>
        <v>0</v>
      </c>
      <c r="AI72" s="129">
        <f t="shared" si="21"/>
        <v>0</v>
      </c>
      <c r="AJ72" s="129">
        <f t="shared" si="21"/>
        <v>0</v>
      </c>
      <c r="AK72" s="129">
        <f t="shared" si="21"/>
        <v>0</v>
      </c>
      <c r="AL72" s="129">
        <f t="shared" si="21"/>
        <v>0</v>
      </c>
      <c r="AM72" s="129">
        <f t="shared" si="21"/>
        <v>0</v>
      </c>
      <c r="AN72" s="129">
        <f t="shared" si="21"/>
        <v>0</v>
      </c>
      <c r="AO72" s="129">
        <f t="shared" si="21"/>
        <v>0</v>
      </c>
      <c r="AP72" s="129">
        <f t="shared" si="21"/>
        <v>0</v>
      </c>
      <c r="AQ72" s="129">
        <f t="shared" si="21"/>
        <v>0</v>
      </c>
      <c r="AR72" s="129">
        <f t="shared" si="21"/>
        <v>0</v>
      </c>
      <c r="AS72" s="129">
        <f t="shared" si="21"/>
        <v>0</v>
      </c>
      <c r="AT72" s="129">
        <f t="shared" si="21"/>
        <v>0</v>
      </c>
      <c r="AU72" s="129">
        <f t="shared" si="21"/>
        <v>0</v>
      </c>
      <c r="AV72" s="129">
        <f t="shared" si="21"/>
        <v>0</v>
      </c>
      <c r="AW72" s="129">
        <f t="shared" si="21"/>
        <v>0</v>
      </c>
      <c r="AX72" s="129">
        <f t="shared" si="21"/>
        <v>0</v>
      </c>
      <c r="AY72" s="129">
        <f t="shared" si="21"/>
        <v>0</v>
      </c>
      <c r="AZ72" s="129">
        <f t="shared" si="21"/>
        <v>0</v>
      </c>
      <c r="BA72" s="129">
        <f t="shared" si="21"/>
        <v>0</v>
      </c>
      <c r="BB72" s="129">
        <f t="shared" si="21"/>
        <v>0</v>
      </c>
      <c r="BC72" s="129">
        <f t="shared" si="21"/>
        <v>0</v>
      </c>
      <c r="BD72" s="129">
        <f t="shared" si="21"/>
        <v>0</v>
      </c>
      <c r="BE72" s="129">
        <f t="shared" ref="BE72" si="25">BE50-BE29</f>
        <v>0</v>
      </c>
      <c r="BF72" s="129">
        <f t="shared" si="3"/>
        <v>0</v>
      </c>
      <c r="BH72" s="174"/>
      <c r="BL72" s="128"/>
      <c r="BM72" s="197">
        <v>1</v>
      </c>
      <c r="BN72" s="127" t="s">
        <v>172</v>
      </c>
      <c r="BO72" s="194">
        <v>109.43</v>
      </c>
      <c r="BP72" s="194">
        <v>0.72051300525974482</v>
      </c>
      <c r="BQ72" s="194">
        <v>0.91580000000000006</v>
      </c>
      <c r="BR72" s="194">
        <v>0.83298625572678042</v>
      </c>
      <c r="BS72" s="194">
        <v>1782.9</v>
      </c>
      <c r="BT72" s="194">
        <v>26.78</v>
      </c>
      <c r="BU72" s="194">
        <v>1.2961762799740764</v>
      </c>
      <c r="BV72" s="194">
        <v>1.2315</v>
      </c>
      <c r="BW72" s="194">
        <v>8.4638000000000009</v>
      </c>
      <c r="BX72" s="194">
        <v>8.323500000000001</v>
      </c>
      <c r="BY72" s="194">
        <v>6.1938000000000004</v>
      </c>
      <c r="BZ72" s="194">
        <v>8.3327000000000009</v>
      </c>
      <c r="CA72" s="194">
        <v>1</v>
      </c>
      <c r="CB72" s="194">
        <v>0.69747652991476838</v>
      </c>
      <c r="CC72" s="194">
        <v>6.4730000000000008</v>
      </c>
      <c r="CD72" s="194">
        <v>6.4861000000000004</v>
      </c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</row>
    <row r="73" spans="1:161" s="127" customFormat="1" x14ac:dyDescent="0.25">
      <c r="A73" s="196">
        <v>16</v>
      </c>
      <c r="B73" s="128" t="s">
        <v>33</v>
      </c>
      <c r="C73" s="129">
        <f t="shared" si="4"/>
        <v>0</v>
      </c>
      <c r="D73" s="129">
        <f t="shared" si="4"/>
        <v>0</v>
      </c>
      <c r="E73" s="129">
        <f t="shared" si="4"/>
        <v>0</v>
      </c>
      <c r="F73" s="129">
        <f t="shared" si="4"/>
        <v>0</v>
      </c>
      <c r="G73" s="129">
        <f t="shared" si="4"/>
        <v>0</v>
      </c>
      <c r="H73" s="129">
        <f t="shared" si="4"/>
        <v>0</v>
      </c>
      <c r="I73" s="129">
        <f t="shared" si="4"/>
        <v>0</v>
      </c>
      <c r="J73" s="129">
        <f t="shared" si="4"/>
        <v>0</v>
      </c>
      <c r="K73" s="129">
        <f t="shared" si="4"/>
        <v>0</v>
      </c>
      <c r="L73" s="129">
        <f t="shared" si="4"/>
        <v>0</v>
      </c>
      <c r="M73" s="129">
        <f t="shared" si="4"/>
        <v>0</v>
      </c>
      <c r="N73" s="129">
        <f t="shared" si="4"/>
        <v>0</v>
      </c>
      <c r="O73" s="129">
        <f t="shared" si="4"/>
        <v>0</v>
      </c>
      <c r="P73" s="129">
        <f t="shared" si="4"/>
        <v>0</v>
      </c>
      <c r="Q73" s="129">
        <f t="shared" si="4"/>
        <v>0</v>
      </c>
      <c r="R73" s="129">
        <f t="shared" si="4"/>
        <v>0</v>
      </c>
      <c r="S73" s="129">
        <f t="shared" si="21"/>
        <v>0</v>
      </c>
      <c r="T73" s="129">
        <f t="shared" si="21"/>
        <v>0</v>
      </c>
      <c r="U73" s="129">
        <f t="shared" si="21"/>
        <v>0</v>
      </c>
      <c r="V73" s="129">
        <f t="shared" si="21"/>
        <v>0</v>
      </c>
      <c r="W73" s="129">
        <f t="shared" si="21"/>
        <v>0</v>
      </c>
      <c r="X73" s="129">
        <f t="shared" si="21"/>
        <v>0</v>
      </c>
      <c r="Y73" s="129">
        <f t="shared" si="21"/>
        <v>0</v>
      </c>
      <c r="Z73" s="129">
        <f t="shared" si="21"/>
        <v>0</v>
      </c>
      <c r="AA73" s="129">
        <f t="shared" si="21"/>
        <v>0</v>
      </c>
      <c r="AB73" s="129">
        <f t="shared" si="21"/>
        <v>0</v>
      </c>
      <c r="AC73" s="129">
        <f t="shared" si="21"/>
        <v>0</v>
      </c>
      <c r="AD73" s="129">
        <f t="shared" si="21"/>
        <v>0</v>
      </c>
      <c r="AE73" s="129">
        <f t="shared" si="21"/>
        <v>0</v>
      </c>
      <c r="AF73" s="129">
        <f t="shared" si="21"/>
        <v>0</v>
      </c>
      <c r="AG73" s="129">
        <f t="shared" si="21"/>
        <v>0</v>
      </c>
      <c r="AH73" s="129">
        <f t="shared" si="21"/>
        <v>0</v>
      </c>
      <c r="AI73" s="129">
        <f t="shared" si="21"/>
        <v>0</v>
      </c>
      <c r="AJ73" s="129">
        <f t="shared" si="21"/>
        <v>0</v>
      </c>
      <c r="AK73" s="129">
        <f t="shared" si="21"/>
        <v>0</v>
      </c>
      <c r="AL73" s="129">
        <f t="shared" si="21"/>
        <v>0</v>
      </c>
      <c r="AM73" s="129">
        <f t="shared" si="21"/>
        <v>0</v>
      </c>
      <c r="AN73" s="129">
        <f t="shared" si="21"/>
        <v>0</v>
      </c>
      <c r="AO73" s="129">
        <f t="shared" si="21"/>
        <v>0</v>
      </c>
      <c r="AP73" s="129">
        <f t="shared" si="21"/>
        <v>0</v>
      </c>
      <c r="AQ73" s="129">
        <f t="shared" si="21"/>
        <v>0</v>
      </c>
      <c r="AR73" s="129">
        <f t="shared" si="21"/>
        <v>0</v>
      </c>
      <c r="AS73" s="129">
        <f t="shared" si="21"/>
        <v>0</v>
      </c>
      <c r="AT73" s="129">
        <f t="shared" si="21"/>
        <v>0</v>
      </c>
      <c r="AU73" s="129">
        <f t="shared" si="21"/>
        <v>0</v>
      </c>
      <c r="AV73" s="129">
        <f t="shared" si="21"/>
        <v>0</v>
      </c>
      <c r="AW73" s="129">
        <f t="shared" si="21"/>
        <v>0</v>
      </c>
      <c r="AX73" s="129">
        <f t="shared" si="21"/>
        <v>0</v>
      </c>
      <c r="AY73" s="129">
        <f t="shared" si="21"/>
        <v>0</v>
      </c>
      <c r="AZ73" s="129">
        <f t="shared" si="21"/>
        <v>0</v>
      </c>
      <c r="BA73" s="129">
        <f t="shared" si="21"/>
        <v>0</v>
      </c>
      <c r="BB73" s="129">
        <f t="shared" si="21"/>
        <v>0</v>
      </c>
      <c r="BC73" s="129">
        <f t="shared" si="21"/>
        <v>0</v>
      </c>
      <c r="BD73" s="129">
        <f t="shared" si="21"/>
        <v>0</v>
      </c>
      <c r="BE73" s="129">
        <f t="shared" ref="BE73" si="26">BE51-BE30</f>
        <v>0</v>
      </c>
      <c r="BF73" s="129">
        <f t="shared" si="3"/>
        <v>0</v>
      </c>
      <c r="BH73" s="174"/>
      <c r="BL73" s="128"/>
      <c r="BM73" s="197">
        <v>2</v>
      </c>
      <c r="BN73" s="127" t="s">
        <v>173</v>
      </c>
      <c r="BO73" s="194">
        <v>109.36</v>
      </c>
      <c r="BP73" s="194">
        <v>0.71999424004607959</v>
      </c>
      <c r="BQ73" s="194">
        <v>0.91539999999999999</v>
      </c>
      <c r="BR73" s="194">
        <v>0.83347224537422904</v>
      </c>
      <c r="BS73" s="203">
        <v>1778.2983000000002</v>
      </c>
      <c r="BT73" s="194">
        <v>26.39</v>
      </c>
      <c r="BU73" s="194">
        <v>1.295001295001295</v>
      </c>
      <c r="BV73" s="194">
        <v>1.2285000000000001</v>
      </c>
      <c r="BW73" s="194">
        <v>8.4981000000000009</v>
      </c>
      <c r="BX73" s="194">
        <v>8.3178000000000001</v>
      </c>
      <c r="BY73" s="194">
        <v>6.1966000000000001</v>
      </c>
      <c r="BZ73" s="194">
        <v>8.3532000000000011</v>
      </c>
      <c r="CA73" s="194">
        <v>1</v>
      </c>
      <c r="CB73" s="194">
        <v>0.69837766867566653</v>
      </c>
      <c r="CC73" s="194">
        <v>6.4730000000000008</v>
      </c>
      <c r="CD73" s="194">
        <v>6.4850000000000003</v>
      </c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</row>
    <row r="74" spans="1:161" s="127" customFormat="1" x14ac:dyDescent="0.25">
      <c r="A74" s="196"/>
      <c r="BH74" s="174"/>
      <c r="BL74" s="128"/>
      <c r="BM74" s="197">
        <v>3</v>
      </c>
      <c r="BN74" s="127" t="s">
        <v>174</v>
      </c>
      <c r="BO74" s="194">
        <v>109.11</v>
      </c>
      <c r="BP74" s="194">
        <v>0.71870058933448322</v>
      </c>
      <c r="BQ74" s="194">
        <v>0.9093</v>
      </c>
      <c r="BR74" s="194">
        <v>0.83008217813563534</v>
      </c>
      <c r="BS74" s="194">
        <v>1792.9312</v>
      </c>
      <c r="BT74" s="194">
        <v>26.662700000000001</v>
      </c>
      <c r="BU74" s="194">
        <v>1.2906556530717603</v>
      </c>
      <c r="BV74" s="194">
        <v>1.2248000000000001</v>
      </c>
      <c r="BW74" s="194">
        <v>8.4581</v>
      </c>
      <c r="BX74" s="194">
        <v>8.3311000000000011</v>
      </c>
      <c r="BY74" s="194">
        <v>6.1712000000000007</v>
      </c>
      <c r="BZ74" s="194">
        <v>8.3135000000000012</v>
      </c>
      <c r="CA74" s="194">
        <v>1</v>
      </c>
      <c r="CB74" s="194">
        <v>0.69804129612307864</v>
      </c>
      <c r="CC74" s="194">
        <v>6.4743000000000004</v>
      </c>
      <c r="CD74" s="194">
        <v>6.4736000000000002</v>
      </c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</row>
    <row r="75" spans="1:161" s="127" customFormat="1" x14ac:dyDescent="0.25">
      <c r="A75" s="196"/>
      <c r="BH75" s="174"/>
      <c r="BL75" s="128"/>
      <c r="BM75" s="197">
        <v>4</v>
      </c>
      <c r="BN75" s="127" t="s">
        <v>175</v>
      </c>
      <c r="BO75" s="194">
        <v>109.10000000000001</v>
      </c>
      <c r="BP75" s="194">
        <v>0.71875224610076904</v>
      </c>
      <c r="BQ75" s="194">
        <v>0.90780000000000005</v>
      </c>
      <c r="BR75" s="194">
        <v>0.82815734989648027</v>
      </c>
      <c r="BS75" s="194">
        <v>1819.9</v>
      </c>
      <c r="BT75" s="194">
        <v>27.290000000000003</v>
      </c>
      <c r="BU75" s="194">
        <v>1.2868356710848023</v>
      </c>
      <c r="BV75" s="194">
        <v>1.2188000000000001</v>
      </c>
      <c r="BW75" s="194">
        <v>8.4032999999999998</v>
      </c>
      <c r="BX75" s="194">
        <v>8.3041999999999998</v>
      </c>
      <c r="BY75" s="194">
        <v>6.1579000000000006</v>
      </c>
      <c r="BZ75" s="194">
        <v>8.2850999999999999</v>
      </c>
      <c r="CA75" s="194">
        <v>1</v>
      </c>
      <c r="CB75" s="194">
        <v>0.69751058472312322</v>
      </c>
      <c r="CC75" s="194">
        <v>6.4534000000000002</v>
      </c>
      <c r="CD75" s="194">
        <v>6.45</v>
      </c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</row>
    <row r="76" spans="1:161" s="127" customFormat="1" x14ac:dyDescent="0.25">
      <c r="A76" s="196"/>
      <c r="BH76" s="174"/>
      <c r="BL76" s="128"/>
      <c r="BM76" s="197">
        <v>5</v>
      </c>
      <c r="BN76" s="127" t="s">
        <v>176</v>
      </c>
      <c r="BO76" s="194">
        <v>108.72</v>
      </c>
      <c r="BP76" s="194">
        <v>0.70987435223965356</v>
      </c>
      <c r="BQ76" s="194">
        <v>0.90060000000000007</v>
      </c>
      <c r="BR76" s="194">
        <v>0.82236842105263164</v>
      </c>
      <c r="BS76" s="194">
        <v>1836.2</v>
      </c>
      <c r="BT76" s="194">
        <v>27.666</v>
      </c>
      <c r="BU76" s="194">
        <v>1.2701638511367968</v>
      </c>
      <c r="BV76" s="194">
        <v>1.2117</v>
      </c>
      <c r="BW76" s="194">
        <v>8.3132999999999999</v>
      </c>
      <c r="BX76" s="194">
        <v>8.204600000000001</v>
      </c>
      <c r="BY76" s="194">
        <v>6.1137000000000006</v>
      </c>
      <c r="BZ76" s="194">
        <v>8.2463999999999995</v>
      </c>
      <c r="CA76" s="194">
        <v>1</v>
      </c>
      <c r="CB76" s="194">
        <v>0.69650008706251099</v>
      </c>
      <c r="CC76" s="194">
        <v>6.4130000000000003</v>
      </c>
      <c r="CD76" s="194">
        <v>6.4085000000000001</v>
      </c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</row>
    <row r="77" spans="1:161" s="127" customFormat="1" x14ac:dyDescent="0.25">
      <c r="A77" s="196"/>
      <c r="BH77" s="174"/>
      <c r="BL77" s="128"/>
      <c r="BM77" s="197">
        <v>6</v>
      </c>
      <c r="BN77" s="127" t="s">
        <v>177</v>
      </c>
      <c r="BO77" s="194">
        <v>108.84</v>
      </c>
      <c r="BP77" s="194">
        <v>0.70756385763815188</v>
      </c>
      <c r="BQ77" s="194">
        <v>0.90170000000000006</v>
      </c>
      <c r="BR77" s="194">
        <v>0.82203041512535957</v>
      </c>
      <c r="BS77" s="203">
        <v>1836.6000000000001</v>
      </c>
      <c r="BT77" s="194">
        <v>27.450000000000003</v>
      </c>
      <c r="BU77" s="194">
        <v>1.274534794799898</v>
      </c>
      <c r="BV77" s="194">
        <v>1.2099</v>
      </c>
      <c r="BW77" s="194">
        <v>8.3163</v>
      </c>
      <c r="BX77" s="194">
        <v>8.2392000000000003</v>
      </c>
      <c r="BY77" s="194">
        <v>6.1112000000000002</v>
      </c>
      <c r="BZ77" s="194">
        <v>8.2750000000000004</v>
      </c>
      <c r="CA77" s="194">
        <v>1</v>
      </c>
      <c r="CB77" s="194">
        <v>0.69328415637717433</v>
      </c>
      <c r="CC77" s="194">
        <v>6.4220000000000006</v>
      </c>
      <c r="CD77" s="194">
        <v>6.4190000000000005</v>
      </c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</row>
    <row r="78" spans="1:161" s="127" customFormat="1" x14ac:dyDescent="0.25">
      <c r="A78" s="196"/>
      <c r="BH78" s="174"/>
      <c r="BL78" s="128"/>
      <c r="BM78" s="197">
        <v>7</v>
      </c>
      <c r="BN78" s="127" t="s">
        <v>179</v>
      </c>
      <c r="BO78" s="194">
        <v>108.75</v>
      </c>
      <c r="BP78" s="194">
        <v>0.70746374248319777</v>
      </c>
      <c r="BQ78" s="194">
        <v>0.90400000000000003</v>
      </c>
      <c r="BR78" s="194">
        <v>0.82433435001236499</v>
      </c>
      <c r="BS78" s="203">
        <v>1833.26</v>
      </c>
      <c r="BT78" s="194">
        <v>27.383800000000001</v>
      </c>
      <c r="BU78" s="194">
        <v>1.2815583749839805</v>
      </c>
      <c r="BV78" s="194">
        <v>1.2086000000000001</v>
      </c>
      <c r="BW78" s="194">
        <v>8.3346</v>
      </c>
      <c r="BX78" s="194">
        <v>8.2636000000000003</v>
      </c>
      <c r="BY78" s="194">
        <v>6.1282000000000005</v>
      </c>
      <c r="BZ78" s="194">
        <v>8.3331999999999997</v>
      </c>
      <c r="CA78" s="194">
        <v>1</v>
      </c>
      <c r="CB78" s="194">
        <v>0.69346203988793653</v>
      </c>
      <c r="CC78" s="194">
        <v>6.4405000000000001</v>
      </c>
      <c r="CD78" s="194">
        <v>6.4385000000000003</v>
      </c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</row>
    <row r="79" spans="1:161" s="127" customFormat="1" x14ac:dyDescent="0.25">
      <c r="BH79" s="174"/>
      <c r="BI79" s="204"/>
      <c r="BJ79" s="204"/>
      <c r="BK79" s="204"/>
      <c r="BM79" s="197">
        <v>8</v>
      </c>
      <c r="BN79" s="127" t="s">
        <v>180</v>
      </c>
      <c r="BO79" s="194">
        <v>109.32000000000001</v>
      </c>
      <c r="BP79" s="194">
        <v>0.71093416749608984</v>
      </c>
      <c r="BQ79" s="194">
        <v>0.90390000000000004</v>
      </c>
      <c r="BR79" s="194">
        <v>0.82576383154417832</v>
      </c>
      <c r="BS79" s="194">
        <v>1833.19</v>
      </c>
      <c r="BT79" s="194">
        <v>27.139000000000003</v>
      </c>
      <c r="BU79" s="194">
        <v>1.2926577042399172</v>
      </c>
      <c r="BV79" s="194">
        <v>1.214</v>
      </c>
      <c r="BW79" s="194">
        <v>8.3694000000000006</v>
      </c>
      <c r="BX79" s="194">
        <v>8.2986000000000004</v>
      </c>
      <c r="BY79" s="194">
        <v>6.1388000000000007</v>
      </c>
      <c r="BZ79" s="194">
        <v>8.4458000000000002</v>
      </c>
      <c r="CA79" s="194">
        <v>1</v>
      </c>
      <c r="CB79" s="194">
        <v>0.69644187844303451</v>
      </c>
      <c r="CC79" s="194">
        <v>6.4359999999999999</v>
      </c>
      <c r="CD79" s="194">
        <v>6.4388000000000005</v>
      </c>
      <c r="CE79" s="205"/>
      <c r="CF79" s="205"/>
      <c r="CG79" s="205"/>
      <c r="CH79" s="205"/>
      <c r="CI79" s="205"/>
      <c r="CJ79" s="205"/>
      <c r="CK79" s="205"/>
    </row>
    <row r="80" spans="1:161" s="127" customFormat="1" x14ac:dyDescent="0.25">
      <c r="A80" s="196"/>
      <c r="BH80" s="174"/>
      <c r="BL80" s="128"/>
      <c r="BM80" s="197">
        <v>9</v>
      </c>
      <c r="BN80" s="127" t="s">
        <v>185</v>
      </c>
      <c r="BO80" s="194">
        <v>109.17</v>
      </c>
      <c r="BP80" s="194">
        <v>0.70921985815602828</v>
      </c>
      <c r="BQ80" s="194">
        <v>0.90029999999999999</v>
      </c>
      <c r="BR80" s="194">
        <v>0.82250370126665573</v>
      </c>
      <c r="BS80" s="194">
        <v>1849.8600000000001</v>
      </c>
      <c r="BT80" s="194">
        <v>27.6021</v>
      </c>
      <c r="BU80" s="194">
        <v>1.2888258796236627</v>
      </c>
      <c r="BV80" s="194">
        <v>1.2105000000000001</v>
      </c>
      <c r="BW80" s="194">
        <v>8.3452000000000002</v>
      </c>
      <c r="BX80" s="194">
        <v>8.2614999999999998</v>
      </c>
      <c r="BY80" s="194">
        <v>6.1158999999999999</v>
      </c>
      <c r="BZ80" s="194">
        <v>8.3565000000000005</v>
      </c>
      <c r="CA80" s="194">
        <v>1</v>
      </c>
      <c r="CB80" s="194">
        <v>0.69507193994578442</v>
      </c>
      <c r="CC80" s="194">
        <v>6.4398</v>
      </c>
      <c r="CD80" s="194">
        <v>6.4423000000000004</v>
      </c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</row>
    <row r="81" spans="1:161" s="127" customFormat="1" x14ac:dyDescent="0.25">
      <c r="BH81" s="174"/>
      <c r="BM81" s="197">
        <v>10</v>
      </c>
      <c r="BN81" s="127" t="s">
        <v>184</v>
      </c>
      <c r="BO81" s="194">
        <v>108.91</v>
      </c>
      <c r="BP81" s="194">
        <v>0.70412617941135047</v>
      </c>
      <c r="BQ81" s="194">
        <v>0.8973000000000001</v>
      </c>
      <c r="BR81" s="194">
        <v>0.81853155439142178</v>
      </c>
      <c r="BS81" s="194">
        <v>1867.9</v>
      </c>
      <c r="BT81" s="194">
        <v>28.46</v>
      </c>
      <c r="BU81" s="194">
        <v>1.2828736369467606</v>
      </c>
      <c r="BV81" s="194">
        <v>1.2034</v>
      </c>
      <c r="BW81" s="194">
        <v>8.2979000000000003</v>
      </c>
      <c r="BX81" s="194">
        <v>8.2045000000000012</v>
      </c>
      <c r="BY81" s="194">
        <v>6.0857999999999999</v>
      </c>
      <c r="BZ81" s="194">
        <v>8.3374000000000006</v>
      </c>
      <c r="CA81" s="194">
        <v>1</v>
      </c>
      <c r="CB81" s="194">
        <v>0.69391918617157844</v>
      </c>
      <c r="CC81" s="194">
        <v>6.4236000000000004</v>
      </c>
      <c r="CD81" s="194">
        <v>6.4241000000000001</v>
      </c>
    </row>
    <row r="82" spans="1:161" s="127" customFormat="1" x14ac:dyDescent="0.25">
      <c r="BH82" s="174"/>
      <c r="BM82" s="197">
        <v>11</v>
      </c>
      <c r="BN82" s="127" t="s">
        <v>188</v>
      </c>
      <c r="BO82" s="194">
        <v>109.12</v>
      </c>
      <c r="BP82" s="194">
        <v>0.7057163020465772</v>
      </c>
      <c r="BQ82" s="194">
        <v>0.90050000000000008</v>
      </c>
      <c r="BR82" s="194">
        <v>0.81886668850311162</v>
      </c>
      <c r="BS82" s="194">
        <v>1861.45</v>
      </c>
      <c r="BT82" s="194">
        <v>27.73</v>
      </c>
      <c r="BU82" s="194">
        <v>1.289656951250967</v>
      </c>
      <c r="BV82" s="194">
        <v>1.2076</v>
      </c>
      <c r="BW82" s="194">
        <v>8.3145000000000007</v>
      </c>
      <c r="BX82" s="194">
        <v>8.2612000000000005</v>
      </c>
      <c r="BY82" s="194">
        <v>6.0878000000000005</v>
      </c>
      <c r="BZ82" s="194">
        <v>8.4017999999999997</v>
      </c>
      <c r="CA82" s="194">
        <v>1</v>
      </c>
      <c r="CB82" s="194">
        <v>0.69245843518242822</v>
      </c>
      <c r="CC82" s="194">
        <v>6.4375</v>
      </c>
      <c r="CD82" s="194">
        <v>6.4357000000000006</v>
      </c>
    </row>
    <row r="83" spans="1:161" s="127" customFormat="1" x14ac:dyDescent="0.25">
      <c r="BH83" s="174"/>
      <c r="BM83" s="197">
        <v>12</v>
      </c>
      <c r="BN83" s="127" t="s">
        <v>190</v>
      </c>
      <c r="BO83" s="194">
        <v>108.93</v>
      </c>
      <c r="BP83" s="194">
        <v>0.70851636672807139</v>
      </c>
      <c r="BQ83" s="194">
        <v>0.90140000000000009</v>
      </c>
      <c r="BR83" s="194">
        <v>0.82074852265265907</v>
      </c>
      <c r="BS83" s="194">
        <v>1867.17</v>
      </c>
      <c r="BT83" s="194">
        <v>27.55</v>
      </c>
      <c r="BU83" s="194">
        <v>1.2926577042399172</v>
      </c>
      <c r="BV83" s="194">
        <v>1.214</v>
      </c>
      <c r="BW83" s="194">
        <v>8.3554000000000013</v>
      </c>
      <c r="BX83" s="194">
        <v>8.3442000000000007</v>
      </c>
      <c r="BY83" s="194">
        <v>6.1017999999999999</v>
      </c>
      <c r="BZ83" s="194">
        <v>8.3880999999999997</v>
      </c>
      <c r="CA83" s="194">
        <v>1</v>
      </c>
      <c r="CB83" s="194">
        <v>0.69281824606132836</v>
      </c>
      <c r="CC83" s="194">
        <v>6.4380000000000006</v>
      </c>
      <c r="CD83" s="194">
        <v>6.4391000000000007</v>
      </c>
    </row>
    <row r="84" spans="1:161" s="127" customFormat="1" x14ac:dyDescent="0.25">
      <c r="BH84" s="174"/>
      <c r="BM84" s="197">
        <v>13</v>
      </c>
      <c r="BN84" s="127" t="s">
        <v>191</v>
      </c>
      <c r="BO84" s="194">
        <v>108.61</v>
      </c>
      <c r="BP84" s="194">
        <v>0.70353172928099061</v>
      </c>
      <c r="BQ84" s="194">
        <v>0.8962</v>
      </c>
      <c r="BR84" s="194">
        <v>0.81772835064191673</v>
      </c>
      <c r="BS84" s="194">
        <v>1879.3000000000002</v>
      </c>
      <c r="BT84" s="194">
        <v>27.8</v>
      </c>
      <c r="BU84" s="194">
        <v>1.2879958784131889</v>
      </c>
      <c r="BV84" s="194">
        <v>1.2053</v>
      </c>
      <c r="BW84" s="194">
        <v>8.2765000000000004</v>
      </c>
      <c r="BX84" s="194">
        <v>8.3045000000000009</v>
      </c>
      <c r="BY84" s="194">
        <v>6.0796000000000001</v>
      </c>
      <c r="BZ84" s="194">
        <v>8.3615000000000013</v>
      </c>
      <c r="CA84" s="194">
        <v>1</v>
      </c>
      <c r="CB84" s="194">
        <v>0.69313038475667665</v>
      </c>
      <c r="CC84" s="194">
        <v>6.4307000000000007</v>
      </c>
      <c r="CD84" s="194">
        <v>6.4304000000000006</v>
      </c>
    </row>
    <row r="85" spans="1:161" s="127" customFormat="1" x14ac:dyDescent="0.25">
      <c r="BH85" s="174"/>
      <c r="BM85" s="197">
        <v>14</v>
      </c>
      <c r="BN85" s="127" t="s">
        <v>194</v>
      </c>
      <c r="BO85" s="194">
        <v>108.93</v>
      </c>
      <c r="BP85" s="194">
        <v>0.70786437318609752</v>
      </c>
      <c r="BQ85" s="194">
        <v>0.89840000000000009</v>
      </c>
      <c r="BR85" s="194">
        <v>0.81960495041390058</v>
      </c>
      <c r="BS85" s="194">
        <v>1877.9666000000002</v>
      </c>
      <c r="BT85" s="194">
        <v>27.560000000000002</v>
      </c>
      <c r="BU85" s="194">
        <v>1.2965123816932451</v>
      </c>
      <c r="BV85" s="194">
        <v>1.2071000000000001</v>
      </c>
      <c r="BW85" s="194">
        <v>8.3257000000000012</v>
      </c>
      <c r="BX85" s="194">
        <v>8.3529</v>
      </c>
      <c r="BY85" s="194">
        <v>6.0939000000000005</v>
      </c>
      <c r="BZ85" s="194">
        <v>8.3916000000000004</v>
      </c>
      <c r="CA85" s="194">
        <v>1</v>
      </c>
      <c r="CB85" s="194">
        <v>0.69205110105330181</v>
      </c>
      <c r="CC85" s="194">
        <v>6.4301000000000004</v>
      </c>
      <c r="CD85" s="194">
        <v>6.4289000000000005</v>
      </c>
    </row>
    <row r="86" spans="1:161" s="127" customFormat="1" x14ac:dyDescent="0.25">
      <c r="BH86" s="174"/>
      <c r="BM86" s="197">
        <v>15</v>
      </c>
      <c r="BN86" s="127" t="s">
        <v>196</v>
      </c>
      <c r="BO86" s="194">
        <v>108.79</v>
      </c>
      <c r="BP86" s="194">
        <v>0.70531809846240645</v>
      </c>
      <c r="BQ86" s="194">
        <v>0.89380000000000004</v>
      </c>
      <c r="BR86" s="194">
        <v>0.81612666285807556</v>
      </c>
      <c r="BS86" s="194">
        <v>1883.95</v>
      </c>
      <c r="BT86" s="194">
        <v>27.62</v>
      </c>
      <c r="BU86" s="194">
        <v>1.2879958784131889</v>
      </c>
      <c r="BV86" s="194">
        <v>1.2038</v>
      </c>
      <c r="BW86" s="194">
        <v>8.2594000000000012</v>
      </c>
      <c r="BX86" s="194">
        <v>8.3204000000000011</v>
      </c>
      <c r="BY86" s="194">
        <v>6.0673000000000004</v>
      </c>
      <c r="BZ86" s="194">
        <v>8.4035000000000011</v>
      </c>
      <c r="CA86" s="194">
        <v>1</v>
      </c>
      <c r="CB86" s="194">
        <v>0.69260711168982292</v>
      </c>
      <c r="CC86" s="194">
        <v>6.4042000000000003</v>
      </c>
      <c r="CD86" s="194">
        <v>6.3977000000000004</v>
      </c>
    </row>
    <row r="87" spans="1:161" s="127" customFormat="1" x14ac:dyDescent="0.25">
      <c r="BH87" s="174"/>
      <c r="BM87" s="197">
        <v>16</v>
      </c>
      <c r="BN87" s="127" t="s">
        <v>198</v>
      </c>
      <c r="BO87" s="194">
        <v>108.89</v>
      </c>
      <c r="BP87" s="194">
        <v>0.70621468926553665</v>
      </c>
      <c r="BQ87" s="194">
        <v>0.89480000000000004</v>
      </c>
      <c r="BR87" s="194">
        <v>0.81685999019768019</v>
      </c>
      <c r="BS87" s="194">
        <v>1906.2935</v>
      </c>
      <c r="BT87" s="194">
        <v>28.05</v>
      </c>
      <c r="BU87" s="194">
        <v>1.2856775520699408</v>
      </c>
      <c r="BV87" s="194">
        <v>1.2071000000000001</v>
      </c>
      <c r="BW87" s="194">
        <v>8.2846000000000011</v>
      </c>
      <c r="BX87" s="194">
        <v>8.3178000000000001</v>
      </c>
      <c r="BY87" s="194">
        <v>6.0720000000000001</v>
      </c>
      <c r="BZ87" s="194">
        <v>8.4352999999999998</v>
      </c>
      <c r="CA87" s="194">
        <v>1</v>
      </c>
      <c r="CB87" s="194">
        <v>0.69151989156968108</v>
      </c>
      <c r="CC87" s="194">
        <v>6.3940999999999999</v>
      </c>
      <c r="CD87" s="194">
        <v>6.3854000000000006</v>
      </c>
    </row>
    <row r="88" spans="1:161" s="127" customFormat="1" x14ac:dyDescent="0.25">
      <c r="BH88" s="174"/>
      <c r="BM88" s="197">
        <v>17</v>
      </c>
      <c r="BN88" s="127" t="s">
        <v>201</v>
      </c>
      <c r="BO88" s="194">
        <v>109.17</v>
      </c>
      <c r="BP88" s="194">
        <v>0.70801472670631549</v>
      </c>
      <c r="BQ88" s="194">
        <v>0.89860000000000007</v>
      </c>
      <c r="BR88" s="194">
        <v>0.82020997375328075</v>
      </c>
      <c r="BS88" s="203">
        <v>1895.94</v>
      </c>
      <c r="BT88" s="194">
        <v>27.636100000000003</v>
      </c>
      <c r="BU88" s="194">
        <v>1.2923235978288963</v>
      </c>
      <c r="BV88" s="194">
        <v>1.2109000000000001</v>
      </c>
      <c r="BW88" s="194">
        <v>8.307500000000001</v>
      </c>
      <c r="BX88" s="194">
        <v>8.3740000000000006</v>
      </c>
      <c r="BY88" s="194">
        <v>6.0983000000000001</v>
      </c>
      <c r="BZ88" s="194">
        <v>8.4254999999999995</v>
      </c>
      <c r="CA88" s="194">
        <v>1</v>
      </c>
      <c r="CB88" s="194">
        <v>0.69136690150095759</v>
      </c>
      <c r="CC88" s="194">
        <v>6.3772000000000002</v>
      </c>
      <c r="CD88" s="194">
        <v>6.3711000000000002</v>
      </c>
    </row>
    <row r="89" spans="1:161" s="127" customFormat="1" x14ac:dyDescent="0.25">
      <c r="BH89" s="174"/>
      <c r="BM89" s="197">
        <v>18</v>
      </c>
      <c r="BN89" s="127" t="s">
        <v>202</v>
      </c>
      <c r="BO89" s="181">
        <v>109.87</v>
      </c>
      <c r="BP89" s="181">
        <v>0.70511916513890838</v>
      </c>
      <c r="BQ89" s="181">
        <v>0.89900000000000002</v>
      </c>
      <c r="BR89" s="181">
        <v>0.82061381913671416</v>
      </c>
      <c r="BS89" s="181">
        <v>1892</v>
      </c>
      <c r="BT89" s="181">
        <v>27.64</v>
      </c>
      <c r="BU89" s="181">
        <v>1.2955045990413265</v>
      </c>
      <c r="BV89" s="181">
        <v>1.2096</v>
      </c>
      <c r="BW89" s="181">
        <v>8.3003999999999998</v>
      </c>
      <c r="BX89" s="181">
        <v>8.3570000000000011</v>
      </c>
      <c r="BY89" s="181">
        <v>6.1016000000000004</v>
      </c>
      <c r="BZ89" s="181">
        <v>8.5585000000000004</v>
      </c>
      <c r="CA89" s="207">
        <v>1</v>
      </c>
      <c r="CB89" s="181">
        <v>0.69219960267742808</v>
      </c>
      <c r="CC89" s="181">
        <v>6.3668000000000005</v>
      </c>
      <c r="CD89" s="207">
        <v>6.3628</v>
      </c>
    </row>
    <row r="90" spans="1:161" s="127" customFormat="1" x14ac:dyDescent="0.25">
      <c r="BH90" s="174"/>
      <c r="BM90" s="197">
        <v>19</v>
      </c>
      <c r="BN90" s="127" t="s">
        <v>204</v>
      </c>
      <c r="BO90" s="207">
        <v>109.69</v>
      </c>
      <c r="BP90" s="207">
        <v>0.70561670900366924</v>
      </c>
      <c r="BQ90" s="207">
        <v>0.9002</v>
      </c>
      <c r="BR90" s="207">
        <v>0.82061381913671416</v>
      </c>
      <c r="BS90" s="207">
        <v>1903.39</v>
      </c>
      <c r="BT90" s="207">
        <v>27.94</v>
      </c>
      <c r="BU90" s="207">
        <v>1.2933264355923435</v>
      </c>
      <c r="BV90" s="207">
        <v>1.2069000000000001</v>
      </c>
      <c r="BW90" s="207">
        <v>8.3120000000000012</v>
      </c>
      <c r="BX90" s="207">
        <v>8.3818999999999999</v>
      </c>
      <c r="BY90" s="207">
        <v>6.1016000000000004</v>
      </c>
      <c r="BZ90" s="207">
        <v>8.498800000000001</v>
      </c>
      <c r="CA90" s="207">
        <v>1</v>
      </c>
      <c r="CB90" s="207">
        <v>0.69279904670851178</v>
      </c>
      <c r="CC90" s="207">
        <v>6.3706000000000005</v>
      </c>
      <c r="CD90" s="207">
        <v>6.3696000000000002</v>
      </c>
    </row>
    <row r="91" spans="1:161" s="127" customFormat="1" x14ac:dyDescent="0.25">
      <c r="A91" s="196"/>
      <c r="BH91" s="174"/>
      <c r="BL91" s="128"/>
      <c r="BM91" s="197">
        <v>20</v>
      </c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</row>
    <row r="92" spans="1:161" s="127" customFormat="1" x14ac:dyDescent="0.25">
      <c r="A92" s="196"/>
      <c r="BH92" s="174"/>
      <c r="BL92" s="128"/>
      <c r="BM92" s="173">
        <v>21</v>
      </c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</row>
    <row r="93" spans="1:161" s="176" customFormat="1" x14ac:dyDescent="0.25">
      <c r="B93" s="208"/>
      <c r="BH93" s="187"/>
      <c r="BL93" s="129"/>
      <c r="BM93" s="197"/>
      <c r="BN93" s="173"/>
      <c r="BO93" s="277"/>
      <c r="BP93" s="277"/>
      <c r="BQ93" s="277"/>
      <c r="BR93" s="277"/>
      <c r="BS93" s="277"/>
      <c r="BT93" s="277"/>
      <c r="BU93" s="277"/>
      <c r="BV93" s="277"/>
      <c r="BW93" s="277"/>
      <c r="BX93" s="277"/>
      <c r="BY93" s="277"/>
      <c r="BZ93" s="278"/>
      <c r="CA93" s="150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</row>
    <row r="94" spans="1:161" s="176" customFormat="1" x14ac:dyDescent="0.25">
      <c r="B94" s="208"/>
      <c r="BH94" s="187"/>
      <c r="BL94" s="129"/>
      <c r="BM94" s="197"/>
      <c r="BN94" s="173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50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</row>
    <row r="95" spans="1:161" s="127" customFormat="1" x14ac:dyDescent="0.25">
      <c r="A95" s="196"/>
      <c r="B95" s="211"/>
      <c r="BH95" s="174"/>
      <c r="BL95" s="128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</row>
    <row r="96" spans="1:161" s="127" customFormat="1" x14ac:dyDescent="0.25">
      <c r="A96" s="196"/>
      <c r="B96" s="211"/>
      <c r="BH96" s="174"/>
      <c r="BL96" s="128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</row>
    <row r="97" spans="1:161" s="127" customFormat="1" x14ac:dyDescent="0.25">
      <c r="A97" s="196"/>
      <c r="B97" s="211"/>
      <c r="BH97" s="174"/>
      <c r="BL97" s="128"/>
      <c r="BM97" s="128"/>
      <c r="BN97" s="128"/>
      <c r="BO97" s="128"/>
      <c r="BP97" s="128"/>
      <c r="BQ97" s="128"/>
      <c r="BR97" s="129"/>
      <c r="BS97" s="128"/>
      <c r="BT97" s="128"/>
      <c r="BU97" s="128"/>
      <c r="BV97" s="128"/>
      <c r="BW97" s="128"/>
      <c r="BX97" s="128"/>
      <c r="BY97" s="128"/>
      <c r="BZ97" s="130"/>
      <c r="CA97" s="129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</row>
    <row r="98" spans="1:161" s="127" customFormat="1" x14ac:dyDescent="0.25">
      <c r="A98" s="196"/>
      <c r="B98" s="211"/>
      <c r="BH98" s="174"/>
      <c r="BL98" s="128"/>
      <c r="BM98" s="145"/>
      <c r="BN98" s="145"/>
      <c r="BO98" s="202">
        <f>AVERAGE(BO72:BO90)</f>
        <v>109.09</v>
      </c>
      <c r="BP98" s="202">
        <f t="shared" ref="BP98:CD98" si="27">AVERAGE(BP72:BP90)</f>
        <v>0.70963444199916415</v>
      </c>
      <c r="BQ98" s="202">
        <f t="shared" si="27"/>
        <v>0.90205263157894755</v>
      </c>
      <c r="BR98" s="202">
        <f t="shared" si="27"/>
        <v>0.82271595156946253</v>
      </c>
      <c r="BS98" s="202">
        <f t="shared" si="27"/>
        <v>1852.5526105263154</v>
      </c>
      <c r="BT98" s="202">
        <f t="shared" si="27"/>
        <v>27.492089473684217</v>
      </c>
      <c r="BU98" s="202">
        <f t="shared" si="27"/>
        <v>1.2884702168108402</v>
      </c>
      <c r="BV98" s="202">
        <f t="shared" si="27"/>
        <v>1.2123157894736842</v>
      </c>
      <c r="BW98" s="202">
        <f t="shared" si="27"/>
        <v>8.3440000000000012</v>
      </c>
      <c r="BX98" s="202">
        <f t="shared" si="27"/>
        <v>8.3032894736842113</v>
      </c>
      <c r="BY98" s="202">
        <f t="shared" si="27"/>
        <v>6.1166842105263166</v>
      </c>
      <c r="BZ98" s="202">
        <f t="shared" si="27"/>
        <v>8.3759684210526331</v>
      </c>
      <c r="CA98" s="202">
        <f t="shared" si="27"/>
        <v>1</v>
      </c>
      <c r="CB98" s="202">
        <f t="shared" si="27"/>
        <v>0.69426505729077859</v>
      </c>
      <c r="CC98" s="202">
        <f t="shared" si="27"/>
        <v>6.4261999999999997</v>
      </c>
      <c r="CD98" s="202">
        <f t="shared" si="27"/>
        <v>6.4256105263157908</v>
      </c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</row>
    <row r="99" spans="1:161" s="127" customFormat="1" x14ac:dyDescent="0.25">
      <c r="A99" s="196"/>
      <c r="B99" s="211"/>
      <c r="BH99" s="174"/>
      <c r="BL99" s="128"/>
      <c r="BM99" s="145"/>
      <c r="BN99" s="145"/>
      <c r="BO99" s="202">
        <v>109.09</v>
      </c>
      <c r="BP99" s="202">
        <v>0.70963444199916415</v>
      </c>
      <c r="BQ99" s="202">
        <v>0.90205263157894755</v>
      </c>
      <c r="BR99" s="202">
        <v>0.82271595156946253</v>
      </c>
      <c r="BS99" s="202">
        <v>1852.5526105263154</v>
      </c>
      <c r="BT99" s="202">
        <v>27.492089473684217</v>
      </c>
      <c r="BU99" s="202">
        <v>1.2884702168108402</v>
      </c>
      <c r="BV99" s="202">
        <v>1.2123157894736842</v>
      </c>
      <c r="BW99" s="202">
        <v>8.3440000000000012</v>
      </c>
      <c r="BX99" s="202">
        <v>8.3032894736842113</v>
      </c>
      <c r="BY99" s="202">
        <v>6.1166842105263166</v>
      </c>
      <c r="BZ99" s="202">
        <v>8.3759684210526331</v>
      </c>
      <c r="CA99" s="202">
        <v>1</v>
      </c>
      <c r="CB99" s="202">
        <v>0.69426505729077859</v>
      </c>
      <c r="CC99" s="202">
        <v>6.4261999999999997</v>
      </c>
      <c r="CD99" s="202">
        <v>6.4256105263157908</v>
      </c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</row>
    <row r="100" spans="1:161" s="127" customFormat="1" x14ac:dyDescent="0.25">
      <c r="A100" s="196"/>
      <c r="B100" s="211"/>
      <c r="BH100" s="174"/>
      <c r="BL100" s="128"/>
      <c r="BM100" s="150"/>
      <c r="BN100" s="199"/>
      <c r="BO100" s="199">
        <f t="shared" ref="BO100:CD100" si="28">BO99-BO98</f>
        <v>0</v>
      </c>
      <c r="BP100" s="199">
        <f t="shared" si="28"/>
        <v>0</v>
      </c>
      <c r="BQ100" s="199">
        <f t="shared" si="28"/>
        <v>0</v>
      </c>
      <c r="BR100" s="199">
        <f t="shared" si="28"/>
        <v>0</v>
      </c>
      <c r="BS100" s="199">
        <f t="shared" si="28"/>
        <v>0</v>
      </c>
      <c r="BT100" s="199">
        <f t="shared" si="28"/>
        <v>0</v>
      </c>
      <c r="BU100" s="199">
        <f t="shared" si="28"/>
        <v>0</v>
      </c>
      <c r="BV100" s="199">
        <f t="shared" si="28"/>
        <v>0</v>
      </c>
      <c r="BW100" s="199">
        <f t="shared" si="28"/>
        <v>0</v>
      </c>
      <c r="BX100" s="199">
        <f t="shared" si="28"/>
        <v>0</v>
      </c>
      <c r="BY100" s="199">
        <f t="shared" si="28"/>
        <v>0</v>
      </c>
      <c r="BZ100" s="199">
        <f t="shared" si="28"/>
        <v>0</v>
      </c>
      <c r="CA100" s="199">
        <f t="shared" si="28"/>
        <v>0</v>
      </c>
      <c r="CB100" s="199">
        <f t="shared" si="28"/>
        <v>0</v>
      </c>
      <c r="CC100" s="199">
        <f t="shared" si="28"/>
        <v>0</v>
      </c>
      <c r="CD100" s="199">
        <f t="shared" si="28"/>
        <v>0</v>
      </c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</row>
    <row r="101" spans="1:161" s="127" customFormat="1" x14ac:dyDescent="0.25">
      <c r="A101" s="196"/>
      <c r="B101" s="211"/>
      <c r="BH101" s="174"/>
      <c r="BL101" s="128"/>
      <c r="BM101" s="129" t="s">
        <v>29</v>
      </c>
      <c r="BN101" s="129"/>
      <c r="BO101" s="202">
        <f>MAX(BO72:BO90)</f>
        <v>109.87</v>
      </c>
      <c r="BP101" s="202">
        <f t="shared" ref="BP101:CD101" si="29">MAX(BP72:BP90)</f>
        <v>0.72051300525974482</v>
      </c>
      <c r="BQ101" s="202">
        <f t="shared" si="29"/>
        <v>0.91580000000000006</v>
      </c>
      <c r="BR101" s="202">
        <f t="shared" si="29"/>
        <v>0.83347224537422904</v>
      </c>
      <c r="BS101" s="202">
        <f t="shared" si="29"/>
        <v>1906.2935</v>
      </c>
      <c r="BT101" s="202">
        <f t="shared" si="29"/>
        <v>28.46</v>
      </c>
      <c r="BU101" s="202">
        <f t="shared" si="29"/>
        <v>1.2965123816932451</v>
      </c>
      <c r="BV101" s="202">
        <f t="shared" si="29"/>
        <v>1.2315</v>
      </c>
      <c r="BW101" s="202">
        <f t="shared" si="29"/>
        <v>8.4981000000000009</v>
      </c>
      <c r="BX101" s="202">
        <f t="shared" si="29"/>
        <v>8.3818999999999999</v>
      </c>
      <c r="BY101" s="202">
        <f t="shared" si="29"/>
        <v>6.1966000000000001</v>
      </c>
      <c r="BZ101" s="202">
        <f t="shared" si="29"/>
        <v>8.5585000000000004</v>
      </c>
      <c r="CA101" s="202">
        <f t="shared" si="29"/>
        <v>1</v>
      </c>
      <c r="CB101" s="202">
        <f t="shared" si="29"/>
        <v>0.69837766867566653</v>
      </c>
      <c r="CC101" s="202">
        <f t="shared" si="29"/>
        <v>6.4743000000000004</v>
      </c>
      <c r="CD101" s="202">
        <f t="shared" si="29"/>
        <v>6.4861000000000004</v>
      </c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</row>
    <row r="102" spans="1:161" s="127" customFormat="1" x14ac:dyDescent="0.25">
      <c r="A102" s="196"/>
      <c r="B102" s="211"/>
      <c r="BH102" s="174"/>
      <c r="BL102" s="128"/>
      <c r="BM102" s="129" t="s">
        <v>30</v>
      </c>
      <c r="BN102" s="129"/>
      <c r="BO102" s="202">
        <f>MIN(BO72:BO90)</f>
        <v>108.61</v>
      </c>
      <c r="BP102" s="202">
        <f t="shared" ref="BP102:CD102" si="30">MIN(BP72:BP90)</f>
        <v>0.70353172928099061</v>
      </c>
      <c r="BQ102" s="202">
        <f t="shared" si="30"/>
        <v>0.89380000000000004</v>
      </c>
      <c r="BR102" s="202">
        <f t="shared" si="30"/>
        <v>0.81612666285807556</v>
      </c>
      <c r="BS102" s="202">
        <f t="shared" si="30"/>
        <v>1778.2983000000002</v>
      </c>
      <c r="BT102" s="202">
        <f t="shared" si="30"/>
        <v>26.39</v>
      </c>
      <c r="BU102" s="202">
        <f t="shared" si="30"/>
        <v>1.2701638511367968</v>
      </c>
      <c r="BV102" s="202">
        <f t="shared" si="30"/>
        <v>1.2034</v>
      </c>
      <c r="BW102" s="202">
        <f t="shared" si="30"/>
        <v>8.2594000000000012</v>
      </c>
      <c r="BX102" s="202">
        <f t="shared" si="30"/>
        <v>8.2045000000000012</v>
      </c>
      <c r="BY102" s="202">
        <f t="shared" si="30"/>
        <v>6.0673000000000004</v>
      </c>
      <c r="BZ102" s="202">
        <f t="shared" si="30"/>
        <v>8.2463999999999995</v>
      </c>
      <c r="CA102" s="202">
        <f t="shared" si="30"/>
        <v>1</v>
      </c>
      <c r="CB102" s="202">
        <f t="shared" si="30"/>
        <v>0.69136690150095759</v>
      </c>
      <c r="CC102" s="202">
        <f t="shared" si="30"/>
        <v>6.3668000000000005</v>
      </c>
      <c r="CD102" s="202">
        <f t="shared" si="30"/>
        <v>6.3628</v>
      </c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</row>
    <row r="103" spans="1:161" s="127" customFormat="1" x14ac:dyDescent="0.25">
      <c r="A103" s="196"/>
      <c r="B103" s="211"/>
      <c r="BH103" s="174"/>
      <c r="BL103" s="128"/>
      <c r="BM103" s="128"/>
      <c r="BN103" s="128"/>
      <c r="BO103" s="128"/>
      <c r="BP103" s="128"/>
      <c r="BQ103" s="128"/>
      <c r="BR103" s="129"/>
      <c r="BS103" s="128"/>
      <c r="BT103" s="128"/>
      <c r="BU103" s="128"/>
      <c r="BV103" s="128"/>
      <c r="BW103" s="128"/>
      <c r="BX103" s="128"/>
      <c r="BY103" s="128"/>
      <c r="BZ103" s="130"/>
      <c r="CA103" s="129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</row>
    <row r="104" spans="1:161" s="127" customFormat="1" x14ac:dyDescent="0.25">
      <c r="A104" s="196"/>
      <c r="B104" s="211"/>
      <c r="BH104" s="174"/>
      <c r="BL104" s="128"/>
      <c r="BM104" s="128"/>
      <c r="BN104" s="128"/>
      <c r="BO104" s="202">
        <f>BO101-BO102</f>
        <v>1.2600000000000051</v>
      </c>
      <c r="BP104" s="202">
        <f t="shared" ref="BP104:CD104" si="31">BP101-BP102</f>
        <v>1.6981275978754207E-2</v>
      </c>
      <c r="BQ104" s="202">
        <f t="shared" si="31"/>
        <v>2.200000000000002E-2</v>
      </c>
      <c r="BR104" s="202">
        <f t="shared" si="31"/>
        <v>1.7345582516153479E-2</v>
      </c>
      <c r="BS104" s="202">
        <f t="shared" si="31"/>
        <v>127.99519999999984</v>
      </c>
      <c r="BT104" s="202">
        <f t="shared" si="31"/>
        <v>2.0700000000000003</v>
      </c>
      <c r="BU104" s="202">
        <f t="shared" si="31"/>
        <v>2.6348530556448369E-2</v>
      </c>
      <c r="BV104" s="202">
        <f t="shared" si="31"/>
        <v>2.8100000000000014E-2</v>
      </c>
      <c r="BW104" s="202">
        <f t="shared" si="31"/>
        <v>0.23869999999999969</v>
      </c>
      <c r="BX104" s="202">
        <f t="shared" si="31"/>
        <v>0.17739999999999867</v>
      </c>
      <c r="BY104" s="202">
        <f t="shared" si="31"/>
        <v>0.12929999999999975</v>
      </c>
      <c r="BZ104" s="202">
        <f t="shared" si="31"/>
        <v>0.31210000000000093</v>
      </c>
      <c r="CA104" s="202">
        <f t="shared" si="31"/>
        <v>0</v>
      </c>
      <c r="CB104" s="202">
        <f t="shared" si="31"/>
        <v>7.0107671747089428E-3</v>
      </c>
      <c r="CC104" s="202">
        <f t="shared" si="31"/>
        <v>0.10749999999999993</v>
      </c>
      <c r="CD104" s="202">
        <f t="shared" si="31"/>
        <v>0.12330000000000041</v>
      </c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</row>
    <row r="105" spans="1:161" s="127" customFormat="1" x14ac:dyDescent="0.25">
      <c r="A105" s="196"/>
      <c r="B105" s="211"/>
      <c r="BH105" s="174"/>
      <c r="BL105" s="128"/>
      <c r="BM105" s="128"/>
      <c r="BN105" s="128"/>
      <c r="BO105" s="128"/>
      <c r="BP105" s="128"/>
      <c r="BQ105" s="128"/>
      <c r="BR105" s="129"/>
      <c r="BS105" s="128"/>
      <c r="BT105" s="128"/>
      <c r="BU105" s="128"/>
      <c r="BV105" s="128"/>
      <c r="BW105" s="128"/>
      <c r="BX105" s="128"/>
      <c r="BY105" s="128"/>
      <c r="BZ105" s="130"/>
      <c r="CA105" s="129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</row>
    <row r="106" spans="1:161" s="127" customFormat="1" x14ac:dyDescent="0.25">
      <c r="A106" s="196"/>
      <c r="B106" s="211"/>
      <c r="BH106" s="174"/>
      <c r="BL106" s="128"/>
      <c r="BM106" s="128"/>
      <c r="BN106" s="128"/>
      <c r="BO106" s="128"/>
      <c r="BP106" s="128"/>
      <c r="BQ106" s="128"/>
      <c r="BR106" s="129"/>
      <c r="BS106" s="128"/>
      <c r="BT106" s="128"/>
      <c r="BU106" s="128"/>
      <c r="BV106" s="128"/>
      <c r="BW106" s="128"/>
      <c r="BX106" s="128"/>
      <c r="BY106" s="128"/>
      <c r="BZ106" s="130"/>
      <c r="CA106" s="129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</row>
    <row r="107" spans="1:161" s="127" customFormat="1" x14ac:dyDescent="0.25">
      <c r="A107" s="196"/>
      <c r="B107" s="211"/>
      <c r="BH107" s="174"/>
      <c r="BL107" s="128"/>
      <c r="BM107" s="128"/>
      <c r="BN107" s="128"/>
      <c r="BO107" s="128"/>
      <c r="BP107" s="128"/>
      <c r="BQ107" s="128"/>
      <c r="BR107" s="129"/>
      <c r="BS107" s="128"/>
      <c r="BT107" s="128"/>
      <c r="BU107" s="128"/>
      <c r="BV107" s="128"/>
      <c r="BW107" s="128"/>
      <c r="BX107" s="128"/>
      <c r="BY107" s="128"/>
      <c r="BZ107" s="130"/>
      <c r="CA107" s="129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</row>
    <row r="108" spans="1:161" s="127" customFormat="1" x14ac:dyDescent="0.25">
      <c r="A108" s="196"/>
      <c r="B108" s="211"/>
      <c r="BH108" s="174"/>
      <c r="BL108" s="128"/>
      <c r="BM108" s="128"/>
      <c r="BN108" s="128"/>
      <c r="BO108" s="128"/>
      <c r="BP108" s="128"/>
      <c r="BQ108" s="128"/>
      <c r="BR108" s="129"/>
      <c r="BS108" s="128"/>
      <c r="BT108" s="128"/>
      <c r="BU108" s="128"/>
      <c r="BV108" s="128"/>
      <c r="BW108" s="128"/>
      <c r="BX108" s="128"/>
      <c r="BY108" s="128"/>
      <c r="BZ108" s="130"/>
      <c r="CA108" s="129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</row>
    <row r="109" spans="1:161" s="127" customFormat="1" x14ac:dyDescent="0.25">
      <c r="A109" s="196"/>
      <c r="B109" s="211"/>
      <c r="BH109" s="174"/>
      <c r="BL109" s="128"/>
      <c r="BM109" s="128"/>
      <c r="BN109" s="128"/>
      <c r="BO109" s="128"/>
      <c r="BP109" s="128"/>
      <c r="BQ109" s="128"/>
      <c r="BR109" s="129"/>
      <c r="BS109" s="128"/>
      <c r="BT109" s="128"/>
      <c r="BU109" s="128"/>
      <c r="BV109" s="128"/>
      <c r="BW109" s="128"/>
      <c r="BX109" s="128"/>
      <c r="BY109" s="128"/>
      <c r="BZ109" s="130"/>
      <c r="CA109" s="129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</row>
    <row r="110" spans="1:161" s="127" customFormat="1" x14ac:dyDescent="0.25">
      <c r="A110" s="196"/>
      <c r="B110" s="211"/>
      <c r="BH110" s="174"/>
      <c r="BL110" s="197"/>
      <c r="BM110" s="128"/>
      <c r="BN110" s="128"/>
      <c r="BO110" s="128"/>
      <c r="BP110" s="128"/>
      <c r="BQ110" s="128"/>
      <c r="BR110" s="129"/>
      <c r="BS110" s="128"/>
      <c r="BT110" s="128"/>
      <c r="BU110" s="128"/>
      <c r="BV110" s="128"/>
      <c r="BW110" s="128"/>
      <c r="BX110" s="128"/>
      <c r="BY110" s="128"/>
      <c r="BZ110" s="130"/>
      <c r="CA110" s="129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</row>
    <row r="111" spans="1:161" s="127" customFormat="1" x14ac:dyDescent="0.25">
      <c r="A111" s="196"/>
      <c r="B111" s="211"/>
      <c r="BH111" s="174"/>
      <c r="BL111" s="197"/>
      <c r="BM111" s="128"/>
      <c r="BN111" s="128"/>
      <c r="BO111" s="128"/>
      <c r="BP111" s="128"/>
      <c r="BQ111" s="128"/>
      <c r="BR111" s="129"/>
      <c r="BS111" s="128"/>
      <c r="BT111" s="128"/>
      <c r="BU111" s="128"/>
      <c r="BV111" s="128"/>
      <c r="BW111" s="128"/>
      <c r="BX111" s="128"/>
      <c r="BY111" s="128"/>
      <c r="BZ111" s="130"/>
      <c r="CA111" s="129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</row>
    <row r="112" spans="1:161" s="127" customFormat="1" x14ac:dyDescent="0.25">
      <c r="A112" s="196"/>
      <c r="B112" s="211"/>
      <c r="BH112" s="174"/>
      <c r="BL112" s="197"/>
      <c r="BM112" s="128"/>
      <c r="BN112" s="128"/>
      <c r="BO112" s="128"/>
      <c r="BP112" s="128"/>
      <c r="BQ112" s="128"/>
      <c r="BR112" s="129"/>
      <c r="BS112" s="128"/>
      <c r="BT112" s="128"/>
      <c r="BU112" s="128"/>
      <c r="BV112" s="128"/>
      <c r="BW112" s="128"/>
      <c r="BX112" s="128"/>
      <c r="BY112" s="128"/>
      <c r="BZ112" s="130"/>
      <c r="CA112" s="129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</row>
    <row r="113" spans="1:161" s="127" customFormat="1" x14ac:dyDescent="0.25">
      <c r="A113" s="196"/>
      <c r="B113" s="211"/>
      <c r="BH113" s="174"/>
      <c r="BL113" s="197"/>
      <c r="BM113" s="173"/>
      <c r="BN113" s="128"/>
      <c r="BO113" s="128"/>
      <c r="BP113" s="128"/>
      <c r="BQ113" s="128"/>
      <c r="BR113" s="129"/>
      <c r="BS113" s="128"/>
      <c r="BT113" s="128"/>
      <c r="BU113" s="128"/>
      <c r="BV113" s="128"/>
      <c r="BW113" s="128"/>
      <c r="BX113" s="128"/>
      <c r="BY113" s="128"/>
      <c r="BZ113" s="130"/>
      <c r="CA113" s="129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</row>
    <row r="114" spans="1:161" s="127" customFormat="1" x14ac:dyDescent="0.25">
      <c r="A114" s="196"/>
      <c r="B114" s="211"/>
      <c r="BH114" s="174"/>
      <c r="BL114" s="197"/>
      <c r="BM114" s="173"/>
      <c r="BN114" s="128"/>
      <c r="BO114" s="128"/>
      <c r="BP114" s="128"/>
      <c r="BQ114" s="128"/>
      <c r="BR114" s="129"/>
      <c r="BS114" s="128"/>
      <c r="BT114" s="128"/>
      <c r="BU114" s="128"/>
      <c r="BV114" s="128"/>
      <c r="BW114" s="128"/>
      <c r="BX114" s="128"/>
      <c r="BY114" s="128"/>
      <c r="BZ114" s="130"/>
      <c r="CA114" s="129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</row>
    <row r="115" spans="1:161" s="127" customFormat="1" x14ac:dyDescent="0.25">
      <c r="A115" s="196"/>
      <c r="B115" s="211"/>
      <c r="BH115" s="174"/>
      <c r="BL115" s="197"/>
      <c r="BM115" s="173"/>
      <c r="BN115" s="128"/>
      <c r="BO115" s="128"/>
      <c r="BP115" s="128"/>
      <c r="BQ115" s="128"/>
      <c r="BR115" s="129"/>
      <c r="BS115" s="128"/>
      <c r="BT115" s="128"/>
      <c r="BU115" s="128"/>
      <c r="BV115" s="128"/>
      <c r="BW115" s="128"/>
      <c r="BX115" s="128"/>
      <c r="BY115" s="128"/>
      <c r="BZ115" s="130"/>
      <c r="CA115" s="129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</row>
    <row r="116" spans="1:161" s="127" customFormat="1" x14ac:dyDescent="0.25">
      <c r="A116" s="196"/>
      <c r="B116" s="211"/>
      <c r="BH116" s="174"/>
      <c r="BL116" s="197"/>
      <c r="BM116" s="173"/>
      <c r="BN116" s="128"/>
      <c r="BO116" s="128"/>
      <c r="BP116" s="128"/>
      <c r="BQ116" s="128"/>
      <c r="BR116" s="129"/>
      <c r="BS116" s="128"/>
      <c r="BT116" s="128"/>
      <c r="BU116" s="128"/>
      <c r="BV116" s="128"/>
      <c r="BW116" s="128"/>
      <c r="BX116" s="128"/>
      <c r="BY116" s="128"/>
      <c r="BZ116" s="130"/>
      <c r="CA116" s="129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</row>
    <row r="117" spans="1:161" s="127" customFormat="1" x14ac:dyDescent="0.25">
      <c r="A117" s="196"/>
      <c r="B117" s="211"/>
      <c r="BH117" s="174"/>
      <c r="BL117" s="197"/>
      <c r="BM117" s="173"/>
      <c r="BN117" s="128"/>
      <c r="BO117" s="128"/>
      <c r="BP117" s="128"/>
      <c r="BQ117" s="128"/>
      <c r="BR117" s="129"/>
      <c r="BS117" s="128"/>
      <c r="BT117" s="128"/>
      <c r="BU117" s="128"/>
      <c r="BV117" s="128"/>
      <c r="BW117" s="128"/>
      <c r="BX117" s="128"/>
      <c r="BY117" s="128"/>
      <c r="BZ117" s="130"/>
      <c r="CA117" s="129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</row>
    <row r="118" spans="1:161" s="127" customFormat="1" x14ac:dyDescent="0.25">
      <c r="A118" s="196"/>
      <c r="B118" s="211"/>
      <c r="BH118" s="174"/>
      <c r="BL118" s="197"/>
      <c r="BM118" s="173"/>
      <c r="BN118" s="128"/>
      <c r="BO118" s="128"/>
      <c r="BP118" s="128"/>
      <c r="BQ118" s="128"/>
      <c r="BR118" s="129"/>
      <c r="BS118" s="128"/>
      <c r="BT118" s="128"/>
      <c r="BU118" s="128"/>
      <c r="BV118" s="128"/>
      <c r="BW118" s="128"/>
      <c r="BX118" s="128"/>
      <c r="BY118" s="128"/>
      <c r="BZ118" s="130"/>
      <c r="CA118" s="129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</row>
    <row r="119" spans="1:161" s="127" customFormat="1" x14ac:dyDescent="0.25">
      <c r="A119" s="196"/>
      <c r="B119" s="211"/>
      <c r="BH119" s="174"/>
      <c r="BL119" s="197"/>
      <c r="BM119" s="173"/>
      <c r="BN119" s="128"/>
      <c r="BO119" s="128"/>
      <c r="BP119" s="128"/>
      <c r="BQ119" s="128"/>
      <c r="BR119" s="129"/>
      <c r="BS119" s="128"/>
      <c r="BT119" s="128"/>
      <c r="BU119" s="128"/>
      <c r="BV119" s="128"/>
      <c r="BW119" s="128"/>
      <c r="BX119" s="128"/>
      <c r="BY119" s="128"/>
      <c r="BZ119" s="130"/>
      <c r="CA119" s="129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</row>
    <row r="120" spans="1:161" s="127" customFormat="1" x14ac:dyDescent="0.25">
      <c r="A120" s="196"/>
      <c r="B120" s="211"/>
      <c r="BH120" s="174"/>
      <c r="BL120" s="197"/>
      <c r="BM120" s="173"/>
      <c r="BN120" s="128"/>
      <c r="BO120" s="128"/>
      <c r="BP120" s="128"/>
      <c r="BQ120" s="128"/>
      <c r="BR120" s="129"/>
      <c r="BS120" s="128"/>
      <c r="BT120" s="128"/>
      <c r="BU120" s="128"/>
      <c r="BV120" s="128"/>
      <c r="BW120" s="128"/>
      <c r="BX120" s="128"/>
      <c r="BY120" s="128"/>
      <c r="BZ120" s="130"/>
      <c r="CA120" s="129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</row>
    <row r="121" spans="1:161" s="127" customFormat="1" x14ac:dyDescent="0.25">
      <c r="A121" s="196"/>
      <c r="B121" s="211"/>
      <c r="BH121" s="174"/>
      <c r="BL121" s="197"/>
      <c r="BM121" s="173"/>
      <c r="BN121" s="128"/>
      <c r="BO121" s="128"/>
      <c r="BP121" s="128"/>
      <c r="BQ121" s="128"/>
      <c r="BR121" s="129"/>
      <c r="BS121" s="128"/>
      <c r="BT121" s="128"/>
      <c r="BU121" s="128"/>
      <c r="BV121" s="128"/>
      <c r="BW121" s="128"/>
      <c r="BX121" s="128"/>
      <c r="BY121" s="128"/>
      <c r="BZ121" s="130"/>
      <c r="CA121" s="129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</row>
    <row r="122" spans="1:161" s="127" customFormat="1" x14ac:dyDescent="0.25">
      <c r="A122" s="196"/>
      <c r="B122" s="211"/>
      <c r="BH122" s="174"/>
      <c r="BL122" s="197"/>
      <c r="BM122" s="173"/>
      <c r="BN122" s="128"/>
      <c r="BO122" s="128"/>
      <c r="BP122" s="128"/>
      <c r="BQ122" s="128"/>
      <c r="BR122" s="129"/>
      <c r="BS122" s="128"/>
      <c r="BT122" s="128"/>
      <c r="BU122" s="128"/>
      <c r="BV122" s="128"/>
      <c r="BW122" s="128"/>
      <c r="BX122" s="128"/>
      <c r="BY122" s="128"/>
      <c r="BZ122" s="130"/>
      <c r="CA122" s="129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</row>
    <row r="123" spans="1:161" s="127" customFormat="1" x14ac:dyDescent="0.25">
      <c r="A123" s="196"/>
      <c r="B123" s="211"/>
      <c r="BH123" s="174"/>
      <c r="BL123" s="197"/>
      <c r="BM123" s="173"/>
      <c r="BN123" s="128"/>
      <c r="BO123" s="128"/>
      <c r="BP123" s="128"/>
      <c r="BQ123" s="128"/>
      <c r="BR123" s="129"/>
      <c r="BS123" s="128"/>
      <c r="BT123" s="128"/>
      <c r="BU123" s="128"/>
      <c r="BV123" s="128"/>
      <c r="BW123" s="128"/>
      <c r="BX123" s="128"/>
      <c r="BY123" s="128"/>
      <c r="BZ123" s="130"/>
      <c r="CA123" s="129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</row>
    <row r="124" spans="1:161" s="127" customFormat="1" x14ac:dyDescent="0.25">
      <c r="A124" s="196"/>
      <c r="B124" s="211"/>
      <c r="BH124" s="174"/>
      <c r="BL124" s="197"/>
      <c r="BM124" s="173"/>
      <c r="BN124" s="128"/>
      <c r="BO124" s="128"/>
      <c r="BP124" s="128"/>
      <c r="BQ124" s="128"/>
      <c r="BR124" s="129"/>
      <c r="BS124" s="128"/>
      <c r="BT124" s="128"/>
      <c r="BU124" s="128"/>
      <c r="BV124" s="128"/>
      <c r="BW124" s="128"/>
      <c r="BX124" s="128"/>
      <c r="BY124" s="128"/>
      <c r="BZ124" s="130"/>
      <c r="CA124" s="129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</row>
    <row r="125" spans="1:161" s="127" customFormat="1" x14ac:dyDescent="0.25">
      <c r="A125" s="196"/>
      <c r="B125" s="211"/>
      <c r="BH125" s="174"/>
      <c r="BL125" s="197"/>
      <c r="BM125" s="173"/>
      <c r="BN125" s="128"/>
      <c r="BO125" s="128"/>
      <c r="BP125" s="128"/>
      <c r="BQ125" s="128"/>
      <c r="BR125" s="129"/>
      <c r="BS125" s="128"/>
      <c r="BT125" s="128"/>
      <c r="BU125" s="128"/>
      <c r="BV125" s="128"/>
      <c r="BW125" s="128"/>
      <c r="BX125" s="128"/>
      <c r="BY125" s="128"/>
      <c r="BZ125" s="130"/>
      <c r="CA125" s="129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</row>
    <row r="126" spans="1:161" s="127" customFormat="1" x14ac:dyDescent="0.25">
      <c r="A126" s="196"/>
      <c r="B126" s="211"/>
      <c r="BH126" s="174"/>
      <c r="BL126" s="197"/>
      <c r="BM126" s="173"/>
      <c r="BN126" s="128"/>
      <c r="BO126" s="128"/>
      <c r="BP126" s="128"/>
      <c r="BQ126" s="128"/>
      <c r="BR126" s="129"/>
      <c r="BS126" s="128"/>
      <c r="BT126" s="128"/>
      <c r="BU126" s="128"/>
      <c r="BV126" s="128"/>
      <c r="BW126" s="128"/>
      <c r="BX126" s="128"/>
      <c r="BY126" s="128"/>
      <c r="BZ126" s="130"/>
      <c r="CA126" s="129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</row>
    <row r="127" spans="1:161" s="127" customFormat="1" x14ac:dyDescent="0.25">
      <c r="A127" s="196"/>
      <c r="B127" s="211"/>
      <c r="BH127" s="174"/>
      <c r="BL127" s="197"/>
      <c r="BM127" s="173"/>
      <c r="BN127" s="128"/>
      <c r="BO127" s="128"/>
      <c r="BP127" s="128"/>
      <c r="BQ127" s="128"/>
      <c r="BR127" s="129"/>
      <c r="BS127" s="128"/>
      <c r="BT127" s="128"/>
      <c r="BU127" s="128"/>
      <c r="BV127" s="128"/>
      <c r="BW127" s="128"/>
      <c r="BX127" s="128"/>
      <c r="BY127" s="128"/>
      <c r="BZ127" s="130"/>
      <c r="CA127" s="129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</row>
    <row r="128" spans="1:161" s="127" customFormat="1" x14ac:dyDescent="0.25">
      <c r="A128" s="196"/>
      <c r="B128" s="211"/>
      <c r="BH128" s="174"/>
      <c r="BL128" s="197"/>
      <c r="BM128" s="173"/>
      <c r="BN128" s="128"/>
      <c r="BO128" s="128"/>
      <c r="BP128" s="128"/>
      <c r="BQ128" s="128"/>
      <c r="BR128" s="129"/>
      <c r="BS128" s="128"/>
      <c r="BT128" s="128"/>
      <c r="BU128" s="128"/>
      <c r="BV128" s="128"/>
      <c r="BW128" s="128"/>
      <c r="BX128" s="128"/>
      <c r="BY128" s="128"/>
      <c r="BZ128" s="130"/>
      <c r="CA128" s="129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</row>
    <row r="129" spans="1:161" s="127" customFormat="1" x14ac:dyDescent="0.25">
      <c r="A129" s="196"/>
      <c r="B129" s="211"/>
      <c r="BH129" s="174"/>
      <c r="BL129" s="128"/>
      <c r="BM129" s="173"/>
      <c r="BN129" s="128"/>
      <c r="BO129" s="128"/>
      <c r="BP129" s="128"/>
      <c r="BQ129" s="128"/>
      <c r="BR129" s="129"/>
      <c r="BS129" s="128"/>
      <c r="BT129" s="128"/>
      <c r="BU129" s="128"/>
      <c r="BV129" s="128"/>
      <c r="BW129" s="128"/>
      <c r="BX129" s="128"/>
      <c r="BY129" s="128"/>
      <c r="BZ129" s="130"/>
      <c r="CA129" s="129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</row>
    <row r="130" spans="1:161" s="127" customFormat="1" x14ac:dyDescent="0.25">
      <c r="A130" s="196"/>
      <c r="B130" s="211"/>
      <c r="BH130" s="174"/>
      <c r="BL130" s="128"/>
      <c r="BM130" s="173"/>
      <c r="BN130" s="128"/>
      <c r="BO130" s="128"/>
      <c r="BP130" s="128"/>
      <c r="BQ130" s="128"/>
      <c r="BR130" s="129"/>
      <c r="BS130" s="128"/>
      <c r="BT130" s="128"/>
      <c r="BU130" s="128"/>
      <c r="BV130" s="128"/>
      <c r="BW130" s="128"/>
      <c r="BX130" s="128"/>
      <c r="BY130" s="128"/>
      <c r="BZ130" s="130"/>
      <c r="CA130" s="129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</row>
    <row r="131" spans="1:161" s="127" customFormat="1" x14ac:dyDescent="0.25">
      <c r="A131" s="196"/>
      <c r="B131" s="211"/>
      <c r="BH131" s="174"/>
      <c r="BL131" s="128"/>
      <c r="BM131" s="173"/>
      <c r="BN131" s="128"/>
      <c r="BO131" s="128"/>
      <c r="BP131" s="128"/>
      <c r="BQ131" s="128"/>
      <c r="BR131" s="129"/>
      <c r="BS131" s="128"/>
      <c r="BT131" s="128"/>
      <c r="BU131" s="128"/>
      <c r="BV131" s="128"/>
      <c r="BW131" s="128"/>
      <c r="BX131" s="128"/>
      <c r="BY131" s="128"/>
      <c r="BZ131" s="130"/>
      <c r="CA131" s="129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</row>
    <row r="132" spans="1:161" s="127" customFormat="1" x14ac:dyDescent="0.25">
      <c r="A132" s="196"/>
      <c r="B132" s="211"/>
      <c r="BH132" s="174"/>
      <c r="BL132" s="128"/>
      <c r="BM132" s="128"/>
      <c r="BN132" s="128"/>
      <c r="BO132" s="128"/>
      <c r="BP132" s="128"/>
      <c r="BQ132" s="128"/>
      <c r="BR132" s="129"/>
      <c r="BS132" s="128"/>
      <c r="BT132" s="128"/>
      <c r="BU132" s="128"/>
      <c r="BV132" s="128"/>
      <c r="BW132" s="128"/>
      <c r="BX132" s="128"/>
      <c r="BY132" s="128"/>
      <c r="BZ132" s="130"/>
      <c r="CA132" s="129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</row>
    <row r="133" spans="1:161" s="127" customFormat="1" x14ac:dyDescent="0.25">
      <c r="A133" s="196"/>
      <c r="B133" s="211"/>
      <c r="BH133" s="174"/>
      <c r="BL133" s="128"/>
      <c r="BM133" s="128"/>
      <c r="BN133" s="128"/>
      <c r="BO133" s="128"/>
      <c r="BP133" s="128"/>
      <c r="BQ133" s="128"/>
      <c r="BR133" s="129"/>
      <c r="BS133" s="128"/>
      <c r="BT133" s="128"/>
      <c r="BU133" s="128"/>
      <c r="BV133" s="128"/>
      <c r="BW133" s="128"/>
      <c r="BX133" s="128"/>
      <c r="BY133" s="128"/>
      <c r="BZ133" s="130"/>
      <c r="CA133" s="129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</row>
    <row r="134" spans="1:161" s="127" customFormat="1" x14ac:dyDescent="0.25">
      <c r="A134" s="196"/>
      <c r="B134" s="211"/>
      <c r="BH134" s="174"/>
      <c r="BL134" s="128"/>
      <c r="BM134" s="172"/>
      <c r="BN134" s="172"/>
      <c r="BO134" s="172"/>
      <c r="BP134" s="172"/>
      <c r="BQ134" s="172"/>
      <c r="BR134" s="172"/>
      <c r="BS134" s="172"/>
      <c r="BT134" s="173"/>
      <c r="BU134" s="173"/>
      <c r="BV134" s="173"/>
      <c r="BW134" s="173"/>
      <c r="BX134" s="173"/>
      <c r="BY134" s="173"/>
      <c r="BZ134" s="175"/>
      <c r="CA134" s="176"/>
      <c r="CB134" s="134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</row>
    <row r="135" spans="1:161" s="127" customFormat="1" x14ac:dyDescent="0.25">
      <c r="A135" s="196"/>
      <c r="B135" s="211"/>
      <c r="BH135" s="174"/>
      <c r="BL135" s="128"/>
      <c r="BM135" s="172"/>
      <c r="BN135" s="172"/>
      <c r="BO135" s="172"/>
      <c r="BP135" s="172"/>
      <c r="BQ135" s="172"/>
      <c r="BR135" s="172"/>
      <c r="BS135" s="172"/>
      <c r="BT135" s="173"/>
      <c r="BU135" s="173"/>
      <c r="BV135" s="173"/>
      <c r="BW135" s="173"/>
      <c r="BX135" s="173"/>
      <c r="BY135" s="173"/>
      <c r="BZ135" s="175"/>
      <c r="CA135" s="176"/>
      <c r="CB135" s="134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</row>
    <row r="136" spans="1:161" s="127" customFormat="1" x14ac:dyDescent="0.25">
      <c r="A136" s="196"/>
      <c r="B136" s="211"/>
      <c r="BH136" s="174"/>
      <c r="BL136" s="128"/>
      <c r="BM136" s="172"/>
      <c r="BN136" s="172"/>
      <c r="BO136" s="134"/>
      <c r="BP136" s="134"/>
      <c r="BQ136" s="134"/>
      <c r="BR136" s="134"/>
      <c r="BS136" s="129"/>
      <c r="BT136" s="128"/>
      <c r="BU136" s="128"/>
      <c r="BV136" s="128"/>
      <c r="BW136" s="128"/>
      <c r="BX136" s="128"/>
      <c r="BY136" s="128"/>
      <c r="BZ136" s="130"/>
      <c r="CA136" s="129"/>
      <c r="CB136" s="134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</row>
    <row r="137" spans="1:161" s="127" customFormat="1" x14ac:dyDescent="0.25">
      <c r="A137" s="196"/>
      <c r="B137" s="211"/>
      <c r="BH137" s="174"/>
      <c r="BL137" s="128"/>
      <c r="BM137" s="197"/>
      <c r="BN137" s="173"/>
      <c r="BO137" s="277"/>
      <c r="BP137" s="277"/>
      <c r="BQ137" s="277"/>
      <c r="BR137" s="277"/>
      <c r="BS137" s="277"/>
      <c r="BT137" s="277"/>
      <c r="BU137" s="277"/>
      <c r="BV137" s="277"/>
      <c r="BW137" s="277"/>
      <c r="BX137" s="277"/>
      <c r="BY137" s="277"/>
      <c r="BZ137" s="277"/>
      <c r="CA137" s="277"/>
      <c r="CB137" s="184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</row>
    <row r="138" spans="1:161" s="127" customFormat="1" x14ac:dyDescent="0.25">
      <c r="A138" s="196"/>
      <c r="B138" s="211"/>
      <c r="BH138" s="174"/>
      <c r="BL138" s="128"/>
      <c r="BM138" s="197"/>
      <c r="BN138" s="173"/>
      <c r="BO138" s="277"/>
      <c r="BP138" s="277"/>
      <c r="BQ138" s="277"/>
      <c r="BR138" s="277"/>
      <c r="BS138" s="277"/>
      <c r="BT138" s="277"/>
      <c r="BU138" s="277"/>
      <c r="BV138" s="277"/>
      <c r="BW138" s="277"/>
      <c r="BX138" s="277"/>
      <c r="BY138" s="277"/>
      <c r="BZ138" s="277"/>
      <c r="CA138" s="277"/>
      <c r="CB138" s="184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</row>
    <row r="139" spans="1:161" s="127" customFormat="1" x14ac:dyDescent="0.25">
      <c r="A139" s="196"/>
      <c r="B139" s="211"/>
      <c r="BH139" s="174"/>
      <c r="BL139" s="128"/>
      <c r="BM139" s="197"/>
      <c r="BN139" s="173"/>
      <c r="BO139" s="277"/>
      <c r="BP139" s="277"/>
      <c r="BQ139" s="277"/>
      <c r="BR139" s="277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184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</row>
    <row r="140" spans="1:161" s="127" customFormat="1" x14ac:dyDescent="0.25">
      <c r="A140" s="196"/>
      <c r="B140" s="211"/>
      <c r="BH140" s="174"/>
      <c r="BL140" s="128"/>
      <c r="BM140" s="197"/>
      <c r="BN140" s="173"/>
      <c r="BO140" s="277"/>
      <c r="BP140" s="277"/>
      <c r="BQ140" s="277"/>
      <c r="BR140" s="277"/>
      <c r="BS140" s="277"/>
      <c r="BT140" s="277"/>
      <c r="BU140" s="277"/>
      <c r="BV140" s="277"/>
      <c r="BW140" s="277"/>
      <c r="BX140" s="277"/>
      <c r="BY140" s="277"/>
      <c r="BZ140" s="277"/>
      <c r="CA140" s="277"/>
      <c r="CB140" s="184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</row>
    <row r="141" spans="1:161" s="127" customFormat="1" x14ac:dyDescent="0.25">
      <c r="A141" s="196"/>
      <c r="B141" s="211"/>
      <c r="BH141" s="174"/>
      <c r="BL141" s="128"/>
      <c r="BM141" s="197"/>
      <c r="BN141" s="173"/>
      <c r="BO141" s="277"/>
      <c r="BP141" s="277"/>
      <c r="BQ141" s="277"/>
      <c r="BR141" s="277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184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</row>
    <row r="142" spans="1:161" s="127" customFormat="1" x14ac:dyDescent="0.25">
      <c r="A142" s="196"/>
      <c r="B142" s="211"/>
      <c r="BH142" s="174"/>
      <c r="BL142" s="128"/>
      <c r="BM142" s="197"/>
      <c r="BN142" s="173"/>
      <c r="BO142" s="277"/>
      <c r="BP142" s="277"/>
      <c r="BQ142" s="277"/>
      <c r="BR142" s="277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184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</row>
    <row r="143" spans="1:161" s="127" customFormat="1" x14ac:dyDescent="0.25">
      <c r="A143" s="196"/>
      <c r="B143" s="211"/>
      <c r="BH143" s="174"/>
      <c r="BL143" s="128"/>
      <c r="BM143" s="197"/>
      <c r="BN143" s="173"/>
      <c r="BO143" s="277"/>
      <c r="BP143" s="277"/>
      <c r="BQ143" s="277"/>
      <c r="BR143" s="277"/>
      <c r="BS143" s="277"/>
      <c r="BT143" s="277"/>
      <c r="BU143" s="277"/>
      <c r="BV143" s="277"/>
      <c r="BW143" s="277"/>
      <c r="BX143" s="277"/>
      <c r="BY143" s="277"/>
      <c r="BZ143" s="277"/>
      <c r="CA143" s="277"/>
      <c r="CB143" s="184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</row>
    <row r="144" spans="1:161" s="127" customFormat="1" x14ac:dyDescent="0.25">
      <c r="A144" s="196"/>
      <c r="B144" s="211"/>
      <c r="BH144" s="174"/>
      <c r="BL144" s="128"/>
      <c r="BM144" s="197"/>
      <c r="BN144" s="173"/>
      <c r="BO144" s="277"/>
      <c r="BP144" s="277"/>
      <c r="BQ144" s="277"/>
      <c r="BR144" s="277"/>
      <c r="BS144" s="277"/>
      <c r="BT144" s="277"/>
      <c r="BU144" s="277"/>
      <c r="BV144" s="277"/>
      <c r="BW144" s="277"/>
      <c r="BX144" s="277"/>
      <c r="BY144" s="277"/>
      <c r="BZ144" s="277"/>
      <c r="CA144" s="277"/>
      <c r="CB144" s="184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</row>
    <row r="145" spans="1:161" s="127" customFormat="1" x14ac:dyDescent="0.25">
      <c r="A145" s="196"/>
      <c r="B145" s="211"/>
      <c r="BH145" s="174"/>
      <c r="BL145" s="128"/>
      <c r="BM145" s="197"/>
      <c r="BN145" s="173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184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</row>
    <row r="146" spans="1:161" s="127" customFormat="1" x14ac:dyDescent="0.25">
      <c r="A146" s="196"/>
      <c r="B146" s="211"/>
      <c r="BH146" s="174"/>
      <c r="BL146" s="128"/>
      <c r="BM146" s="197"/>
      <c r="BN146" s="173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184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</row>
    <row r="147" spans="1:161" s="127" customFormat="1" x14ac:dyDescent="0.25">
      <c r="A147" s="196"/>
      <c r="B147" s="211"/>
      <c r="BH147" s="174"/>
      <c r="BL147" s="128"/>
      <c r="BM147" s="197"/>
      <c r="BN147" s="173"/>
      <c r="BO147" s="277"/>
      <c r="BP147" s="277"/>
      <c r="BQ147" s="277"/>
      <c r="BR147" s="277"/>
      <c r="BS147" s="277"/>
      <c r="BT147" s="277"/>
      <c r="BU147" s="277"/>
      <c r="BV147" s="277"/>
      <c r="BW147" s="277"/>
      <c r="BX147" s="277"/>
      <c r="BY147" s="277"/>
      <c r="BZ147" s="277"/>
      <c r="CA147" s="277"/>
      <c r="CB147" s="184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</row>
    <row r="148" spans="1:161" s="127" customFormat="1" x14ac:dyDescent="0.25">
      <c r="A148" s="196"/>
      <c r="B148" s="211"/>
      <c r="BH148" s="174"/>
      <c r="BL148" s="128"/>
      <c r="BM148" s="197"/>
      <c r="BN148" s="173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184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</row>
    <row r="149" spans="1:161" s="127" customFormat="1" x14ac:dyDescent="0.25">
      <c r="A149" s="196"/>
      <c r="B149" s="211"/>
      <c r="BH149" s="174"/>
      <c r="BL149" s="128"/>
      <c r="BM149" s="197"/>
      <c r="BN149" s="173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184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</row>
    <row r="150" spans="1:161" s="127" customFormat="1" x14ac:dyDescent="0.25">
      <c r="A150" s="196"/>
      <c r="B150" s="211"/>
      <c r="BH150" s="174"/>
      <c r="BL150" s="128"/>
      <c r="BM150" s="197"/>
      <c r="BN150" s="173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184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</row>
    <row r="151" spans="1:161" s="127" customFormat="1" x14ac:dyDescent="0.25">
      <c r="A151" s="196"/>
      <c r="B151" s="211"/>
      <c r="BH151" s="174"/>
      <c r="BL151" s="128"/>
      <c r="BM151" s="197"/>
      <c r="BN151" s="173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184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</row>
    <row r="152" spans="1:161" s="127" customFormat="1" x14ac:dyDescent="0.25">
      <c r="A152" s="196"/>
      <c r="B152" s="211"/>
      <c r="BH152" s="174"/>
      <c r="BL152" s="128"/>
      <c r="BM152" s="197"/>
      <c r="BN152" s="173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184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</row>
    <row r="153" spans="1:161" s="127" customFormat="1" x14ac:dyDescent="0.25">
      <c r="A153" s="196"/>
      <c r="B153" s="211"/>
      <c r="BH153" s="174"/>
      <c r="BL153" s="128"/>
      <c r="BM153" s="197"/>
      <c r="BN153" s="173"/>
      <c r="BO153" s="277"/>
      <c r="BP153" s="277"/>
      <c r="BQ153" s="277"/>
      <c r="BR153" s="277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184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</row>
    <row r="154" spans="1:161" s="127" customFormat="1" x14ac:dyDescent="0.25">
      <c r="A154" s="196"/>
      <c r="B154" s="211"/>
      <c r="BH154" s="174"/>
      <c r="BL154" s="128"/>
      <c r="BM154" s="197"/>
      <c r="BN154" s="173"/>
      <c r="BO154" s="277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184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</row>
    <row r="155" spans="1:161" s="127" customFormat="1" x14ac:dyDescent="0.25">
      <c r="A155" s="196"/>
      <c r="B155" s="211"/>
      <c r="BH155" s="174"/>
      <c r="BL155" s="128"/>
      <c r="BM155" s="197"/>
      <c r="BN155" s="173"/>
      <c r="BO155" s="277"/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184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</row>
    <row r="156" spans="1:161" s="127" customFormat="1" x14ac:dyDescent="0.25">
      <c r="A156" s="196"/>
      <c r="B156" s="211"/>
      <c r="BH156" s="174"/>
      <c r="BL156" s="128"/>
      <c r="BM156" s="128"/>
      <c r="BN156" s="128"/>
      <c r="BO156" s="128"/>
      <c r="BP156" s="128"/>
      <c r="BQ156" s="128"/>
      <c r="BR156" s="129"/>
      <c r="BS156" s="128"/>
      <c r="BT156" s="128"/>
      <c r="BU156" s="128"/>
      <c r="BV156" s="128"/>
      <c r="BW156" s="128"/>
      <c r="BX156" s="128"/>
      <c r="BY156" s="128"/>
      <c r="BZ156" s="130"/>
      <c r="CA156" s="129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</row>
    <row r="157" spans="1:161" s="127" customFormat="1" x14ac:dyDescent="0.25">
      <c r="A157" s="196"/>
      <c r="B157" s="211"/>
      <c r="BH157" s="174"/>
      <c r="BL157" s="128"/>
      <c r="BM157" s="128"/>
      <c r="BN157" s="128"/>
      <c r="BO157" s="128"/>
      <c r="BP157" s="128"/>
      <c r="BQ157" s="128"/>
      <c r="BR157" s="129"/>
      <c r="BS157" s="128"/>
      <c r="BT157" s="128"/>
      <c r="BU157" s="128"/>
      <c r="BV157" s="128"/>
      <c r="BW157" s="128"/>
      <c r="BX157" s="128"/>
      <c r="BY157" s="128"/>
      <c r="BZ157" s="130"/>
      <c r="CA157" s="129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</row>
    <row r="158" spans="1:161" s="127" customFormat="1" x14ac:dyDescent="0.25">
      <c r="A158" s="196"/>
      <c r="B158" s="211"/>
      <c r="BH158" s="174"/>
      <c r="BL158" s="128"/>
      <c r="BM158" s="128"/>
      <c r="BN158" s="128"/>
      <c r="BO158" s="128"/>
      <c r="BP158" s="128"/>
      <c r="BQ158" s="128"/>
      <c r="BR158" s="129"/>
      <c r="BS158" s="128"/>
      <c r="BT158" s="128"/>
      <c r="BU158" s="128"/>
      <c r="BV158" s="128"/>
      <c r="BW158" s="128"/>
      <c r="BX158" s="128"/>
      <c r="BY158" s="128"/>
      <c r="BZ158" s="130"/>
      <c r="CA158" s="129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</row>
    <row r="159" spans="1:161" s="127" customFormat="1" x14ac:dyDescent="0.25">
      <c r="A159" s="196"/>
      <c r="B159" s="211"/>
      <c r="BH159" s="174"/>
      <c r="BL159" s="128"/>
      <c r="BM159" s="128"/>
      <c r="BN159" s="128"/>
      <c r="BO159" s="128"/>
      <c r="BP159" s="128"/>
      <c r="BQ159" s="128"/>
      <c r="BR159" s="129"/>
      <c r="BS159" s="128"/>
      <c r="BT159" s="128"/>
      <c r="BU159" s="128"/>
      <c r="BV159" s="128"/>
      <c r="BW159" s="128"/>
      <c r="BX159" s="128"/>
      <c r="BY159" s="128"/>
      <c r="BZ159" s="130"/>
      <c r="CA159" s="129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</row>
    <row r="160" spans="1:161" s="127" customFormat="1" x14ac:dyDescent="0.25">
      <c r="A160" s="196"/>
      <c r="B160" s="211"/>
      <c r="BH160" s="174"/>
      <c r="BL160" s="128"/>
      <c r="BM160" s="128"/>
      <c r="BN160" s="128"/>
      <c r="BO160" s="128"/>
      <c r="BP160" s="128"/>
      <c r="BQ160" s="128"/>
      <c r="BR160" s="129"/>
      <c r="BS160" s="128"/>
      <c r="BT160" s="128"/>
      <c r="BU160" s="128"/>
      <c r="BV160" s="128"/>
      <c r="BW160" s="128"/>
      <c r="BX160" s="128"/>
      <c r="BY160" s="128"/>
      <c r="BZ160" s="130"/>
      <c r="CA160" s="129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</row>
    <row r="161" spans="1:161" s="127" customFormat="1" x14ac:dyDescent="0.25">
      <c r="A161" s="196"/>
      <c r="B161" s="211"/>
      <c r="BH161" s="174"/>
      <c r="BL161" s="128"/>
      <c r="BM161" s="128"/>
      <c r="BN161" s="128"/>
      <c r="BO161" s="128"/>
      <c r="BP161" s="128"/>
      <c r="BQ161" s="128"/>
      <c r="BR161" s="129"/>
      <c r="BS161" s="128"/>
      <c r="BT161" s="128"/>
      <c r="BU161" s="128"/>
      <c r="BV161" s="128"/>
      <c r="BW161" s="128"/>
      <c r="BX161" s="128"/>
      <c r="BY161" s="128"/>
      <c r="BZ161" s="130"/>
      <c r="CA161" s="129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</row>
    <row r="162" spans="1:161" s="127" customFormat="1" x14ac:dyDescent="0.25">
      <c r="A162" s="196"/>
      <c r="B162" s="211"/>
      <c r="BH162" s="174"/>
      <c r="BL162" s="128"/>
      <c r="BM162" s="128"/>
      <c r="BN162" s="128"/>
      <c r="BO162" s="128"/>
      <c r="BP162" s="128"/>
      <c r="BQ162" s="128"/>
      <c r="BR162" s="129"/>
      <c r="BS162" s="128"/>
      <c r="BT162" s="128"/>
      <c r="BU162" s="128"/>
      <c r="BV162" s="128"/>
      <c r="BW162" s="128"/>
      <c r="BX162" s="128"/>
      <c r="BY162" s="128"/>
      <c r="BZ162" s="130"/>
      <c r="CA162" s="129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</row>
    <row r="163" spans="1:161" s="127" customFormat="1" x14ac:dyDescent="0.25">
      <c r="A163" s="196"/>
      <c r="B163" s="211"/>
      <c r="BH163" s="174"/>
      <c r="BL163" s="128"/>
      <c r="BM163" s="128"/>
      <c r="BN163" s="128"/>
      <c r="BO163" s="128"/>
      <c r="BP163" s="128"/>
      <c r="BQ163" s="128"/>
      <c r="BR163" s="129"/>
      <c r="BS163" s="128"/>
      <c r="BT163" s="128"/>
      <c r="BU163" s="128"/>
      <c r="BV163" s="128"/>
      <c r="BW163" s="128"/>
      <c r="BX163" s="128"/>
      <c r="BY163" s="128"/>
      <c r="BZ163" s="130"/>
      <c r="CA163" s="129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</row>
    <row r="164" spans="1:161" s="127" customFormat="1" x14ac:dyDescent="0.25">
      <c r="A164" s="196"/>
      <c r="B164" s="211"/>
      <c r="BH164" s="174"/>
      <c r="BL164" s="128"/>
      <c r="BM164" s="128"/>
      <c r="BN164" s="128"/>
      <c r="BO164" s="128"/>
      <c r="BP164" s="128"/>
      <c r="BQ164" s="128"/>
      <c r="BR164" s="129"/>
      <c r="BS164" s="128"/>
      <c r="BT164" s="128"/>
      <c r="BU164" s="128"/>
      <c r="BV164" s="128"/>
      <c r="BW164" s="128"/>
      <c r="BX164" s="128"/>
      <c r="BY164" s="128"/>
      <c r="BZ164" s="130"/>
      <c r="CA164" s="129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</row>
    <row r="165" spans="1:161" s="127" customFormat="1" x14ac:dyDescent="0.25">
      <c r="A165" s="196"/>
      <c r="B165" s="211"/>
      <c r="BH165" s="174"/>
      <c r="BL165" s="128"/>
      <c r="BM165" s="128"/>
      <c r="BN165" s="128"/>
      <c r="BO165" s="128"/>
      <c r="BP165" s="128"/>
      <c r="BQ165" s="128"/>
      <c r="BR165" s="129"/>
      <c r="BS165" s="128"/>
      <c r="BT165" s="128"/>
      <c r="BU165" s="128"/>
      <c r="BV165" s="128"/>
      <c r="BW165" s="128"/>
      <c r="BX165" s="128"/>
      <c r="BY165" s="128"/>
      <c r="BZ165" s="130"/>
      <c r="CA165" s="129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</row>
    <row r="166" spans="1:161" s="127" customFormat="1" x14ac:dyDescent="0.25">
      <c r="A166" s="196"/>
      <c r="B166" s="211"/>
      <c r="BH166" s="174"/>
      <c r="BL166" s="128"/>
      <c r="BM166" s="128"/>
      <c r="BN166" s="128"/>
      <c r="BO166" s="128"/>
      <c r="BP166" s="128"/>
      <c r="BQ166" s="128"/>
      <c r="BR166" s="129"/>
      <c r="BS166" s="128"/>
      <c r="BT166" s="128"/>
      <c r="BU166" s="128"/>
      <c r="BV166" s="128"/>
      <c r="BW166" s="128"/>
      <c r="BX166" s="128"/>
      <c r="BY166" s="128"/>
      <c r="BZ166" s="130"/>
      <c r="CA166" s="129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</row>
    <row r="167" spans="1:161" s="127" customFormat="1" x14ac:dyDescent="0.25">
      <c r="A167" s="196"/>
      <c r="B167" s="211"/>
      <c r="BH167" s="174"/>
      <c r="BL167" s="128"/>
      <c r="BM167" s="128"/>
      <c r="BN167" s="128"/>
      <c r="BO167" s="128"/>
      <c r="BP167" s="128"/>
      <c r="BQ167" s="128"/>
      <c r="BR167" s="129"/>
      <c r="BS167" s="128"/>
      <c r="BT167" s="128"/>
      <c r="BU167" s="128"/>
      <c r="BV167" s="128"/>
      <c r="BW167" s="128"/>
      <c r="BX167" s="128"/>
      <c r="BY167" s="128"/>
      <c r="BZ167" s="130"/>
      <c r="CA167" s="129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</row>
    <row r="168" spans="1:161" s="127" customFormat="1" x14ac:dyDescent="0.25">
      <c r="A168" s="196"/>
      <c r="B168" s="211"/>
      <c r="BH168" s="174"/>
      <c r="BL168" s="128"/>
      <c r="BM168" s="128"/>
      <c r="BN168" s="128"/>
      <c r="BO168" s="128"/>
      <c r="BP168" s="128"/>
      <c r="BQ168" s="128"/>
      <c r="BR168" s="129"/>
      <c r="BS168" s="128"/>
      <c r="BT168" s="128"/>
      <c r="BU168" s="128"/>
      <c r="BV168" s="128"/>
      <c r="BW168" s="128"/>
      <c r="BX168" s="128"/>
      <c r="BY168" s="128"/>
      <c r="BZ168" s="130"/>
      <c r="CA168" s="129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</row>
    <row r="169" spans="1:161" s="127" customFormat="1" x14ac:dyDescent="0.25">
      <c r="A169" s="196"/>
      <c r="B169" s="211"/>
      <c r="BH169" s="174"/>
      <c r="BL169" s="128"/>
      <c r="BM169" s="128"/>
      <c r="BN169" s="128"/>
      <c r="BO169" s="128"/>
      <c r="BP169" s="128"/>
      <c r="BQ169" s="128"/>
      <c r="BR169" s="129"/>
      <c r="BS169" s="128"/>
      <c r="BT169" s="128"/>
      <c r="BU169" s="128"/>
      <c r="BV169" s="128"/>
      <c r="BW169" s="128"/>
      <c r="BX169" s="128"/>
      <c r="BY169" s="128"/>
      <c r="BZ169" s="130"/>
      <c r="CA169" s="129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</row>
    <row r="170" spans="1:161" s="127" customFormat="1" x14ac:dyDescent="0.25">
      <c r="A170" s="196"/>
      <c r="B170" s="211"/>
      <c r="BH170" s="174"/>
      <c r="BL170" s="128"/>
      <c r="BM170" s="128"/>
      <c r="BN170" s="128"/>
      <c r="BO170" s="128"/>
      <c r="BP170" s="128"/>
      <c r="BQ170" s="128"/>
      <c r="BR170" s="129"/>
      <c r="BS170" s="128"/>
      <c r="BT170" s="128"/>
      <c r="BU170" s="128"/>
      <c r="BV170" s="128"/>
      <c r="BW170" s="128"/>
      <c r="BX170" s="128"/>
      <c r="BY170" s="128"/>
      <c r="BZ170" s="130"/>
      <c r="CA170" s="129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</row>
    <row r="171" spans="1:161" s="127" customFormat="1" x14ac:dyDescent="0.25">
      <c r="A171" s="196"/>
      <c r="B171" s="211"/>
      <c r="BH171" s="174"/>
      <c r="BL171" s="128"/>
      <c r="BM171" s="128"/>
      <c r="BN171" s="128"/>
      <c r="BO171" s="128"/>
      <c r="BP171" s="128"/>
      <c r="BQ171" s="128"/>
      <c r="BR171" s="129"/>
      <c r="BS171" s="128"/>
      <c r="BT171" s="128"/>
      <c r="BU171" s="128"/>
      <c r="BV171" s="128"/>
      <c r="BW171" s="128"/>
      <c r="BX171" s="128"/>
      <c r="BY171" s="128"/>
      <c r="BZ171" s="130"/>
      <c r="CA171" s="129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</row>
    <row r="172" spans="1:161" s="127" customFormat="1" x14ac:dyDescent="0.25">
      <c r="A172" s="196"/>
      <c r="B172" s="211"/>
      <c r="BH172" s="174"/>
      <c r="BL172" s="128"/>
      <c r="BM172" s="128"/>
      <c r="BN172" s="128"/>
      <c r="BO172" s="128"/>
      <c r="BP172" s="128"/>
      <c r="BQ172" s="128"/>
      <c r="BR172" s="129"/>
      <c r="BS172" s="128"/>
      <c r="BT172" s="128"/>
      <c r="BU172" s="128"/>
      <c r="BV172" s="128"/>
      <c r="BW172" s="128"/>
      <c r="BX172" s="128"/>
      <c r="BY172" s="128"/>
      <c r="BZ172" s="130"/>
      <c r="CA172" s="129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</row>
    <row r="173" spans="1:161" s="127" customFormat="1" x14ac:dyDescent="0.25">
      <c r="A173" s="196"/>
      <c r="B173" s="211"/>
      <c r="BH173" s="174"/>
      <c r="BL173" s="128"/>
      <c r="BM173" s="128"/>
      <c r="BN173" s="128"/>
      <c r="BO173" s="128"/>
      <c r="BP173" s="128"/>
      <c r="BQ173" s="128"/>
      <c r="BR173" s="129"/>
      <c r="BS173" s="128"/>
      <c r="BT173" s="128"/>
      <c r="BU173" s="128"/>
      <c r="BV173" s="128"/>
      <c r="BW173" s="128"/>
      <c r="BX173" s="128"/>
      <c r="BY173" s="128"/>
      <c r="BZ173" s="130"/>
      <c r="CA173" s="129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</row>
    <row r="174" spans="1:161" s="127" customFormat="1" x14ac:dyDescent="0.25">
      <c r="A174" s="196"/>
      <c r="B174" s="211"/>
      <c r="BH174" s="174"/>
      <c r="BL174" s="128"/>
      <c r="BM174" s="128"/>
      <c r="BN174" s="128"/>
      <c r="BO174" s="128"/>
      <c r="BP174" s="128"/>
      <c r="BQ174" s="128"/>
      <c r="BR174" s="129"/>
      <c r="BS174" s="128"/>
      <c r="BT174" s="128"/>
      <c r="BU174" s="128"/>
      <c r="BV174" s="128"/>
      <c r="BW174" s="128"/>
      <c r="BX174" s="128"/>
      <c r="BY174" s="128"/>
      <c r="BZ174" s="130"/>
      <c r="CA174" s="129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</row>
    <row r="175" spans="1:161" s="127" customFormat="1" x14ac:dyDescent="0.25">
      <c r="A175" s="196"/>
      <c r="B175" s="211"/>
      <c r="BH175" s="174"/>
      <c r="BL175" s="128"/>
      <c r="BM175" s="128"/>
      <c r="BN175" s="128"/>
      <c r="BO175" s="128"/>
      <c r="BP175" s="128"/>
      <c r="BQ175" s="128"/>
      <c r="BR175" s="129"/>
      <c r="BS175" s="128"/>
      <c r="BT175" s="128"/>
      <c r="BU175" s="128"/>
      <c r="BV175" s="128"/>
      <c r="BW175" s="128"/>
      <c r="BX175" s="128"/>
      <c r="BY175" s="128"/>
      <c r="BZ175" s="130"/>
      <c r="CA175" s="129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</row>
    <row r="176" spans="1:161" s="127" customFormat="1" x14ac:dyDescent="0.25">
      <c r="A176" s="196"/>
      <c r="B176" s="211"/>
      <c r="BH176" s="174"/>
      <c r="BL176" s="128"/>
      <c r="BM176" s="128"/>
      <c r="BN176" s="128"/>
      <c r="BO176" s="128"/>
      <c r="BP176" s="128"/>
      <c r="BQ176" s="128"/>
      <c r="BR176" s="129"/>
      <c r="BS176" s="128"/>
      <c r="BT176" s="128"/>
      <c r="BU176" s="128"/>
      <c r="BV176" s="128"/>
      <c r="BW176" s="128"/>
      <c r="BX176" s="128"/>
      <c r="BY176" s="128"/>
      <c r="BZ176" s="130"/>
      <c r="CA176" s="129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</row>
    <row r="177" spans="1:161" s="127" customFormat="1" x14ac:dyDescent="0.25">
      <c r="A177" s="196"/>
      <c r="B177" s="211"/>
      <c r="BH177" s="174"/>
      <c r="BL177" s="128"/>
      <c r="BM177" s="128"/>
      <c r="BN177" s="128"/>
      <c r="BO177" s="128"/>
      <c r="BP177" s="128"/>
      <c r="BQ177" s="128"/>
      <c r="BR177" s="129"/>
      <c r="BS177" s="128"/>
      <c r="BT177" s="128"/>
      <c r="BU177" s="128"/>
      <c r="BV177" s="128"/>
      <c r="BW177" s="128"/>
      <c r="BX177" s="128"/>
      <c r="BY177" s="128"/>
      <c r="BZ177" s="130"/>
      <c r="CA177" s="129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</row>
    <row r="178" spans="1:161" s="127" customFormat="1" x14ac:dyDescent="0.25">
      <c r="A178" s="196"/>
      <c r="B178" s="211"/>
      <c r="BH178" s="174"/>
      <c r="BL178" s="128"/>
      <c r="BM178" s="128"/>
      <c r="BN178" s="128"/>
      <c r="BO178" s="128"/>
      <c r="BP178" s="128"/>
      <c r="BQ178" s="128"/>
      <c r="BR178" s="129"/>
      <c r="BS178" s="128"/>
      <c r="BT178" s="128"/>
      <c r="BU178" s="128"/>
      <c r="BV178" s="128"/>
      <c r="BW178" s="128"/>
      <c r="BX178" s="128"/>
      <c r="BY178" s="128"/>
      <c r="BZ178" s="130"/>
      <c r="CA178" s="129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</row>
    <row r="179" spans="1:161" s="127" customFormat="1" x14ac:dyDescent="0.25">
      <c r="A179" s="196"/>
      <c r="B179" s="211"/>
      <c r="BH179" s="174"/>
      <c r="BL179" s="128"/>
      <c r="BM179" s="128"/>
      <c r="BN179" s="128"/>
      <c r="BO179" s="128"/>
      <c r="BP179" s="128"/>
      <c r="BQ179" s="128"/>
      <c r="BR179" s="129"/>
      <c r="BS179" s="128"/>
      <c r="BT179" s="128"/>
      <c r="BU179" s="128"/>
      <c r="BV179" s="128"/>
      <c r="BW179" s="128"/>
      <c r="BX179" s="128"/>
      <c r="BY179" s="128"/>
      <c r="BZ179" s="130"/>
      <c r="CA179" s="129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</row>
    <row r="180" spans="1:161" s="127" customFormat="1" x14ac:dyDescent="0.25">
      <c r="A180" s="196"/>
      <c r="B180" s="211"/>
      <c r="BH180" s="174"/>
      <c r="BL180" s="128"/>
      <c r="BM180" s="128"/>
      <c r="BN180" s="128"/>
      <c r="BO180" s="128"/>
      <c r="BP180" s="128"/>
      <c r="BQ180" s="128"/>
      <c r="BR180" s="129"/>
      <c r="BS180" s="128"/>
      <c r="BT180" s="128"/>
      <c r="BU180" s="128"/>
      <c r="BV180" s="128"/>
      <c r="BW180" s="128"/>
      <c r="BX180" s="128"/>
      <c r="BY180" s="128"/>
      <c r="BZ180" s="130"/>
      <c r="CA180" s="129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</row>
    <row r="181" spans="1:161" s="127" customFormat="1" x14ac:dyDescent="0.25">
      <c r="A181" s="196"/>
      <c r="B181" s="211"/>
      <c r="BH181" s="174"/>
      <c r="BL181" s="128"/>
      <c r="BM181" s="128"/>
      <c r="BN181" s="128"/>
      <c r="BO181" s="128"/>
      <c r="BP181" s="128"/>
      <c r="BQ181" s="128"/>
      <c r="BR181" s="129"/>
      <c r="BS181" s="128"/>
      <c r="BT181" s="128"/>
      <c r="BU181" s="128"/>
      <c r="BV181" s="128"/>
      <c r="BW181" s="128"/>
      <c r="BX181" s="128"/>
      <c r="BY181" s="128"/>
      <c r="BZ181" s="130"/>
      <c r="CA181" s="129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</row>
    <row r="182" spans="1:161" s="127" customFormat="1" x14ac:dyDescent="0.25">
      <c r="A182" s="196"/>
      <c r="B182" s="211"/>
      <c r="BH182" s="174"/>
      <c r="BL182" s="128"/>
      <c r="BM182" s="128"/>
      <c r="BN182" s="128"/>
      <c r="BO182" s="128"/>
      <c r="BP182" s="128"/>
      <c r="BQ182" s="128"/>
      <c r="BR182" s="129"/>
      <c r="BS182" s="128"/>
      <c r="BT182" s="128"/>
      <c r="BU182" s="128"/>
      <c r="BV182" s="128"/>
      <c r="BW182" s="128"/>
      <c r="BX182" s="128"/>
      <c r="BY182" s="128"/>
      <c r="BZ182" s="130"/>
      <c r="CA182" s="129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</row>
    <row r="183" spans="1:161" s="127" customFormat="1" x14ac:dyDescent="0.25">
      <c r="A183" s="196"/>
      <c r="B183" s="211"/>
      <c r="BH183" s="174"/>
      <c r="BL183" s="128"/>
      <c r="BM183" s="128"/>
      <c r="BN183" s="128"/>
      <c r="BO183" s="128"/>
      <c r="BP183" s="128"/>
      <c r="BQ183" s="128"/>
      <c r="BR183" s="129"/>
      <c r="BS183" s="128"/>
      <c r="BT183" s="128"/>
      <c r="BU183" s="128"/>
      <c r="BV183" s="128"/>
      <c r="BW183" s="128"/>
      <c r="BX183" s="128"/>
      <c r="BY183" s="128"/>
      <c r="BZ183" s="130"/>
      <c r="CA183" s="129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</row>
    <row r="184" spans="1:161" s="127" customFormat="1" x14ac:dyDescent="0.25">
      <c r="A184" s="196"/>
      <c r="B184" s="211"/>
      <c r="BH184" s="174"/>
      <c r="BL184" s="128"/>
      <c r="BM184" s="128"/>
      <c r="BN184" s="128"/>
      <c r="BO184" s="128"/>
      <c r="BP184" s="128"/>
      <c r="BQ184" s="128"/>
      <c r="BR184" s="129"/>
      <c r="BS184" s="128"/>
      <c r="BT184" s="128"/>
      <c r="BU184" s="128"/>
      <c r="BV184" s="128"/>
      <c r="BW184" s="128"/>
      <c r="BX184" s="128"/>
      <c r="BY184" s="128"/>
      <c r="BZ184" s="130"/>
      <c r="CA184" s="129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</row>
    <row r="185" spans="1:161" s="127" customFormat="1" x14ac:dyDescent="0.25">
      <c r="A185" s="196"/>
      <c r="B185" s="211"/>
      <c r="BH185" s="174"/>
      <c r="BL185" s="128"/>
      <c r="BM185" s="128"/>
      <c r="BN185" s="128"/>
      <c r="BO185" s="128"/>
      <c r="BP185" s="128"/>
      <c r="BQ185" s="128"/>
      <c r="BR185" s="129"/>
      <c r="BS185" s="128"/>
      <c r="BT185" s="128"/>
      <c r="BU185" s="128"/>
      <c r="BV185" s="128"/>
      <c r="BW185" s="128"/>
      <c r="BX185" s="128"/>
      <c r="BY185" s="128"/>
      <c r="BZ185" s="130"/>
      <c r="CA185" s="129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</row>
    <row r="186" spans="1:161" s="127" customFormat="1" x14ac:dyDescent="0.25">
      <c r="A186" s="196"/>
      <c r="B186" s="211"/>
      <c r="BH186" s="174"/>
      <c r="BL186" s="128"/>
      <c r="BM186" s="128"/>
      <c r="BN186" s="128"/>
      <c r="BO186" s="128"/>
      <c r="BP186" s="128"/>
      <c r="BQ186" s="128"/>
      <c r="BR186" s="129"/>
      <c r="BS186" s="128"/>
      <c r="BT186" s="128"/>
      <c r="BU186" s="128"/>
      <c r="BV186" s="128"/>
      <c r="BW186" s="128"/>
      <c r="BX186" s="128"/>
      <c r="BY186" s="128"/>
      <c r="BZ186" s="130"/>
      <c r="CA186" s="129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</row>
    <row r="187" spans="1:161" s="127" customFormat="1" x14ac:dyDescent="0.25">
      <c r="A187" s="196"/>
      <c r="B187" s="211"/>
      <c r="BH187" s="174"/>
      <c r="BL187" s="128"/>
      <c r="BM187" s="128"/>
      <c r="BN187" s="128"/>
      <c r="BO187" s="128"/>
      <c r="BP187" s="128"/>
      <c r="BQ187" s="128"/>
      <c r="BR187" s="129"/>
      <c r="BS187" s="128"/>
      <c r="BT187" s="128"/>
      <c r="BU187" s="128"/>
      <c r="BV187" s="128"/>
      <c r="BW187" s="128"/>
      <c r="BX187" s="128"/>
      <c r="BY187" s="128"/>
      <c r="BZ187" s="130"/>
      <c r="CA187" s="129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</row>
    <row r="188" spans="1:161" s="127" customFormat="1" x14ac:dyDescent="0.25">
      <c r="A188" s="196"/>
      <c r="B188" s="211"/>
      <c r="BH188" s="174"/>
      <c r="BL188" s="128"/>
      <c r="BM188" s="128"/>
      <c r="BN188" s="128"/>
      <c r="BO188" s="128"/>
      <c r="BP188" s="128"/>
      <c r="BQ188" s="128"/>
      <c r="BR188" s="129"/>
      <c r="BS188" s="128"/>
      <c r="BT188" s="128"/>
      <c r="BU188" s="128"/>
      <c r="BV188" s="128"/>
      <c r="BW188" s="128"/>
      <c r="BX188" s="128"/>
      <c r="BY188" s="128"/>
      <c r="BZ188" s="130"/>
      <c r="CA188" s="129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</row>
    <row r="189" spans="1:161" s="127" customFormat="1" x14ac:dyDescent="0.25">
      <c r="A189" s="196"/>
      <c r="B189" s="211"/>
      <c r="BH189" s="174"/>
      <c r="BL189" s="128"/>
      <c r="BM189" s="128"/>
      <c r="BN189" s="128"/>
      <c r="BO189" s="128"/>
      <c r="BP189" s="128"/>
      <c r="BQ189" s="128"/>
      <c r="BR189" s="129"/>
      <c r="BS189" s="128"/>
      <c r="BT189" s="128"/>
      <c r="BU189" s="128"/>
      <c r="BV189" s="128"/>
      <c r="BW189" s="128"/>
      <c r="BX189" s="128"/>
      <c r="BY189" s="128"/>
      <c r="BZ189" s="130"/>
      <c r="CA189" s="129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</row>
    <row r="190" spans="1:161" s="127" customFormat="1" x14ac:dyDescent="0.25">
      <c r="A190" s="196"/>
      <c r="B190" s="211"/>
      <c r="BH190" s="174"/>
      <c r="BL190" s="128"/>
      <c r="BM190" s="128"/>
      <c r="BN190" s="128"/>
      <c r="BO190" s="128"/>
      <c r="BP190" s="128"/>
      <c r="BQ190" s="128"/>
      <c r="BR190" s="129"/>
      <c r="BS190" s="128"/>
      <c r="BT190" s="128"/>
      <c r="BU190" s="128"/>
      <c r="BV190" s="128"/>
      <c r="BW190" s="128"/>
      <c r="BX190" s="128"/>
      <c r="BY190" s="128"/>
      <c r="BZ190" s="130"/>
      <c r="CA190" s="129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128"/>
      <c r="EF190" s="128"/>
      <c r="EG190" s="128"/>
      <c r="EH190" s="128"/>
      <c r="EI190" s="128"/>
      <c r="EJ190" s="128"/>
      <c r="EK190" s="128"/>
      <c r="EL190" s="128"/>
      <c r="EM190" s="128"/>
      <c r="EN190" s="128"/>
      <c r="EO190" s="128"/>
      <c r="EP190" s="128"/>
      <c r="EQ190" s="128"/>
      <c r="ER190" s="128"/>
      <c r="ES190" s="128"/>
      <c r="ET190" s="128"/>
      <c r="EU190" s="128"/>
      <c r="EV190" s="128"/>
      <c r="EW190" s="128"/>
      <c r="EX190" s="128"/>
      <c r="EY190" s="128"/>
      <c r="EZ190" s="128"/>
      <c r="FA190" s="128"/>
      <c r="FB190" s="128"/>
      <c r="FC190" s="128"/>
      <c r="FD190" s="128"/>
      <c r="FE190" s="128"/>
    </row>
    <row r="191" spans="1:161" s="127" customFormat="1" x14ac:dyDescent="0.25">
      <c r="A191" s="196"/>
      <c r="B191" s="211"/>
      <c r="BH191" s="174"/>
      <c r="BL191" s="128"/>
      <c r="BM191" s="128"/>
      <c r="BN191" s="128"/>
      <c r="BO191" s="128"/>
      <c r="BP191" s="128"/>
      <c r="BQ191" s="128"/>
      <c r="BR191" s="129"/>
      <c r="BS191" s="128"/>
      <c r="BT191" s="128"/>
      <c r="BU191" s="128"/>
      <c r="BV191" s="128"/>
      <c r="BW191" s="128"/>
      <c r="BX191" s="128"/>
      <c r="BY191" s="128"/>
      <c r="BZ191" s="130"/>
      <c r="CA191" s="129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</row>
    <row r="192" spans="1:161" s="127" customFormat="1" x14ac:dyDescent="0.25">
      <c r="A192" s="196"/>
      <c r="B192" s="211"/>
      <c r="BH192" s="174"/>
      <c r="BL192" s="128"/>
      <c r="BM192" s="128"/>
      <c r="BN192" s="128"/>
      <c r="BO192" s="128"/>
      <c r="BP192" s="128"/>
      <c r="BQ192" s="128"/>
      <c r="BR192" s="129"/>
      <c r="BS192" s="128"/>
      <c r="BT192" s="128"/>
      <c r="BU192" s="128"/>
      <c r="BV192" s="128"/>
      <c r="BW192" s="128"/>
      <c r="BX192" s="128"/>
      <c r="BY192" s="128"/>
      <c r="BZ192" s="130"/>
      <c r="CA192" s="129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  <c r="EO192" s="128"/>
      <c r="EP192" s="128"/>
      <c r="EQ192" s="128"/>
      <c r="ER192" s="128"/>
      <c r="ES192" s="128"/>
      <c r="ET192" s="128"/>
      <c r="EU192" s="128"/>
      <c r="EV192" s="128"/>
      <c r="EW192" s="128"/>
      <c r="EX192" s="128"/>
      <c r="EY192" s="128"/>
      <c r="EZ192" s="128"/>
      <c r="FA192" s="128"/>
      <c r="FB192" s="128"/>
      <c r="FC192" s="128"/>
      <c r="FD192" s="128"/>
      <c r="FE192" s="128"/>
    </row>
    <row r="193" spans="1:161" s="127" customFormat="1" x14ac:dyDescent="0.25">
      <c r="A193" s="196"/>
      <c r="B193" s="211"/>
      <c r="BH193" s="174"/>
      <c r="BL193" s="128"/>
      <c r="BM193" s="128"/>
      <c r="BN193" s="128"/>
      <c r="BO193" s="128"/>
      <c r="BP193" s="128"/>
      <c r="BQ193" s="128"/>
      <c r="BR193" s="129"/>
      <c r="BS193" s="128"/>
      <c r="BT193" s="128"/>
      <c r="BU193" s="128"/>
      <c r="BV193" s="128"/>
      <c r="BW193" s="128"/>
      <c r="BX193" s="128"/>
      <c r="BY193" s="128"/>
      <c r="BZ193" s="130"/>
      <c r="CA193" s="129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8"/>
      <c r="EQ193" s="128"/>
      <c r="ER193" s="128"/>
      <c r="ES193" s="128"/>
      <c r="ET193" s="128"/>
      <c r="EU193" s="128"/>
      <c r="EV193" s="128"/>
      <c r="EW193" s="128"/>
      <c r="EX193" s="128"/>
      <c r="EY193" s="128"/>
      <c r="EZ193" s="128"/>
      <c r="FA193" s="128"/>
      <c r="FB193" s="128"/>
      <c r="FC193" s="128"/>
      <c r="FD193" s="128"/>
      <c r="FE193" s="128"/>
    </row>
    <row r="194" spans="1:161" s="127" customFormat="1" x14ac:dyDescent="0.25">
      <c r="A194" s="196"/>
      <c r="B194" s="211"/>
      <c r="BH194" s="174"/>
      <c r="BL194" s="128"/>
      <c r="BM194" s="128"/>
      <c r="BN194" s="128"/>
      <c r="BO194" s="128"/>
      <c r="BP194" s="128"/>
      <c r="BQ194" s="128"/>
      <c r="BR194" s="129"/>
      <c r="BS194" s="128"/>
      <c r="BT194" s="128"/>
      <c r="BU194" s="128"/>
      <c r="BV194" s="128"/>
      <c r="BW194" s="128"/>
      <c r="BX194" s="128"/>
      <c r="BY194" s="128"/>
      <c r="BZ194" s="130"/>
      <c r="CA194" s="129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</row>
    <row r="195" spans="1:161" s="127" customFormat="1" x14ac:dyDescent="0.25">
      <c r="A195" s="196"/>
      <c r="B195" s="211"/>
      <c r="BH195" s="174"/>
      <c r="BL195" s="128"/>
      <c r="BM195" s="128"/>
      <c r="BN195" s="128"/>
      <c r="BO195" s="128"/>
      <c r="BP195" s="128"/>
      <c r="BQ195" s="128"/>
      <c r="BR195" s="129"/>
      <c r="BS195" s="128"/>
      <c r="BT195" s="128"/>
      <c r="BU195" s="128"/>
      <c r="BV195" s="128"/>
      <c r="BW195" s="128"/>
      <c r="BX195" s="128"/>
      <c r="BY195" s="128"/>
      <c r="BZ195" s="130"/>
      <c r="CA195" s="129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</row>
    <row r="196" spans="1:161" s="127" customFormat="1" x14ac:dyDescent="0.25">
      <c r="A196" s="196"/>
      <c r="B196" s="211"/>
      <c r="BH196" s="174"/>
      <c r="BL196" s="128"/>
      <c r="BM196" s="128"/>
      <c r="BN196" s="128"/>
      <c r="BO196" s="128"/>
      <c r="BP196" s="128"/>
      <c r="BQ196" s="128"/>
      <c r="BR196" s="129"/>
      <c r="BS196" s="128"/>
      <c r="BT196" s="128"/>
      <c r="BU196" s="128"/>
      <c r="BV196" s="128"/>
      <c r="BW196" s="128"/>
      <c r="BX196" s="128"/>
      <c r="BY196" s="128"/>
      <c r="BZ196" s="130"/>
      <c r="CA196" s="129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  <c r="EG196" s="128"/>
      <c r="EH196" s="128"/>
      <c r="EI196" s="128"/>
      <c r="EJ196" s="128"/>
      <c r="EK196" s="128"/>
      <c r="EL196" s="128"/>
      <c r="EM196" s="128"/>
      <c r="EN196" s="128"/>
      <c r="EO196" s="128"/>
      <c r="EP196" s="128"/>
      <c r="EQ196" s="128"/>
      <c r="ER196" s="128"/>
      <c r="ES196" s="128"/>
      <c r="ET196" s="128"/>
      <c r="EU196" s="128"/>
      <c r="EV196" s="128"/>
      <c r="EW196" s="128"/>
      <c r="EX196" s="128"/>
      <c r="EY196" s="128"/>
      <c r="EZ196" s="128"/>
      <c r="FA196" s="128"/>
      <c r="FB196" s="128"/>
      <c r="FC196" s="128"/>
      <c r="FD196" s="128"/>
      <c r="FE196" s="128"/>
    </row>
    <row r="197" spans="1:161" s="127" customFormat="1" x14ac:dyDescent="0.25">
      <c r="A197" s="196"/>
      <c r="B197" s="211"/>
      <c r="BH197" s="174"/>
      <c r="BL197" s="128"/>
      <c r="BM197" s="128"/>
      <c r="BN197" s="128"/>
      <c r="BO197" s="128"/>
      <c r="BP197" s="128"/>
      <c r="BQ197" s="128"/>
      <c r="BR197" s="129"/>
      <c r="BS197" s="128"/>
      <c r="BT197" s="128"/>
      <c r="BU197" s="128"/>
      <c r="BV197" s="128"/>
      <c r="BW197" s="128"/>
      <c r="BX197" s="128"/>
      <c r="BY197" s="128"/>
      <c r="BZ197" s="130"/>
      <c r="CA197" s="129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8"/>
      <c r="EF197" s="128"/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8"/>
      <c r="EQ197" s="128"/>
      <c r="ER197" s="128"/>
      <c r="ES197" s="128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8"/>
    </row>
    <row r="198" spans="1:161" s="127" customFormat="1" x14ac:dyDescent="0.25">
      <c r="A198" s="196"/>
      <c r="B198" s="211"/>
      <c r="BH198" s="174"/>
      <c r="BL198" s="128"/>
      <c r="BM198" s="128"/>
      <c r="BN198" s="128"/>
      <c r="BO198" s="128"/>
      <c r="BP198" s="128"/>
      <c r="BQ198" s="128"/>
      <c r="BR198" s="129"/>
      <c r="BS198" s="128"/>
      <c r="BT198" s="128"/>
      <c r="BU198" s="128"/>
      <c r="BV198" s="128"/>
      <c r="BW198" s="128"/>
      <c r="BX198" s="128"/>
      <c r="BY198" s="128"/>
      <c r="BZ198" s="130"/>
      <c r="CA198" s="129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8"/>
      <c r="EF198" s="128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8"/>
      <c r="EQ198" s="128"/>
      <c r="ER198" s="128"/>
      <c r="ES198" s="128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8"/>
    </row>
    <row r="199" spans="1:161" s="127" customFormat="1" x14ac:dyDescent="0.25">
      <c r="A199" s="196"/>
      <c r="B199" s="211"/>
      <c r="BH199" s="174"/>
      <c r="BL199" s="128"/>
      <c r="BM199" s="128"/>
      <c r="BN199" s="128"/>
      <c r="BO199" s="128"/>
      <c r="BP199" s="128"/>
      <c r="BQ199" s="128"/>
      <c r="BR199" s="129"/>
      <c r="BS199" s="128"/>
      <c r="BT199" s="128"/>
      <c r="BU199" s="128"/>
      <c r="BV199" s="128"/>
      <c r="BW199" s="128"/>
      <c r="BX199" s="128"/>
      <c r="BY199" s="128"/>
      <c r="BZ199" s="130"/>
      <c r="CA199" s="129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8"/>
      <c r="ED199" s="128"/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8"/>
      <c r="EP199" s="128"/>
      <c r="EQ199" s="128"/>
      <c r="ER199" s="128"/>
      <c r="ES199" s="128"/>
      <c r="ET199" s="128"/>
      <c r="EU199" s="128"/>
      <c r="EV199" s="128"/>
      <c r="EW199" s="128"/>
      <c r="EX199" s="128"/>
      <c r="EY199" s="128"/>
      <c r="EZ199" s="128"/>
      <c r="FA199" s="128"/>
      <c r="FB199" s="128"/>
      <c r="FC199" s="128"/>
      <c r="FD199" s="128"/>
      <c r="FE199" s="128"/>
    </row>
    <row r="200" spans="1:161" s="127" customFormat="1" x14ac:dyDescent="0.25">
      <c r="A200" s="196"/>
      <c r="B200" s="211"/>
      <c r="BH200" s="174"/>
      <c r="BL200" s="128"/>
      <c r="BM200" s="128"/>
      <c r="BN200" s="128"/>
      <c r="BO200" s="128"/>
      <c r="BP200" s="128"/>
      <c r="BQ200" s="128"/>
      <c r="BR200" s="129"/>
      <c r="BS200" s="128"/>
      <c r="BT200" s="128"/>
      <c r="BU200" s="128"/>
      <c r="BV200" s="128"/>
      <c r="BW200" s="128"/>
      <c r="BX200" s="128"/>
      <c r="BY200" s="128"/>
      <c r="BZ200" s="130"/>
      <c r="CA200" s="129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  <c r="EA200" s="128"/>
      <c r="EB200" s="128"/>
      <c r="EC200" s="128"/>
      <c r="ED200" s="128"/>
      <c r="EE200" s="128"/>
      <c r="EF200" s="128"/>
      <c r="EG200" s="128"/>
      <c r="EH200" s="128"/>
      <c r="EI200" s="128"/>
      <c r="EJ200" s="128"/>
      <c r="EK200" s="128"/>
      <c r="EL200" s="128"/>
      <c r="EM200" s="128"/>
      <c r="EN200" s="128"/>
      <c r="EO200" s="128"/>
      <c r="EP200" s="128"/>
      <c r="EQ200" s="128"/>
      <c r="ER200" s="128"/>
      <c r="ES200" s="128"/>
      <c r="ET200" s="128"/>
      <c r="EU200" s="128"/>
      <c r="EV200" s="128"/>
      <c r="EW200" s="128"/>
      <c r="EX200" s="128"/>
      <c r="EY200" s="128"/>
      <c r="EZ200" s="128"/>
      <c r="FA200" s="128"/>
      <c r="FB200" s="128"/>
      <c r="FC200" s="128"/>
      <c r="FD200" s="128"/>
      <c r="FE200" s="128"/>
    </row>
    <row r="201" spans="1:161" s="127" customFormat="1" x14ac:dyDescent="0.25">
      <c r="A201" s="196"/>
      <c r="B201" s="211"/>
      <c r="BH201" s="174"/>
      <c r="BL201" s="128"/>
      <c r="BM201" s="128"/>
      <c r="BN201" s="128"/>
      <c r="BO201" s="128"/>
      <c r="BP201" s="128"/>
      <c r="BQ201" s="128"/>
      <c r="BR201" s="129"/>
      <c r="BS201" s="128"/>
      <c r="BT201" s="128"/>
      <c r="BU201" s="128"/>
      <c r="BV201" s="128"/>
      <c r="BW201" s="128"/>
      <c r="BX201" s="128"/>
      <c r="BY201" s="128"/>
      <c r="BZ201" s="130"/>
      <c r="CA201" s="129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  <c r="EA201" s="128"/>
      <c r="EB201" s="128"/>
      <c r="EC201" s="128"/>
      <c r="ED201" s="128"/>
      <c r="EE201" s="128"/>
      <c r="EF201" s="128"/>
      <c r="EG201" s="128"/>
      <c r="EH201" s="128"/>
      <c r="EI201" s="128"/>
      <c r="EJ201" s="128"/>
      <c r="EK201" s="128"/>
      <c r="EL201" s="128"/>
      <c r="EM201" s="128"/>
      <c r="EN201" s="128"/>
      <c r="EO201" s="128"/>
      <c r="EP201" s="128"/>
      <c r="EQ201" s="128"/>
      <c r="ER201" s="128"/>
      <c r="ES201" s="128"/>
      <c r="ET201" s="128"/>
      <c r="EU201" s="128"/>
      <c r="EV201" s="128"/>
      <c r="EW201" s="128"/>
      <c r="EX201" s="128"/>
      <c r="EY201" s="128"/>
      <c r="EZ201" s="128"/>
      <c r="FA201" s="128"/>
      <c r="FB201" s="128"/>
      <c r="FC201" s="128"/>
      <c r="FD201" s="128"/>
      <c r="FE201" s="128"/>
    </row>
    <row r="202" spans="1:161" s="127" customFormat="1" x14ac:dyDescent="0.25">
      <c r="A202" s="196"/>
      <c r="B202" s="211"/>
      <c r="BH202" s="174"/>
      <c r="BL202" s="128"/>
      <c r="BM202" s="128"/>
      <c r="BN202" s="128"/>
      <c r="BO202" s="128"/>
      <c r="BP202" s="128"/>
      <c r="BQ202" s="128"/>
      <c r="BR202" s="129"/>
      <c r="BS202" s="128"/>
      <c r="BT202" s="128"/>
      <c r="BU202" s="128"/>
      <c r="BV202" s="128"/>
      <c r="BW202" s="128"/>
      <c r="BX202" s="128"/>
      <c r="BY202" s="128"/>
      <c r="BZ202" s="130"/>
      <c r="CA202" s="129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  <c r="EC202" s="128"/>
      <c r="ED202" s="128"/>
      <c r="EE202" s="128"/>
      <c r="EF202" s="128"/>
      <c r="EG202" s="128"/>
      <c r="EH202" s="128"/>
      <c r="EI202" s="128"/>
      <c r="EJ202" s="128"/>
      <c r="EK202" s="128"/>
      <c r="EL202" s="128"/>
      <c r="EM202" s="128"/>
      <c r="EN202" s="128"/>
      <c r="EO202" s="128"/>
      <c r="EP202" s="128"/>
      <c r="EQ202" s="128"/>
      <c r="ER202" s="128"/>
      <c r="ES202" s="128"/>
      <c r="ET202" s="128"/>
      <c r="EU202" s="128"/>
      <c r="EV202" s="128"/>
      <c r="EW202" s="128"/>
      <c r="EX202" s="128"/>
      <c r="EY202" s="128"/>
      <c r="EZ202" s="128"/>
      <c r="FA202" s="128"/>
      <c r="FB202" s="128"/>
      <c r="FC202" s="128"/>
      <c r="FD202" s="128"/>
      <c r="FE202" s="128"/>
    </row>
    <row r="203" spans="1:161" s="127" customFormat="1" x14ac:dyDescent="0.25">
      <c r="A203" s="196"/>
      <c r="B203" s="211"/>
      <c r="BH203" s="174"/>
      <c r="BL203" s="128"/>
      <c r="BM203" s="128"/>
      <c r="BN203" s="128"/>
      <c r="BO203" s="128"/>
      <c r="BP203" s="128"/>
      <c r="BQ203" s="128"/>
      <c r="BR203" s="129"/>
      <c r="BS203" s="128"/>
      <c r="BT203" s="128"/>
      <c r="BU203" s="128"/>
      <c r="BV203" s="128"/>
      <c r="BW203" s="128"/>
      <c r="BX203" s="128"/>
      <c r="BY203" s="128"/>
      <c r="BZ203" s="130"/>
      <c r="CA203" s="129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  <c r="EA203" s="128"/>
      <c r="EB203" s="128"/>
      <c r="EC203" s="128"/>
      <c r="ED203" s="128"/>
      <c r="EE203" s="128"/>
      <c r="EF203" s="128"/>
      <c r="EG203" s="128"/>
      <c r="EH203" s="128"/>
      <c r="EI203" s="128"/>
      <c r="EJ203" s="128"/>
      <c r="EK203" s="128"/>
      <c r="EL203" s="128"/>
      <c r="EM203" s="128"/>
      <c r="EN203" s="128"/>
      <c r="EO203" s="128"/>
      <c r="EP203" s="128"/>
      <c r="EQ203" s="128"/>
      <c r="ER203" s="128"/>
      <c r="ES203" s="128"/>
      <c r="ET203" s="128"/>
      <c r="EU203" s="128"/>
      <c r="EV203" s="128"/>
      <c r="EW203" s="128"/>
      <c r="EX203" s="128"/>
      <c r="EY203" s="128"/>
      <c r="EZ203" s="128"/>
      <c r="FA203" s="128"/>
      <c r="FB203" s="128"/>
      <c r="FC203" s="128"/>
      <c r="FD203" s="128"/>
      <c r="FE203" s="128"/>
    </row>
    <row r="204" spans="1:161" s="127" customFormat="1" x14ac:dyDescent="0.25">
      <c r="A204" s="196"/>
      <c r="B204" s="211"/>
      <c r="BH204" s="174"/>
      <c r="BL204" s="128"/>
      <c r="BM204" s="128"/>
      <c r="BN204" s="128"/>
      <c r="BO204" s="128"/>
      <c r="BP204" s="128"/>
      <c r="BQ204" s="128"/>
      <c r="BR204" s="129"/>
      <c r="BS204" s="128"/>
      <c r="BT204" s="128"/>
      <c r="BU204" s="128"/>
      <c r="BV204" s="128"/>
      <c r="BW204" s="128"/>
      <c r="BX204" s="128"/>
      <c r="BY204" s="128"/>
      <c r="BZ204" s="130"/>
      <c r="CA204" s="129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8"/>
      <c r="EQ204" s="128"/>
      <c r="ER204" s="128"/>
      <c r="ES204" s="128"/>
      <c r="ET204" s="128"/>
      <c r="EU204" s="128"/>
      <c r="EV204" s="128"/>
      <c r="EW204" s="128"/>
      <c r="EX204" s="128"/>
      <c r="EY204" s="128"/>
      <c r="EZ204" s="128"/>
      <c r="FA204" s="128"/>
      <c r="FB204" s="128"/>
      <c r="FC204" s="128"/>
      <c r="FD204" s="128"/>
      <c r="FE204" s="128"/>
    </row>
    <row r="205" spans="1:161" s="127" customFormat="1" x14ac:dyDescent="0.25">
      <c r="A205" s="196"/>
      <c r="B205" s="211"/>
      <c r="BH205" s="174"/>
      <c r="BL205" s="128"/>
      <c r="BM205" s="128"/>
      <c r="BN205" s="128"/>
      <c r="BO205" s="128"/>
      <c r="BP205" s="128"/>
      <c r="BQ205" s="128"/>
      <c r="BR205" s="129"/>
      <c r="BS205" s="128"/>
      <c r="BT205" s="128"/>
      <c r="BU205" s="128"/>
      <c r="BV205" s="128"/>
      <c r="BW205" s="128"/>
      <c r="BX205" s="128"/>
      <c r="BY205" s="128"/>
      <c r="BZ205" s="130"/>
      <c r="CA205" s="129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  <c r="EA205" s="128"/>
      <c r="EB205" s="128"/>
      <c r="EC205" s="128"/>
      <c r="ED205" s="128"/>
      <c r="EE205" s="128"/>
      <c r="EF205" s="128"/>
      <c r="EG205" s="128"/>
      <c r="EH205" s="128"/>
      <c r="EI205" s="128"/>
      <c r="EJ205" s="128"/>
      <c r="EK205" s="128"/>
      <c r="EL205" s="128"/>
      <c r="EM205" s="128"/>
      <c r="EN205" s="128"/>
      <c r="EO205" s="128"/>
      <c r="EP205" s="128"/>
      <c r="EQ205" s="128"/>
      <c r="ER205" s="128"/>
      <c r="ES205" s="128"/>
      <c r="ET205" s="128"/>
      <c r="EU205" s="128"/>
      <c r="EV205" s="128"/>
      <c r="EW205" s="128"/>
      <c r="EX205" s="128"/>
      <c r="EY205" s="128"/>
      <c r="EZ205" s="128"/>
      <c r="FA205" s="128"/>
      <c r="FB205" s="128"/>
      <c r="FC205" s="128"/>
      <c r="FD205" s="128"/>
      <c r="FE205" s="128"/>
    </row>
    <row r="206" spans="1:161" s="127" customFormat="1" x14ac:dyDescent="0.25">
      <c r="A206" s="196"/>
      <c r="B206" s="211"/>
      <c r="BH206" s="174"/>
      <c r="BL206" s="128"/>
      <c r="BM206" s="128"/>
      <c r="BN206" s="128"/>
      <c r="BO206" s="128"/>
      <c r="BP206" s="128"/>
      <c r="BQ206" s="128"/>
      <c r="BR206" s="129"/>
      <c r="BS206" s="128"/>
      <c r="BT206" s="128"/>
      <c r="BU206" s="128"/>
      <c r="BV206" s="128"/>
      <c r="BW206" s="128"/>
      <c r="BX206" s="128"/>
      <c r="BY206" s="128"/>
      <c r="BZ206" s="130"/>
      <c r="CA206" s="129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  <c r="EA206" s="128"/>
      <c r="EB206" s="128"/>
      <c r="EC206" s="128"/>
      <c r="ED206" s="128"/>
      <c r="EE206" s="128"/>
      <c r="EF206" s="128"/>
      <c r="EG206" s="128"/>
      <c r="EH206" s="128"/>
      <c r="EI206" s="128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</row>
    <row r="207" spans="1:161" s="127" customFormat="1" x14ac:dyDescent="0.25">
      <c r="A207" s="196"/>
      <c r="B207" s="211"/>
      <c r="BH207" s="174"/>
      <c r="BL207" s="128"/>
      <c r="BM207" s="128"/>
      <c r="BN207" s="128"/>
      <c r="BO207" s="128"/>
      <c r="BP207" s="128"/>
      <c r="BQ207" s="128"/>
      <c r="BR207" s="129"/>
      <c r="BS207" s="128"/>
      <c r="BT207" s="128"/>
      <c r="BU207" s="128"/>
      <c r="BV207" s="128"/>
      <c r="BW207" s="128"/>
      <c r="BX207" s="128"/>
      <c r="BY207" s="128"/>
      <c r="BZ207" s="130"/>
      <c r="CA207" s="129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</row>
    <row r="208" spans="1:161" s="127" customFormat="1" x14ac:dyDescent="0.25">
      <c r="A208" s="196"/>
      <c r="B208" s="211"/>
      <c r="BH208" s="174"/>
      <c r="BL208" s="128"/>
      <c r="BM208" s="128"/>
      <c r="BN208" s="128"/>
      <c r="BO208" s="128"/>
      <c r="BP208" s="128"/>
      <c r="BQ208" s="128"/>
      <c r="BR208" s="129"/>
      <c r="BS208" s="128"/>
      <c r="BT208" s="128"/>
      <c r="BU208" s="128"/>
      <c r="BV208" s="128"/>
      <c r="BW208" s="128"/>
      <c r="BX208" s="128"/>
      <c r="BY208" s="128"/>
      <c r="BZ208" s="130"/>
      <c r="CA208" s="129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</row>
    <row r="209" spans="1:161" s="127" customFormat="1" x14ac:dyDescent="0.25">
      <c r="A209" s="196"/>
      <c r="B209" s="211"/>
      <c r="BH209" s="174"/>
      <c r="BL209" s="128"/>
      <c r="BM209" s="128"/>
      <c r="BN209" s="128"/>
      <c r="BO209" s="128"/>
      <c r="BP209" s="128"/>
      <c r="BQ209" s="128"/>
      <c r="BR209" s="129"/>
      <c r="BS209" s="128"/>
      <c r="BT209" s="128"/>
      <c r="BU209" s="128"/>
      <c r="BV209" s="128"/>
      <c r="BW209" s="128"/>
      <c r="BX209" s="128"/>
      <c r="BY209" s="128"/>
      <c r="BZ209" s="130"/>
      <c r="CA209" s="129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</row>
    <row r="210" spans="1:161" s="127" customFormat="1" x14ac:dyDescent="0.25">
      <c r="A210" s="196"/>
      <c r="B210" s="211"/>
      <c r="BH210" s="174"/>
      <c r="BL210" s="128"/>
      <c r="BM210" s="128"/>
      <c r="BN210" s="128"/>
      <c r="BO210" s="128"/>
      <c r="BP210" s="128"/>
      <c r="BQ210" s="128"/>
      <c r="BR210" s="129"/>
      <c r="BS210" s="128"/>
      <c r="BT210" s="128"/>
      <c r="BU210" s="128"/>
      <c r="BV210" s="128"/>
      <c r="BW210" s="128"/>
      <c r="BX210" s="128"/>
      <c r="BY210" s="128"/>
      <c r="BZ210" s="130"/>
      <c r="CA210" s="129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</row>
    <row r="211" spans="1:161" s="127" customFormat="1" x14ac:dyDescent="0.25">
      <c r="A211" s="196"/>
      <c r="B211" s="211"/>
      <c r="BH211" s="174"/>
      <c r="BL211" s="128"/>
      <c r="BM211" s="128"/>
      <c r="BN211" s="128"/>
      <c r="BO211" s="128"/>
      <c r="BP211" s="128"/>
      <c r="BQ211" s="128"/>
      <c r="BR211" s="129"/>
      <c r="BS211" s="128"/>
      <c r="BT211" s="128"/>
      <c r="BU211" s="128"/>
      <c r="BV211" s="128"/>
      <c r="BW211" s="128"/>
      <c r="BX211" s="128"/>
      <c r="BY211" s="128"/>
      <c r="BZ211" s="130"/>
      <c r="CA211" s="129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</row>
    <row r="212" spans="1:161" s="127" customFormat="1" x14ac:dyDescent="0.25">
      <c r="A212" s="196"/>
      <c r="B212" s="211"/>
      <c r="BH212" s="174"/>
      <c r="BL212" s="128"/>
      <c r="BM212" s="128"/>
      <c r="BN212" s="128"/>
      <c r="BO212" s="128"/>
      <c r="BP212" s="128"/>
      <c r="BQ212" s="128"/>
      <c r="BR212" s="129"/>
      <c r="BS212" s="128"/>
      <c r="BT212" s="128"/>
      <c r="BU212" s="128"/>
      <c r="BV212" s="128"/>
      <c r="BW212" s="128"/>
      <c r="BX212" s="128"/>
      <c r="BY212" s="128"/>
      <c r="BZ212" s="130"/>
      <c r="CA212" s="129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</row>
    <row r="213" spans="1:161" s="127" customFormat="1" x14ac:dyDescent="0.25">
      <c r="A213" s="196"/>
      <c r="B213" s="211"/>
      <c r="BH213" s="174"/>
      <c r="BL213" s="128"/>
      <c r="BM213" s="128"/>
      <c r="BN213" s="128"/>
      <c r="BO213" s="128"/>
      <c r="BP213" s="128"/>
      <c r="BQ213" s="128"/>
      <c r="BR213" s="129"/>
      <c r="BS213" s="128"/>
      <c r="BT213" s="128"/>
      <c r="BU213" s="128"/>
      <c r="BV213" s="128"/>
      <c r="BW213" s="128"/>
      <c r="BX213" s="128"/>
      <c r="BY213" s="128"/>
      <c r="BZ213" s="130"/>
      <c r="CA213" s="129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</row>
    <row r="214" spans="1:161" s="127" customFormat="1" x14ac:dyDescent="0.25">
      <c r="A214" s="196"/>
      <c r="B214" s="211"/>
      <c r="BH214" s="174"/>
      <c r="BL214" s="128"/>
      <c r="BM214" s="128"/>
      <c r="BN214" s="128"/>
      <c r="BO214" s="128"/>
      <c r="BP214" s="128"/>
      <c r="BQ214" s="128"/>
      <c r="BR214" s="129"/>
      <c r="BS214" s="128"/>
      <c r="BT214" s="128"/>
      <c r="BU214" s="128"/>
      <c r="BV214" s="128"/>
      <c r="BW214" s="128"/>
      <c r="BX214" s="128"/>
      <c r="BY214" s="128"/>
      <c r="BZ214" s="130"/>
      <c r="CA214" s="129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</row>
    <row r="215" spans="1:161" s="127" customFormat="1" x14ac:dyDescent="0.25">
      <c r="A215" s="196"/>
      <c r="B215" s="211"/>
      <c r="BH215" s="174"/>
      <c r="BL215" s="128"/>
      <c r="BM215" s="128"/>
      <c r="BN215" s="128"/>
      <c r="BO215" s="128"/>
      <c r="BP215" s="128"/>
      <c r="BQ215" s="128"/>
      <c r="BR215" s="129"/>
      <c r="BS215" s="128"/>
      <c r="BT215" s="128"/>
      <c r="BU215" s="128"/>
      <c r="BV215" s="128"/>
      <c r="BW215" s="128"/>
      <c r="BX215" s="128"/>
      <c r="BY215" s="128"/>
      <c r="BZ215" s="130"/>
      <c r="CA215" s="129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</row>
    <row r="216" spans="1:161" s="127" customFormat="1" x14ac:dyDescent="0.25">
      <c r="A216" s="196"/>
      <c r="B216" s="211"/>
      <c r="BH216" s="174"/>
      <c r="BL216" s="128"/>
      <c r="BM216" s="128"/>
      <c r="BN216" s="128"/>
      <c r="BO216" s="128"/>
      <c r="BP216" s="128"/>
      <c r="BQ216" s="128"/>
      <c r="BR216" s="129"/>
      <c r="BS216" s="128"/>
      <c r="BT216" s="128"/>
      <c r="BU216" s="128"/>
      <c r="BV216" s="128"/>
      <c r="BW216" s="128"/>
      <c r="BX216" s="128"/>
      <c r="BY216" s="128"/>
      <c r="BZ216" s="130"/>
      <c r="CA216" s="129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</row>
    <row r="217" spans="1:161" s="127" customFormat="1" x14ac:dyDescent="0.25">
      <c r="A217" s="196"/>
      <c r="B217" s="211"/>
      <c r="BH217" s="174"/>
      <c r="BL217" s="128"/>
      <c r="BM217" s="128"/>
      <c r="BN217" s="128"/>
      <c r="BO217" s="128"/>
      <c r="BP217" s="128"/>
      <c r="BQ217" s="128"/>
      <c r="BR217" s="129"/>
      <c r="BS217" s="128"/>
      <c r="BT217" s="128"/>
      <c r="BU217" s="128"/>
      <c r="BV217" s="128"/>
      <c r="BW217" s="128"/>
      <c r="BX217" s="128"/>
      <c r="BY217" s="128"/>
      <c r="BZ217" s="130"/>
      <c r="CA217" s="129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28"/>
      <c r="DM217" s="128"/>
      <c r="DN217" s="128"/>
      <c r="DO217" s="128"/>
      <c r="DP217" s="128"/>
      <c r="DQ217" s="128"/>
      <c r="DR217" s="128"/>
      <c r="DS217" s="128"/>
      <c r="DT217" s="128"/>
      <c r="DU217" s="128"/>
      <c r="DV217" s="128"/>
      <c r="DW217" s="128"/>
      <c r="DX217" s="128"/>
      <c r="DY217" s="128"/>
      <c r="DZ217" s="128"/>
      <c r="EA217" s="128"/>
      <c r="EB217" s="128"/>
      <c r="EC217" s="128"/>
      <c r="ED217" s="128"/>
      <c r="EE217" s="128"/>
      <c r="EF217" s="128"/>
      <c r="EG217" s="128"/>
      <c r="EH217" s="128"/>
      <c r="EI217" s="128"/>
      <c r="EJ217" s="128"/>
      <c r="EK217" s="128"/>
      <c r="EL217" s="128"/>
      <c r="EM217" s="128"/>
      <c r="EN217" s="128"/>
      <c r="EO217" s="128"/>
      <c r="EP217" s="128"/>
      <c r="EQ217" s="128"/>
      <c r="ER217" s="128"/>
      <c r="ES217" s="128"/>
      <c r="ET217" s="128"/>
      <c r="EU217" s="128"/>
      <c r="EV217" s="128"/>
      <c r="EW217" s="128"/>
      <c r="EX217" s="128"/>
      <c r="EY217" s="128"/>
      <c r="EZ217" s="128"/>
      <c r="FA217" s="128"/>
      <c r="FB217" s="128"/>
      <c r="FC217" s="128"/>
      <c r="FD217" s="128"/>
      <c r="FE217" s="128"/>
    </row>
    <row r="218" spans="1:161" s="127" customFormat="1" x14ac:dyDescent="0.25">
      <c r="A218" s="196"/>
      <c r="B218" s="211"/>
      <c r="BH218" s="174"/>
      <c r="BL218" s="128"/>
      <c r="BM218" s="128"/>
      <c r="BN218" s="128"/>
      <c r="BO218" s="128"/>
      <c r="BP218" s="128"/>
      <c r="BQ218" s="128"/>
      <c r="BR218" s="129"/>
      <c r="BS218" s="128"/>
      <c r="BT218" s="128"/>
      <c r="BU218" s="128"/>
      <c r="BV218" s="128"/>
      <c r="BW218" s="128"/>
      <c r="BX218" s="128"/>
      <c r="BY218" s="128"/>
      <c r="BZ218" s="130"/>
      <c r="CA218" s="129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8"/>
      <c r="EQ218" s="128"/>
      <c r="ER218" s="128"/>
      <c r="ES218" s="128"/>
      <c r="ET218" s="128"/>
      <c r="EU218" s="128"/>
      <c r="EV218" s="128"/>
      <c r="EW218" s="128"/>
      <c r="EX218" s="128"/>
      <c r="EY218" s="128"/>
      <c r="EZ218" s="128"/>
      <c r="FA218" s="128"/>
      <c r="FB218" s="128"/>
      <c r="FC218" s="128"/>
      <c r="FD218" s="128"/>
      <c r="FE218" s="128"/>
    </row>
    <row r="219" spans="1:161" s="127" customFormat="1" x14ac:dyDescent="0.25">
      <c r="A219" s="196"/>
      <c r="B219" s="211"/>
      <c r="BH219" s="174"/>
      <c r="BL219" s="128"/>
      <c r="BM219" s="128"/>
      <c r="BN219" s="128"/>
      <c r="BO219" s="128"/>
      <c r="BP219" s="128"/>
      <c r="BQ219" s="128"/>
      <c r="BR219" s="129"/>
      <c r="BS219" s="128"/>
      <c r="BT219" s="128"/>
      <c r="BU219" s="128"/>
      <c r="BV219" s="128"/>
      <c r="BW219" s="128"/>
      <c r="BX219" s="128"/>
      <c r="BY219" s="128"/>
      <c r="BZ219" s="130"/>
      <c r="CA219" s="129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28"/>
      <c r="DM219" s="128"/>
      <c r="DN219" s="128"/>
      <c r="DO219" s="128"/>
      <c r="DP219" s="128"/>
      <c r="DQ219" s="128"/>
      <c r="DR219" s="128"/>
      <c r="DS219" s="128"/>
      <c r="DT219" s="128"/>
      <c r="DU219" s="128"/>
      <c r="DV219" s="128"/>
      <c r="DW219" s="128"/>
      <c r="DX219" s="128"/>
      <c r="DY219" s="128"/>
      <c r="DZ219" s="128"/>
      <c r="EA219" s="128"/>
      <c r="EB219" s="128"/>
      <c r="EC219" s="128"/>
      <c r="ED219" s="128"/>
      <c r="EE219" s="128"/>
      <c r="EF219" s="128"/>
      <c r="EG219" s="128"/>
      <c r="EH219" s="128"/>
      <c r="EI219" s="128"/>
      <c r="EJ219" s="128"/>
      <c r="EK219" s="128"/>
      <c r="EL219" s="128"/>
      <c r="EM219" s="128"/>
      <c r="EN219" s="128"/>
      <c r="EO219" s="128"/>
      <c r="EP219" s="128"/>
      <c r="EQ219" s="128"/>
      <c r="ER219" s="128"/>
      <c r="ES219" s="128"/>
      <c r="ET219" s="128"/>
      <c r="EU219" s="128"/>
      <c r="EV219" s="128"/>
      <c r="EW219" s="128"/>
      <c r="EX219" s="128"/>
      <c r="EY219" s="128"/>
      <c r="EZ219" s="128"/>
      <c r="FA219" s="128"/>
      <c r="FB219" s="128"/>
      <c r="FC219" s="128"/>
      <c r="FD219" s="128"/>
      <c r="FE219" s="128"/>
    </row>
    <row r="220" spans="1:161" s="127" customFormat="1" x14ac:dyDescent="0.25">
      <c r="A220" s="196"/>
      <c r="B220" s="211"/>
      <c r="BH220" s="174"/>
      <c r="BL220" s="128"/>
      <c r="BM220" s="128"/>
      <c r="BN220" s="128"/>
      <c r="BO220" s="128"/>
      <c r="BP220" s="128"/>
      <c r="BQ220" s="128"/>
      <c r="BR220" s="129"/>
      <c r="BS220" s="128"/>
      <c r="BT220" s="128"/>
      <c r="BU220" s="128"/>
      <c r="BV220" s="128"/>
      <c r="BW220" s="128"/>
      <c r="BX220" s="128"/>
      <c r="BY220" s="128"/>
      <c r="BZ220" s="130"/>
      <c r="CA220" s="129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8"/>
      <c r="DE220" s="128"/>
      <c r="DF220" s="128"/>
      <c r="DG220" s="128"/>
      <c r="DH220" s="128"/>
      <c r="DI220" s="128"/>
      <c r="DJ220" s="128"/>
      <c r="DK220" s="128"/>
      <c r="DL220" s="128"/>
      <c r="DM220" s="128"/>
      <c r="DN220" s="128"/>
      <c r="DO220" s="128"/>
      <c r="DP220" s="128"/>
      <c r="DQ220" s="128"/>
      <c r="DR220" s="128"/>
      <c r="DS220" s="128"/>
      <c r="DT220" s="128"/>
      <c r="DU220" s="128"/>
      <c r="DV220" s="128"/>
      <c r="DW220" s="128"/>
      <c r="DX220" s="128"/>
      <c r="DY220" s="128"/>
      <c r="DZ220" s="128"/>
      <c r="EA220" s="128"/>
      <c r="EB220" s="128"/>
      <c r="EC220" s="128"/>
      <c r="ED220" s="128"/>
      <c r="EE220" s="128"/>
      <c r="EF220" s="128"/>
      <c r="EG220" s="128"/>
      <c r="EH220" s="128"/>
      <c r="EI220" s="128"/>
      <c r="EJ220" s="128"/>
      <c r="EK220" s="128"/>
      <c r="EL220" s="128"/>
      <c r="EM220" s="128"/>
      <c r="EN220" s="128"/>
      <c r="EO220" s="128"/>
      <c r="EP220" s="128"/>
      <c r="EQ220" s="128"/>
      <c r="ER220" s="128"/>
      <c r="ES220" s="128"/>
      <c r="ET220" s="128"/>
      <c r="EU220" s="128"/>
      <c r="EV220" s="128"/>
      <c r="EW220" s="128"/>
      <c r="EX220" s="128"/>
      <c r="EY220" s="128"/>
      <c r="EZ220" s="128"/>
      <c r="FA220" s="128"/>
      <c r="FB220" s="128"/>
      <c r="FC220" s="128"/>
      <c r="FD220" s="128"/>
      <c r="FE220" s="128"/>
    </row>
    <row r="221" spans="1:161" s="127" customFormat="1" x14ac:dyDescent="0.25">
      <c r="A221" s="196"/>
      <c r="B221" s="211"/>
      <c r="BH221" s="174"/>
      <c r="BL221" s="128"/>
      <c r="BM221" s="128"/>
      <c r="BN221" s="128"/>
      <c r="BO221" s="128"/>
      <c r="BP221" s="128"/>
      <c r="BQ221" s="128"/>
      <c r="BR221" s="129"/>
      <c r="BS221" s="128"/>
      <c r="BT221" s="128"/>
      <c r="BU221" s="128"/>
      <c r="BV221" s="128"/>
      <c r="BW221" s="128"/>
      <c r="BX221" s="128"/>
      <c r="BY221" s="128"/>
      <c r="BZ221" s="130"/>
      <c r="CA221" s="129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8"/>
      <c r="DE221" s="128"/>
      <c r="DF221" s="128"/>
      <c r="DG221" s="128"/>
      <c r="DH221" s="128"/>
      <c r="DI221" s="128"/>
      <c r="DJ221" s="128"/>
      <c r="DK221" s="128"/>
      <c r="DL221" s="128"/>
      <c r="DM221" s="128"/>
      <c r="DN221" s="128"/>
      <c r="DO221" s="128"/>
      <c r="DP221" s="128"/>
      <c r="DQ221" s="128"/>
      <c r="DR221" s="128"/>
      <c r="DS221" s="128"/>
      <c r="DT221" s="128"/>
      <c r="DU221" s="128"/>
      <c r="DV221" s="128"/>
      <c r="DW221" s="128"/>
      <c r="DX221" s="128"/>
      <c r="DY221" s="128"/>
      <c r="DZ221" s="128"/>
      <c r="EA221" s="128"/>
      <c r="EB221" s="128"/>
      <c r="EC221" s="128"/>
      <c r="ED221" s="128"/>
      <c r="EE221" s="128"/>
      <c r="EF221" s="128"/>
      <c r="EG221" s="128"/>
      <c r="EH221" s="128"/>
      <c r="EI221" s="128"/>
      <c r="EJ221" s="128"/>
      <c r="EK221" s="128"/>
      <c r="EL221" s="128"/>
      <c r="EM221" s="128"/>
      <c r="EN221" s="128"/>
      <c r="EO221" s="128"/>
      <c r="EP221" s="128"/>
      <c r="EQ221" s="128"/>
      <c r="ER221" s="128"/>
      <c r="ES221" s="128"/>
      <c r="ET221" s="128"/>
      <c r="EU221" s="128"/>
      <c r="EV221" s="128"/>
      <c r="EW221" s="128"/>
      <c r="EX221" s="128"/>
      <c r="EY221" s="128"/>
      <c r="EZ221" s="128"/>
      <c r="FA221" s="128"/>
      <c r="FB221" s="128"/>
      <c r="FC221" s="128"/>
      <c r="FD221" s="128"/>
      <c r="FE221" s="128"/>
    </row>
    <row r="222" spans="1:161" s="127" customFormat="1" x14ac:dyDescent="0.25">
      <c r="A222" s="196"/>
      <c r="B222" s="211"/>
      <c r="BH222" s="174"/>
      <c r="BL222" s="128"/>
      <c r="BM222" s="128"/>
      <c r="BN222" s="128"/>
      <c r="BO222" s="128"/>
      <c r="BP222" s="128"/>
      <c r="BQ222" s="128"/>
      <c r="BR222" s="129"/>
      <c r="BS222" s="128"/>
      <c r="BT222" s="128"/>
      <c r="BU222" s="128"/>
      <c r="BV222" s="128"/>
      <c r="BW222" s="128"/>
      <c r="BX222" s="128"/>
      <c r="BY222" s="128"/>
      <c r="BZ222" s="130"/>
      <c r="CA222" s="129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8"/>
      <c r="DO222" s="128"/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8"/>
      <c r="EP222" s="128"/>
      <c r="EQ222" s="128"/>
      <c r="ER222" s="128"/>
      <c r="ES222" s="128"/>
      <c r="ET222" s="128"/>
      <c r="EU222" s="128"/>
      <c r="EV222" s="128"/>
      <c r="EW222" s="128"/>
      <c r="EX222" s="128"/>
      <c r="EY222" s="128"/>
      <c r="EZ222" s="128"/>
      <c r="FA222" s="128"/>
      <c r="FB222" s="128"/>
      <c r="FC222" s="128"/>
      <c r="FD222" s="128"/>
      <c r="FE222" s="128"/>
    </row>
    <row r="223" spans="1:161" s="127" customFormat="1" x14ac:dyDescent="0.25">
      <c r="A223" s="196"/>
      <c r="B223" s="211"/>
      <c r="BH223" s="174"/>
      <c r="BL223" s="128"/>
      <c r="BM223" s="128"/>
      <c r="BN223" s="128"/>
      <c r="BO223" s="128"/>
      <c r="BP223" s="128"/>
      <c r="BQ223" s="128"/>
      <c r="BR223" s="129"/>
      <c r="BS223" s="128"/>
      <c r="BT223" s="128"/>
      <c r="BU223" s="128"/>
      <c r="BV223" s="128"/>
      <c r="BW223" s="128"/>
      <c r="BX223" s="128"/>
      <c r="BY223" s="128"/>
      <c r="BZ223" s="130"/>
      <c r="CA223" s="129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8"/>
      <c r="EQ223" s="128"/>
      <c r="ER223" s="128"/>
      <c r="ES223" s="128"/>
      <c r="ET223" s="128"/>
      <c r="EU223" s="128"/>
      <c r="EV223" s="128"/>
      <c r="EW223" s="128"/>
      <c r="EX223" s="128"/>
      <c r="EY223" s="128"/>
      <c r="EZ223" s="128"/>
      <c r="FA223" s="128"/>
      <c r="FB223" s="128"/>
      <c r="FC223" s="128"/>
      <c r="FD223" s="128"/>
      <c r="FE223" s="128"/>
    </row>
    <row r="224" spans="1:161" s="127" customFormat="1" x14ac:dyDescent="0.25">
      <c r="A224" s="196"/>
      <c r="B224" s="211"/>
      <c r="BH224" s="174"/>
      <c r="BL224" s="128"/>
      <c r="BM224" s="128"/>
      <c r="BN224" s="128"/>
      <c r="BO224" s="128"/>
      <c r="BP224" s="128"/>
      <c r="BQ224" s="128"/>
      <c r="BR224" s="129"/>
      <c r="BS224" s="128"/>
      <c r="BT224" s="128"/>
      <c r="BU224" s="128"/>
      <c r="BV224" s="128"/>
      <c r="BW224" s="128"/>
      <c r="BX224" s="128"/>
      <c r="BY224" s="128"/>
      <c r="BZ224" s="130"/>
      <c r="CA224" s="129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28"/>
      <c r="DM224" s="128"/>
      <c r="DN224" s="128"/>
      <c r="DO224" s="128"/>
      <c r="DP224" s="128"/>
      <c r="DQ224" s="128"/>
      <c r="DR224" s="128"/>
      <c r="DS224" s="128"/>
      <c r="DT224" s="128"/>
      <c r="DU224" s="128"/>
      <c r="DV224" s="128"/>
      <c r="DW224" s="128"/>
      <c r="DX224" s="128"/>
      <c r="DY224" s="128"/>
      <c r="DZ224" s="128"/>
      <c r="EA224" s="128"/>
      <c r="EB224" s="128"/>
      <c r="EC224" s="128"/>
      <c r="ED224" s="128"/>
      <c r="EE224" s="128"/>
      <c r="EF224" s="128"/>
      <c r="EG224" s="128"/>
      <c r="EH224" s="128"/>
      <c r="EI224" s="128"/>
      <c r="EJ224" s="128"/>
      <c r="EK224" s="128"/>
      <c r="EL224" s="128"/>
      <c r="EM224" s="128"/>
      <c r="EN224" s="128"/>
      <c r="EO224" s="128"/>
      <c r="EP224" s="128"/>
      <c r="EQ224" s="128"/>
      <c r="ER224" s="128"/>
      <c r="ES224" s="128"/>
      <c r="ET224" s="128"/>
      <c r="EU224" s="128"/>
      <c r="EV224" s="128"/>
      <c r="EW224" s="128"/>
      <c r="EX224" s="128"/>
      <c r="EY224" s="128"/>
      <c r="EZ224" s="128"/>
      <c r="FA224" s="128"/>
      <c r="FB224" s="128"/>
      <c r="FC224" s="128"/>
      <c r="FD224" s="128"/>
      <c r="FE224" s="128"/>
    </row>
    <row r="225" spans="1:161" s="127" customFormat="1" x14ac:dyDescent="0.25">
      <c r="A225" s="196"/>
      <c r="B225" s="211"/>
      <c r="BH225" s="174"/>
      <c r="BL225" s="128"/>
      <c r="BM225" s="128"/>
      <c r="BN225" s="128"/>
      <c r="BO225" s="128"/>
      <c r="BP225" s="128"/>
      <c r="BQ225" s="128"/>
      <c r="BR225" s="129"/>
      <c r="BS225" s="128"/>
      <c r="BT225" s="128"/>
      <c r="BU225" s="128"/>
      <c r="BV225" s="128"/>
      <c r="BW225" s="128"/>
      <c r="BX225" s="128"/>
      <c r="BY225" s="128"/>
      <c r="BZ225" s="130"/>
      <c r="CA225" s="129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28"/>
      <c r="DM225" s="128"/>
      <c r="DN225" s="128"/>
      <c r="DO225" s="128"/>
      <c r="DP225" s="128"/>
      <c r="DQ225" s="128"/>
      <c r="DR225" s="128"/>
      <c r="DS225" s="128"/>
      <c r="DT225" s="128"/>
      <c r="DU225" s="128"/>
      <c r="DV225" s="128"/>
      <c r="DW225" s="128"/>
      <c r="DX225" s="128"/>
      <c r="DY225" s="128"/>
      <c r="DZ225" s="128"/>
      <c r="EA225" s="128"/>
      <c r="EB225" s="128"/>
      <c r="EC225" s="128"/>
      <c r="ED225" s="128"/>
      <c r="EE225" s="128"/>
      <c r="EF225" s="128"/>
      <c r="EG225" s="128"/>
      <c r="EH225" s="128"/>
      <c r="EI225" s="128"/>
      <c r="EJ225" s="128"/>
      <c r="EK225" s="128"/>
      <c r="EL225" s="128"/>
      <c r="EM225" s="128"/>
      <c r="EN225" s="128"/>
      <c r="EO225" s="128"/>
      <c r="EP225" s="128"/>
      <c r="EQ225" s="128"/>
      <c r="ER225" s="128"/>
      <c r="ES225" s="128"/>
      <c r="ET225" s="128"/>
      <c r="EU225" s="128"/>
      <c r="EV225" s="128"/>
      <c r="EW225" s="128"/>
      <c r="EX225" s="128"/>
      <c r="EY225" s="128"/>
      <c r="EZ225" s="128"/>
      <c r="FA225" s="128"/>
      <c r="FB225" s="128"/>
      <c r="FC225" s="128"/>
      <c r="FD225" s="128"/>
      <c r="FE225" s="128"/>
    </row>
    <row r="226" spans="1:161" s="127" customFormat="1" x14ac:dyDescent="0.25">
      <c r="A226" s="196"/>
      <c r="B226" s="211"/>
      <c r="BH226" s="174"/>
      <c r="BL226" s="128"/>
      <c r="BM226" s="128"/>
      <c r="BN226" s="128"/>
      <c r="BO226" s="128"/>
      <c r="BP226" s="128"/>
      <c r="BQ226" s="128"/>
      <c r="BR226" s="129"/>
      <c r="BS226" s="128"/>
      <c r="BT226" s="128"/>
      <c r="BU226" s="128"/>
      <c r="BV226" s="128"/>
      <c r="BW226" s="128"/>
      <c r="BX226" s="128"/>
      <c r="BY226" s="128"/>
      <c r="BZ226" s="130"/>
      <c r="CA226" s="129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28"/>
      <c r="DM226" s="128"/>
      <c r="DN226" s="128"/>
      <c r="DO226" s="128"/>
      <c r="DP226" s="128"/>
      <c r="DQ226" s="128"/>
      <c r="DR226" s="128"/>
      <c r="DS226" s="128"/>
      <c r="DT226" s="128"/>
      <c r="DU226" s="128"/>
      <c r="DV226" s="128"/>
      <c r="DW226" s="128"/>
      <c r="DX226" s="128"/>
      <c r="DY226" s="128"/>
      <c r="DZ226" s="128"/>
      <c r="EA226" s="128"/>
      <c r="EB226" s="128"/>
      <c r="EC226" s="128"/>
      <c r="ED226" s="128"/>
      <c r="EE226" s="128"/>
      <c r="EF226" s="128"/>
      <c r="EG226" s="128"/>
      <c r="EH226" s="128"/>
      <c r="EI226" s="128"/>
      <c r="EJ226" s="128"/>
      <c r="EK226" s="128"/>
      <c r="EL226" s="128"/>
      <c r="EM226" s="128"/>
      <c r="EN226" s="128"/>
      <c r="EO226" s="128"/>
      <c r="EP226" s="128"/>
      <c r="EQ226" s="128"/>
      <c r="ER226" s="128"/>
      <c r="ES226" s="128"/>
      <c r="ET226" s="128"/>
      <c r="EU226" s="128"/>
      <c r="EV226" s="128"/>
      <c r="EW226" s="128"/>
      <c r="EX226" s="128"/>
      <c r="EY226" s="128"/>
      <c r="EZ226" s="128"/>
      <c r="FA226" s="128"/>
      <c r="FB226" s="128"/>
      <c r="FC226" s="128"/>
      <c r="FD226" s="128"/>
      <c r="FE226" s="128"/>
    </row>
    <row r="227" spans="1:161" s="127" customFormat="1" x14ac:dyDescent="0.25">
      <c r="A227" s="196"/>
      <c r="B227" s="211"/>
      <c r="BH227" s="174"/>
      <c r="BL227" s="128"/>
      <c r="BM227" s="128"/>
      <c r="BN227" s="128"/>
      <c r="BO227" s="128"/>
      <c r="BP227" s="128"/>
      <c r="BQ227" s="128"/>
      <c r="BR227" s="129"/>
      <c r="BS227" s="128"/>
      <c r="BT227" s="128"/>
      <c r="BU227" s="128"/>
      <c r="BV227" s="128"/>
      <c r="BW227" s="128"/>
      <c r="BX227" s="128"/>
      <c r="BY227" s="128"/>
      <c r="BZ227" s="130"/>
      <c r="CA227" s="129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8"/>
      <c r="DE227" s="128"/>
      <c r="DF227" s="128"/>
      <c r="DG227" s="128"/>
      <c r="DH227" s="128"/>
      <c r="DI227" s="128"/>
      <c r="DJ227" s="128"/>
      <c r="DK227" s="128"/>
      <c r="DL227" s="128"/>
      <c r="DM227" s="128"/>
      <c r="DN227" s="128"/>
      <c r="DO227" s="128"/>
      <c r="DP227" s="128"/>
      <c r="DQ227" s="128"/>
      <c r="DR227" s="128"/>
      <c r="DS227" s="128"/>
      <c r="DT227" s="128"/>
      <c r="DU227" s="128"/>
      <c r="DV227" s="128"/>
      <c r="DW227" s="128"/>
      <c r="DX227" s="128"/>
      <c r="DY227" s="128"/>
      <c r="DZ227" s="128"/>
      <c r="EA227" s="128"/>
      <c r="EB227" s="128"/>
      <c r="EC227" s="128"/>
      <c r="ED227" s="128"/>
      <c r="EE227" s="128"/>
      <c r="EF227" s="128"/>
      <c r="EG227" s="128"/>
      <c r="EH227" s="128"/>
      <c r="EI227" s="128"/>
      <c r="EJ227" s="128"/>
      <c r="EK227" s="128"/>
      <c r="EL227" s="128"/>
      <c r="EM227" s="128"/>
      <c r="EN227" s="128"/>
      <c r="EO227" s="128"/>
      <c r="EP227" s="128"/>
      <c r="EQ227" s="128"/>
      <c r="ER227" s="128"/>
      <c r="ES227" s="128"/>
      <c r="ET227" s="128"/>
      <c r="EU227" s="128"/>
      <c r="EV227" s="128"/>
      <c r="EW227" s="128"/>
      <c r="EX227" s="128"/>
      <c r="EY227" s="128"/>
      <c r="EZ227" s="128"/>
      <c r="FA227" s="128"/>
      <c r="FB227" s="128"/>
      <c r="FC227" s="128"/>
      <c r="FD227" s="128"/>
      <c r="FE227" s="128"/>
    </row>
    <row r="228" spans="1:161" s="127" customFormat="1" x14ac:dyDescent="0.25">
      <c r="A228" s="196"/>
      <c r="B228" s="211"/>
      <c r="BH228" s="174"/>
      <c r="BL228" s="128"/>
      <c r="BM228" s="128"/>
      <c r="BN228" s="128"/>
      <c r="BO228" s="128"/>
      <c r="BP228" s="128"/>
      <c r="BQ228" s="128"/>
      <c r="BR228" s="129"/>
      <c r="BS228" s="128"/>
      <c r="BT228" s="128"/>
      <c r="BU228" s="128"/>
      <c r="BV228" s="128"/>
      <c r="BW228" s="128"/>
      <c r="BX228" s="128"/>
      <c r="BY228" s="128"/>
      <c r="BZ228" s="130"/>
      <c r="CA228" s="129"/>
      <c r="CB228" s="128"/>
      <c r="CC228" s="128"/>
      <c r="CD228" s="128"/>
      <c r="CE228" s="128"/>
      <c r="CF228" s="128"/>
      <c r="CG228" s="128"/>
      <c r="CH228" s="128"/>
      <c r="CI228" s="128"/>
      <c r="CJ228" s="128"/>
      <c r="CK228" s="128"/>
      <c r="CL228" s="128"/>
      <c r="CM228" s="128"/>
      <c r="CN228" s="128"/>
      <c r="CO228" s="128"/>
      <c r="CP228" s="128"/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8"/>
      <c r="DE228" s="128"/>
      <c r="DF228" s="128"/>
      <c r="DG228" s="128"/>
      <c r="DH228" s="128"/>
      <c r="DI228" s="128"/>
      <c r="DJ228" s="128"/>
      <c r="DK228" s="128"/>
      <c r="DL228" s="128"/>
      <c r="DM228" s="128"/>
      <c r="DN228" s="128"/>
      <c r="DO228" s="128"/>
      <c r="DP228" s="128"/>
      <c r="DQ228" s="128"/>
      <c r="DR228" s="128"/>
      <c r="DS228" s="128"/>
      <c r="DT228" s="128"/>
      <c r="DU228" s="128"/>
      <c r="DV228" s="128"/>
      <c r="DW228" s="128"/>
      <c r="DX228" s="128"/>
      <c r="DY228" s="128"/>
      <c r="DZ228" s="128"/>
      <c r="EA228" s="128"/>
      <c r="EB228" s="128"/>
      <c r="EC228" s="128"/>
      <c r="ED228" s="128"/>
      <c r="EE228" s="128"/>
      <c r="EF228" s="128"/>
      <c r="EG228" s="128"/>
      <c r="EH228" s="128"/>
      <c r="EI228" s="128"/>
      <c r="EJ228" s="128"/>
      <c r="EK228" s="128"/>
      <c r="EL228" s="128"/>
      <c r="EM228" s="128"/>
      <c r="EN228" s="128"/>
      <c r="EO228" s="128"/>
      <c r="EP228" s="128"/>
      <c r="EQ228" s="128"/>
      <c r="ER228" s="128"/>
      <c r="ES228" s="128"/>
      <c r="ET228" s="128"/>
      <c r="EU228" s="128"/>
      <c r="EV228" s="128"/>
      <c r="EW228" s="128"/>
      <c r="EX228" s="128"/>
      <c r="EY228" s="128"/>
      <c r="EZ228" s="128"/>
      <c r="FA228" s="128"/>
      <c r="FB228" s="128"/>
      <c r="FC228" s="128"/>
      <c r="FD228" s="128"/>
      <c r="FE228" s="128"/>
    </row>
    <row r="229" spans="1:161" s="127" customFormat="1" x14ac:dyDescent="0.25">
      <c r="A229" s="196"/>
      <c r="B229" s="211"/>
      <c r="BH229" s="174"/>
      <c r="BL229" s="128"/>
      <c r="BM229" s="128"/>
      <c r="BN229" s="128"/>
      <c r="BO229" s="128"/>
      <c r="BP229" s="128"/>
      <c r="BQ229" s="128"/>
      <c r="BR229" s="129"/>
      <c r="BS229" s="128"/>
      <c r="BT229" s="128"/>
      <c r="BU229" s="128"/>
      <c r="BV229" s="128"/>
      <c r="BW229" s="128"/>
      <c r="BX229" s="128"/>
      <c r="BY229" s="128"/>
      <c r="BZ229" s="130"/>
      <c r="CA229" s="129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  <c r="DE229" s="128"/>
      <c r="DF229" s="128"/>
      <c r="DG229" s="128"/>
      <c r="DH229" s="128"/>
      <c r="DI229" s="128"/>
      <c r="DJ229" s="128"/>
      <c r="DK229" s="128"/>
      <c r="DL229" s="128"/>
      <c r="DM229" s="128"/>
      <c r="DN229" s="128"/>
      <c r="DO229" s="128"/>
      <c r="DP229" s="128"/>
      <c r="DQ229" s="128"/>
      <c r="DR229" s="128"/>
      <c r="DS229" s="128"/>
      <c r="DT229" s="128"/>
      <c r="DU229" s="128"/>
      <c r="DV229" s="128"/>
      <c r="DW229" s="128"/>
      <c r="DX229" s="128"/>
      <c r="DY229" s="128"/>
      <c r="DZ229" s="128"/>
      <c r="EA229" s="128"/>
      <c r="EB229" s="128"/>
      <c r="EC229" s="128"/>
      <c r="ED229" s="128"/>
      <c r="EE229" s="128"/>
      <c r="EF229" s="128"/>
      <c r="EG229" s="128"/>
      <c r="EH229" s="128"/>
      <c r="EI229" s="128"/>
      <c r="EJ229" s="128"/>
      <c r="EK229" s="128"/>
      <c r="EL229" s="128"/>
      <c r="EM229" s="128"/>
      <c r="EN229" s="128"/>
      <c r="EO229" s="128"/>
      <c r="EP229" s="128"/>
      <c r="EQ229" s="128"/>
      <c r="ER229" s="128"/>
      <c r="ES229" s="128"/>
      <c r="ET229" s="128"/>
      <c r="EU229" s="128"/>
      <c r="EV229" s="128"/>
      <c r="EW229" s="128"/>
      <c r="EX229" s="128"/>
      <c r="EY229" s="128"/>
      <c r="EZ229" s="128"/>
      <c r="FA229" s="128"/>
      <c r="FB229" s="128"/>
      <c r="FC229" s="128"/>
      <c r="FD229" s="128"/>
      <c r="FE229" s="128"/>
    </row>
    <row r="230" spans="1:161" s="127" customFormat="1" x14ac:dyDescent="0.25">
      <c r="A230" s="196"/>
      <c r="B230" s="211"/>
      <c r="BH230" s="174"/>
      <c r="BL230" s="128"/>
      <c r="BM230" s="128"/>
      <c r="BN230" s="128"/>
      <c r="BO230" s="128"/>
      <c r="BP230" s="128"/>
      <c r="BQ230" s="128"/>
      <c r="BR230" s="129"/>
      <c r="BS230" s="128"/>
      <c r="BT230" s="128"/>
      <c r="BU230" s="128"/>
      <c r="BV230" s="128"/>
      <c r="BW230" s="128"/>
      <c r="BX230" s="128"/>
      <c r="BY230" s="128"/>
      <c r="BZ230" s="130"/>
      <c r="CA230" s="129"/>
      <c r="CB230" s="128"/>
      <c r="CC230" s="128"/>
      <c r="CD230" s="128"/>
      <c r="CE230" s="128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8"/>
      <c r="DE230" s="128"/>
      <c r="DF230" s="128"/>
      <c r="DG230" s="128"/>
      <c r="DH230" s="128"/>
      <c r="DI230" s="128"/>
      <c r="DJ230" s="128"/>
      <c r="DK230" s="128"/>
      <c r="DL230" s="128"/>
      <c r="DM230" s="128"/>
      <c r="DN230" s="128"/>
      <c r="DO230" s="128"/>
      <c r="DP230" s="128"/>
      <c r="DQ230" s="128"/>
      <c r="DR230" s="128"/>
      <c r="DS230" s="128"/>
      <c r="DT230" s="128"/>
      <c r="DU230" s="128"/>
      <c r="DV230" s="128"/>
      <c r="DW230" s="128"/>
      <c r="DX230" s="128"/>
      <c r="DY230" s="128"/>
      <c r="DZ230" s="128"/>
      <c r="EA230" s="128"/>
      <c r="EB230" s="128"/>
      <c r="EC230" s="128"/>
      <c r="ED230" s="128"/>
      <c r="EE230" s="128"/>
      <c r="EF230" s="128"/>
      <c r="EG230" s="128"/>
      <c r="EH230" s="128"/>
      <c r="EI230" s="128"/>
      <c r="EJ230" s="128"/>
      <c r="EK230" s="128"/>
      <c r="EL230" s="128"/>
      <c r="EM230" s="128"/>
      <c r="EN230" s="128"/>
      <c r="EO230" s="128"/>
      <c r="EP230" s="128"/>
      <c r="EQ230" s="128"/>
      <c r="ER230" s="128"/>
      <c r="ES230" s="128"/>
      <c r="ET230" s="128"/>
      <c r="EU230" s="128"/>
      <c r="EV230" s="128"/>
      <c r="EW230" s="128"/>
      <c r="EX230" s="128"/>
      <c r="EY230" s="128"/>
      <c r="EZ230" s="128"/>
      <c r="FA230" s="128"/>
      <c r="FB230" s="128"/>
      <c r="FC230" s="128"/>
      <c r="FD230" s="128"/>
      <c r="FE230" s="128"/>
    </row>
    <row r="231" spans="1:161" s="127" customFormat="1" x14ac:dyDescent="0.25">
      <c r="A231" s="196"/>
      <c r="B231" s="211"/>
      <c r="BH231" s="174"/>
      <c r="BL231" s="128"/>
      <c r="BM231" s="128"/>
      <c r="BN231" s="128"/>
      <c r="BO231" s="128"/>
      <c r="BP231" s="128"/>
      <c r="BQ231" s="128"/>
      <c r="BR231" s="129"/>
      <c r="BS231" s="128"/>
      <c r="BT231" s="128"/>
      <c r="BU231" s="128"/>
      <c r="BV231" s="128"/>
      <c r="BW231" s="128"/>
      <c r="BX231" s="128"/>
      <c r="BY231" s="128"/>
      <c r="BZ231" s="130"/>
      <c r="CA231" s="129"/>
      <c r="CB231" s="128"/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  <c r="DE231" s="128"/>
      <c r="DF231" s="128"/>
      <c r="DG231" s="128"/>
      <c r="DH231" s="128"/>
      <c r="DI231" s="128"/>
      <c r="DJ231" s="128"/>
      <c r="DK231" s="128"/>
      <c r="DL231" s="128"/>
      <c r="DM231" s="128"/>
      <c r="DN231" s="128"/>
      <c r="DO231" s="128"/>
      <c r="DP231" s="128"/>
      <c r="DQ231" s="128"/>
      <c r="DR231" s="128"/>
      <c r="DS231" s="128"/>
      <c r="DT231" s="128"/>
      <c r="DU231" s="128"/>
      <c r="DV231" s="128"/>
      <c r="DW231" s="128"/>
      <c r="DX231" s="128"/>
      <c r="DY231" s="128"/>
      <c r="DZ231" s="128"/>
      <c r="EA231" s="128"/>
      <c r="EB231" s="128"/>
      <c r="EC231" s="128"/>
      <c r="ED231" s="128"/>
      <c r="EE231" s="128"/>
      <c r="EF231" s="128"/>
      <c r="EG231" s="128"/>
      <c r="EH231" s="128"/>
      <c r="EI231" s="128"/>
      <c r="EJ231" s="128"/>
      <c r="EK231" s="128"/>
      <c r="EL231" s="128"/>
      <c r="EM231" s="128"/>
      <c r="EN231" s="128"/>
      <c r="EO231" s="128"/>
      <c r="EP231" s="128"/>
      <c r="EQ231" s="128"/>
      <c r="ER231" s="128"/>
      <c r="ES231" s="128"/>
      <c r="ET231" s="128"/>
      <c r="EU231" s="128"/>
      <c r="EV231" s="128"/>
      <c r="EW231" s="128"/>
      <c r="EX231" s="128"/>
      <c r="EY231" s="128"/>
      <c r="EZ231" s="128"/>
      <c r="FA231" s="128"/>
      <c r="FB231" s="128"/>
      <c r="FC231" s="128"/>
      <c r="FD231" s="128"/>
      <c r="FE231" s="128"/>
    </row>
    <row r="232" spans="1:161" s="127" customFormat="1" x14ac:dyDescent="0.25">
      <c r="A232" s="196"/>
      <c r="B232" s="211"/>
      <c r="BH232" s="174"/>
      <c r="BL232" s="128"/>
      <c r="BM232" s="128"/>
      <c r="BN232" s="128"/>
      <c r="BO232" s="128"/>
      <c r="BP232" s="128"/>
      <c r="BQ232" s="128"/>
      <c r="BR232" s="129"/>
      <c r="BS232" s="128"/>
      <c r="BT232" s="128"/>
      <c r="BU232" s="128"/>
      <c r="BV232" s="128"/>
      <c r="BW232" s="128"/>
      <c r="BX232" s="128"/>
      <c r="BY232" s="128"/>
      <c r="BZ232" s="130"/>
      <c r="CA232" s="129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8"/>
      <c r="DF232" s="128"/>
      <c r="DG232" s="128"/>
      <c r="DH232" s="128"/>
      <c r="DI232" s="128"/>
      <c r="DJ232" s="128"/>
      <c r="DK232" s="128"/>
      <c r="DL232" s="128"/>
      <c r="DM232" s="128"/>
      <c r="DN232" s="128"/>
      <c r="DO232" s="128"/>
      <c r="DP232" s="128"/>
      <c r="DQ232" s="128"/>
      <c r="DR232" s="128"/>
      <c r="DS232" s="128"/>
      <c r="DT232" s="128"/>
      <c r="DU232" s="128"/>
      <c r="DV232" s="128"/>
      <c r="DW232" s="128"/>
      <c r="DX232" s="128"/>
      <c r="DY232" s="128"/>
      <c r="DZ232" s="128"/>
      <c r="EA232" s="128"/>
      <c r="EB232" s="128"/>
      <c r="EC232" s="128"/>
      <c r="ED232" s="128"/>
      <c r="EE232" s="128"/>
      <c r="EF232" s="128"/>
      <c r="EG232" s="128"/>
      <c r="EH232" s="128"/>
      <c r="EI232" s="128"/>
      <c r="EJ232" s="128"/>
      <c r="EK232" s="128"/>
      <c r="EL232" s="128"/>
      <c r="EM232" s="128"/>
      <c r="EN232" s="128"/>
      <c r="EO232" s="128"/>
      <c r="EP232" s="128"/>
      <c r="EQ232" s="128"/>
      <c r="ER232" s="128"/>
      <c r="ES232" s="128"/>
      <c r="ET232" s="128"/>
      <c r="EU232" s="128"/>
      <c r="EV232" s="128"/>
      <c r="EW232" s="128"/>
      <c r="EX232" s="128"/>
      <c r="EY232" s="128"/>
      <c r="EZ232" s="128"/>
      <c r="FA232" s="128"/>
      <c r="FB232" s="128"/>
      <c r="FC232" s="128"/>
      <c r="FD232" s="128"/>
      <c r="FE232" s="128"/>
    </row>
    <row r="233" spans="1:161" s="127" customFormat="1" x14ac:dyDescent="0.25">
      <c r="A233" s="196"/>
      <c r="B233" s="211"/>
      <c r="BH233" s="174"/>
      <c r="BL233" s="128"/>
      <c r="BM233" s="128"/>
      <c r="BN233" s="128"/>
      <c r="BO233" s="128"/>
      <c r="BP233" s="128"/>
      <c r="BQ233" s="128"/>
      <c r="BR233" s="129"/>
      <c r="BS233" s="128"/>
      <c r="BT233" s="128"/>
      <c r="BU233" s="128"/>
      <c r="BV233" s="128"/>
      <c r="BW233" s="128"/>
      <c r="BX233" s="128"/>
      <c r="BY233" s="128"/>
      <c r="BZ233" s="130"/>
      <c r="CA233" s="129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28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  <c r="EA233" s="128"/>
      <c r="EB233" s="128"/>
      <c r="EC233" s="128"/>
      <c r="ED233" s="128"/>
      <c r="EE233" s="128"/>
      <c r="EF233" s="128"/>
      <c r="EG233" s="128"/>
      <c r="EH233" s="128"/>
      <c r="EI233" s="128"/>
      <c r="EJ233" s="128"/>
      <c r="EK233" s="128"/>
      <c r="EL233" s="128"/>
      <c r="EM233" s="128"/>
      <c r="EN233" s="128"/>
      <c r="EO233" s="128"/>
      <c r="EP233" s="128"/>
      <c r="EQ233" s="128"/>
      <c r="ER233" s="128"/>
      <c r="ES233" s="128"/>
      <c r="ET233" s="128"/>
      <c r="EU233" s="128"/>
      <c r="EV233" s="128"/>
      <c r="EW233" s="128"/>
      <c r="EX233" s="128"/>
      <c r="EY233" s="128"/>
      <c r="EZ233" s="128"/>
      <c r="FA233" s="128"/>
      <c r="FB233" s="128"/>
      <c r="FC233" s="128"/>
      <c r="FD233" s="128"/>
      <c r="FE233" s="128"/>
    </row>
    <row r="234" spans="1:161" s="127" customFormat="1" x14ac:dyDescent="0.25">
      <c r="A234" s="196"/>
      <c r="B234" s="211"/>
      <c r="BH234" s="174"/>
      <c r="BL234" s="128"/>
      <c r="BM234" s="128"/>
      <c r="BN234" s="128"/>
      <c r="BO234" s="128"/>
      <c r="BP234" s="128"/>
      <c r="BQ234" s="128"/>
      <c r="BR234" s="129"/>
      <c r="BS234" s="128"/>
      <c r="BT234" s="128"/>
      <c r="BU234" s="128"/>
      <c r="BV234" s="128"/>
      <c r="BW234" s="128"/>
      <c r="BX234" s="128"/>
      <c r="BY234" s="128"/>
      <c r="BZ234" s="130"/>
      <c r="CA234" s="129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8"/>
      <c r="DW234" s="128"/>
      <c r="DX234" s="128"/>
      <c r="DY234" s="128"/>
      <c r="DZ234" s="128"/>
      <c r="EA234" s="128"/>
      <c r="EB234" s="128"/>
      <c r="EC234" s="128"/>
      <c r="ED234" s="128"/>
      <c r="EE234" s="128"/>
      <c r="EF234" s="128"/>
      <c r="EG234" s="128"/>
      <c r="EH234" s="128"/>
      <c r="EI234" s="128"/>
      <c r="EJ234" s="128"/>
      <c r="EK234" s="128"/>
      <c r="EL234" s="128"/>
      <c r="EM234" s="128"/>
      <c r="EN234" s="128"/>
      <c r="EO234" s="128"/>
      <c r="EP234" s="128"/>
      <c r="EQ234" s="128"/>
      <c r="ER234" s="128"/>
      <c r="ES234" s="128"/>
      <c r="ET234" s="128"/>
      <c r="EU234" s="128"/>
      <c r="EV234" s="128"/>
      <c r="EW234" s="128"/>
      <c r="EX234" s="128"/>
      <c r="EY234" s="128"/>
      <c r="EZ234" s="128"/>
      <c r="FA234" s="128"/>
      <c r="FB234" s="128"/>
      <c r="FC234" s="128"/>
      <c r="FD234" s="128"/>
      <c r="FE234" s="128"/>
    </row>
    <row r="235" spans="1:161" s="127" customFormat="1" x14ac:dyDescent="0.25">
      <c r="A235" s="196"/>
      <c r="B235" s="211"/>
      <c r="BH235" s="174"/>
      <c r="BL235" s="128"/>
      <c r="BM235" s="128"/>
      <c r="BN235" s="128"/>
      <c r="BO235" s="128"/>
      <c r="BP235" s="128"/>
      <c r="BQ235" s="128"/>
      <c r="BR235" s="129"/>
      <c r="BS235" s="128"/>
      <c r="BT235" s="128"/>
      <c r="BU235" s="128"/>
      <c r="BV235" s="128"/>
      <c r="BW235" s="128"/>
      <c r="BX235" s="128"/>
      <c r="BY235" s="128"/>
      <c r="BZ235" s="130"/>
      <c r="CA235" s="129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28"/>
      <c r="DM235" s="128"/>
      <c r="DN235" s="128"/>
      <c r="DO235" s="128"/>
      <c r="DP235" s="128"/>
      <c r="DQ235" s="128"/>
      <c r="DR235" s="128"/>
      <c r="DS235" s="128"/>
      <c r="DT235" s="128"/>
      <c r="DU235" s="128"/>
      <c r="DV235" s="128"/>
      <c r="DW235" s="128"/>
      <c r="DX235" s="128"/>
      <c r="DY235" s="128"/>
      <c r="DZ235" s="128"/>
      <c r="EA235" s="128"/>
      <c r="EB235" s="128"/>
      <c r="EC235" s="128"/>
      <c r="ED235" s="128"/>
      <c r="EE235" s="128"/>
      <c r="EF235" s="128"/>
      <c r="EG235" s="128"/>
      <c r="EH235" s="128"/>
      <c r="EI235" s="128"/>
      <c r="EJ235" s="128"/>
      <c r="EK235" s="128"/>
      <c r="EL235" s="128"/>
      <c r="EM235" s="128"/>
      <c r="EN235" s="128"/>
      <c r="EO235" s="128"/>
      <c r="EP235" s="128"/>
      <c r="EQ235" s="128"/>
      <c r="ER235" s="128"/>
      <c r="ES235" s="128"/>
      <c r="ET235" s="128"/>
      <c r="EU235" s="128"/>
      <c r="EV235" s="128"/>
      <c r="EW235" s="128"/>
      <c r="EX235" s="128"/>
      <c r="EY235" s="128"/>
      <c r="EZ235" s="128"/>
      <c r="FA235" s="128"/>
      <c r="FB235" s="128"/>
      <c r="FC235" s="128"/>
      <c r="FD235" s="128"/>
      <c r="FE235" s="128"/>
    </row>
    <row r="236" spans="1:161" s="127" customFormat="1" x14ac:dyDescent="0.25">
      <c r="A236" s="196"/>
      <c r="B236" s="211"/>
      <c r="BH236" s="174"/>
      <c r="BL236" s="128"/>
      <c r="BM236" s="128"/>
      <c r="BN236" s="128"/>
      <c r="BO236" s="128"/>
      <c r="BP236" s="128"/>
      <c r="BQ236" s="128"/>
      <c r="BR236" s="129"/>
      <c r="BS236" s="128"/>
      <c r="BT236" s="128"/>
      <c r="BU236" s="128"/>
      <c r="BV236" s="128"/>
      <c r="BW236" s="128"/>
      <c r="BX236" s="128"/>
      <c r="BY236" s="128"/>
      <c r="BZ236" s="130"/>
      <c r="CA236" s="129"/>
      <c r="CB236" s="128"/>
      <c r="CC236" s="128"/>
      <c r="CD236" s="128"/>
      <c r="CE236" s="128"/>
      <c r="CF236" s="128"/>
      <c r="CG236" s="128"/>
      <c r="CH236" s="128"/>
      <c r="CI236" s="128"/>
      <c r="CJ236" s="128"/>
      <c r="CK236" s="128"/>
      <c r="CL236" s="128"/>
      <c r="CM236" s="128"/>
      <c r="CN236" s="128"/>
      <c r="CO236" s="128"/>
      <c r="CP236" s="128"/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8"/>
      <c r="DE236" s="128"/>
      <c r="DF236" s="128"/>
      <c r="DG236" s="128"/>
      <c r="DH236" s="128"/>
      <c r="DI236" s="128"/>
      <c r="DJ236" s="128"/>
      <c r="DK236" s="128"/>
      <c r="DL236" s="128"/>
      <c r="DM236" s="128"/>
      <c r="DN236" s="128"/>
      <c r="DO236" s="128"/>
      <c r="DP236" s="128"/>
      <c r="DQ236" s="128"/>
      <c r="DR236" s="128"/>
      <c r="DS236" s="128"/>
      <c r="DT236" s="128"/>
      <c r="DU236" s="128"/>
      <c r="DV236" s="128"/>
      <c r="DW236" s="128"/>
      <c r="DX236" s="128"/>
      <c r="DY236" s="128"/>
      <c r="DZ236" s="128"/>
      <c r="EA236" s="128"/>
      <c r="EB236" s="128"/>
      <c r="EC236" s="128"/>
      <c r="ED236" s="128"/>
      <c r="EE236" s="128"/>
      <c r="EF236" s="128"/>
      <c r="EG236" s="128"/>
      <c r="EH236" s="128"/>
      <c r="EI236" s="128"/>
      <c r="EJ236" s="128"/>
      <c r="EK236" s="128"/>
      <c r="EL236" s="128"/>
      <c r="EM236" s="128"/>
      <c r="EN236" s="128"/>
      <c r="EO236" s="128"/>
      <c r="EP236" s="128"/>
      <c r="EQ236" s="128"/>
      <c r="ER236" s="128"/>
      <c r="ES236" s="128"/>
      <c r="ET236" s="128"/>
      <c r="EU236" s="128"/>
      <c r="EV236" s="128"/>
      <c r="EW236" s="128"/>
      <c r="EX236" s="128"/>
      <c r="EY236" s="128"/>
      <c r="EZ236" s="128"/>
      <c r="FA236" s="128"/>
      <c r="FB236" s="128"/>
      <c r="FC236" s="128"/>
      <c r="FD236" s="128"/>
      <c r="FE236" s="128"/>
    </row>
    <row r="237" spans="1:161" s="127" customFormat="1" x14ac:dyDescent="0.25">
      <c r="A237" s="196"/>
      <c r="B237" s="211"/>
      <c r="BH237" s="174"/>
      <c r="BL237" s="128"/>
      <c r="BM237" s="128"/>
      <c r="BN237" s="128"/>
      <c r="BO237" s="128"/>
      <c r="BP237" s="128"/>
      <c r="BQ237" s="128"/>
      <c r="BR237" s="129"/>
      <c r="BS237" s="128"/>
      <c r="BT237" s="128"/>
      <c r="BU237" s="128"/>
      <c r="BV237" s="128"/>
      <c r="BW237" s="128"/>
      <c r="BX237" s="128"/>
      <c r="BY237" s="128"/>
      <c r="BZ237" s="130"/>
      <c r="CA237" s="129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  <c r="DL237" s="128"/>
      <c r="DM237" s="128"/>
      <c r="DN237" s="128"/>
      <c r="DO237" s="128"/>
      <c r="DP237" s="128"/>
      <c r="DQ237" s="128"/>
      <c r="DR237" s="128"/>
      <c r="DS237" s="128"/>
      <c r="DT237" s="128"/>
      <c r="DU237" s="128"/>
      <c r="DV237" s="128"/>
      <c r="DW237" s="128"/>
      <c r="DX237" s="128"/>
      <c r="DY237" s="128"/>
      <c r="DZ237" s="128"/>
      <c r="EA237" s="128"/>
      <c r="EB237" s="128"/>
      <c r="EC237" s="128"/>
      <c r="ED237" s="128"/>
      <c r="EE237" s="128"/>
      <c r="EF237" s="128"/>
      <c r="EG237" s="128"/>
      <c r="EH237" s="128"/>
      <c r="EI237" s="128"/>
      <c r="EJ237" s="128"/>
      <c r="EK237" s="128"/>
      <c r="EL237" s="128"/>
      <c r="EM237" s="128"/>
      <c r="EN237" s="128"/>
      <c r="EO237" s="128"/>
      <c r="EP237" s="128"/>
      <c r="EQ237" s="128"/>
      <c r="ER237" s="128"/>
      <c r="ES237" s="128"/>
      <c r="ET237" s="128"/>
      <c r="EU237" s="128"/>
      <c r="EV237" s="128"/>
      <c r="EW237" s="128"/>
      <c r="EX237" s="128"/>
      <c r="EY237" s="128"/>
      <c r="EZ237" s="128"/>
      <c r="FA237" s="128"/>
      <c r="FB237" s="128"/>
      <c r="FC237" s="128"/>
      <c r="FD237" s="128"/>
      <c r="FE237" s="128"/>
    </row>
    <row r="238" spans="1:161" s="127" customFormat="1" x14ac:dyDescent="0.25">
      <c r="A238" s="196"/>
      <c r="B238" s="211"/>
      <c r="BH238" s="174"/>
      <c r="BL238" s="128"/>
      <c r="BM238" s="128"/>
      <c r="BN238" s="128"/>
      <c r="BO238" s="128"/>
      <c r="BP238" s="128"/>
      <c r="BQ238" s="128"/>
      <c r="BR238" s="129"/>
      <c r="BS238" s="128"/>
      <c r="BT238" s="128"/>
      <c r="BU238" s="128"/>
      <c r="BV238" s="128"/>
      <c r="BW238" s="128"/>
      <c r="BX238" s="128"/>
      <c r="BY238" s="128"/>
      <c r="BZ238" s="130"/>
      <c r="CA238" s="129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  <c r="DE238" s="128"/>
      <c r="DF238" s="128"/>
      <c r="DG238" s="128"/>
      <c r="DH238" s="128"/>
      <c r="DI238" s="128"/>
      <c r="DJ238" s="128"/>
      <c r="DK238" s="128"/>
      <c r="DL238" s="128"/>
      <c r="DM238" s="128"/>
      <c r="DN238" s="128"/>
      <c r="DO238" s="128"/>
      <c r="DP238" s="128"/>
      <c r="DQ238" s="128"/>
      <c r="DR238" s="128"/>
      <c r="DS238" s="128"/>
      <c r="DT238" s="128"/>
      <c r="DU238" s="128"/>
      <c r="DV238" s="128"/>
      <c r="DW238" s="128"/>
      <c r="DX238" s="128"/>
      <c r="DY238" s="128"/>
      <c r="DZ238" s="128"/>
      <c r="EA238" s="128"/>
      <c r="EB238" s="128"/>
      <c r="EC238" s="128"/>
      <c r="ED238" s="128"/>
      <c r="EE238" s="128"/>
      <c r="EF238" s="128"/>
      <c r="EG238" s="128"/>
      <c r="EH238" s="128"/>
      <c r="EI238" s="128"/>
      <c r="EJ238" s="128"/>
      <c r="EK238" s="128"/>
      <c r="EL238" s="128"/>
      <c r="EM238" s="128"/>
      <c r="EN238" s="128"/>
      <c r="EO238" s="128"/>
      <c r="EP238" s="128"/>
      <c r="EQ238" s="128"/>
      <c r="ER238" s="128"/>
      <c r="ES238" s="128"/>
      <c r="ET238" s="128"/>
      <c r="EU238" s="128"/>
      <c r="EV238" s="128"/>
      <c r="EW238" s="128"/>
      <c r="EX238" s="128"/>
      <c r="EY238" s="128"/>
      <c r="EZ238" s="128"/>
      <c r="FA238" s="128"/>
      <c r="FB238" s="128"/>
      <c r="FC238" s="128"/>
      <c r="FD238" s="128"/>
      <c r="FE238" s="128"/>
    </row>
    <row r="239" spans="1:161" s="127" customFormat="1" x14ac:dyDescent="0.25">
      <c r="A239" s="196"/>
      <c r="B239" s="211"/>
      <c r="BH239" s="174"/>
      <c r="BL239" s="128"/>
      <c r="BM239" s="128"/>
      <c r="BN239" s="128"/>
      <c r="BO239" s="128"/>
      <c r="BP239" s="128"/>
      <c r="BQ239" s="128"/>
      <c r="BR239" s="129"/>
      <c r="BS239" s="128"/>
      <c r="BT239" s="128"/>
      <c r="BU239" s="128"/>
      <c r="BV239" s="128"/>
      <c r="BW239" s="128"/>
      <c r="BX239" s="128"/>
      <c r="BY239" s="128"/>
      <c r="BZ239" s="130"/>
      <c r="CA239" s="129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  <c r="DL239" s="128"/>
      <c r="DM239" s="128"/>
      <c r="DN239" s="128"/>
      <c r="DO239" s="128"/>
      <c r="DP239" s="128"/>
      <c r="DQ239" s="128"/>
      <c r="DR239" s="128"/>
      <c r="DS239" s="128"/>
      <c r="DT239" s="128"/>
      <c r="DU239" s="128"/>
      <c r="DV239" s="128"/>
      <c r="DW239" s="128"/>
      <c r="DX239" s="128"/>
      <c r="DY239" s="128"/>
      <c r="DZ239" s="128"/>
      <c r="EA239" s="128"/>
      <c r="EB239" s="128"/>
      <c r="EC239" s="128"/>
      <c r="ED239" s="128"/>
      <c r="EE239" s="128"/>
      <c r="EF239" s="128"/>
      <c r="EG239" s="128"/>
      <c r="EH239" s="128"/>
      <c r="EI239" s="128"/>
      <c r="EJ239" s="128"/>
      <c r="EK239" s="128"/>
      <c r="EL239" s="128"/>
      <c r="EM239" s="128"/>
      <c r="EN239" s="128"/>
      <c r="EO239" s="128"/>
      <c r="EP239" s="128"/>
      <c r="EQ239" s="128"/>
      <c r="ER239" s="128"/>
      <c r="ES239" s="128"/>
      <c r="ET239" s="128"/>
      <c r="EU239" s="128"/>
      <c r="EV239" s="128"/>
      <c r="EW239" s="128"/>
      <c r="EX239" s="128"/>
      <c r="EY239" s="128"/>
      <c r="EZ239" s="128"/>
      <c r="FA239" s="128"/>
      <c r="FB239" s="128"/>
      <c r="FC239" s="128"/>
      <c r="FD239" s="128"/>
      <c r="FE239" s="128"/>
    </row>
    <row r="240" spans="1:161" s="127" customFormat="1" x14ac:dyDescent="0.25">
      <c r="A240" s="196"/>
      <c r="B240" s="211"/>
      <c r="BH240" s="174"/>
      <c r="BL240" s="128"/>
      <c r="BM240" s="128"/>
      <c r="BN240" s="128"/>
      <c r="BO240" s="128"/>
      <c r="BP240" s="128"/>
      <c r="BQ240" s="128"/>
      <c r="BR240" s="129"/>
      <c r="BS240" s="128"/>
      <c r="BT240" s="128"/>
      <c r="BU240" s="128"/>
      <c r="BV240" s="128"/>
      <c r="BW240" s="128"/>
      <c r="BX240" s="128"/>
      <c r="BY240" s="128"/>
      <c r="BZ240" s="130"/>
      <c r="CA240" s="129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28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/>
      <c r="DY240" s="128"/>
      <c r="DZ240" s="128"/>
      <c r="EA240" s="128"/>
      <c r="EB240" s="128"/>
      <c r="EC240" s="128"/>
      <c r="ED240" s="128"/>
      <c r="EE240" s="128"/>
      <c r="EF240" s="128"/>
      <c r="EG240" s="128"/>
      <c r="EH240" s="128"/>
      <c r="EI240" s="128"/>
      <c r="EJ240" s="128"/>
      <c r="EK240" s="128"/>
      <c r="EL240" s="128"/>
      <c r="EM240" s="128"/>
      <c r="EN240" s="128"/>
      <c r="EO240" s="128"/>
      <c r="EP240" s="128"/>
      <c r="EQ240" s="128"/>
      <c r="ER240" s="128"/>
      <c r="ES240" s="128"/>
      <c r="ET240" s="128"/>
      <c r="EU240" s="128"/>
      <c r="EV240" s="128"/>
      <c r="EW240" s="128"/>
      <c r="EX240" s="128"/>
      <c r="EY240" s="128"/>
      <c r="EZ240" s="128"/>
      <c r="FA240" s="128"/>
      <c r="FB240" s="128"/>
      <c r="FC240" s="128"/>
      <c r="FD240" s="128"/>
      <c r="FE240" s="128"/>
    </row>
    <row r="241" spans="1:161" s="127" customFormat="1" x14ac:dyDescent="0.25">
      <c r="A241" s="196"/>
      <c r="B241" s="211"/>
      <c r="BH241" s="174"/>
      <c r="BL241" s="128"/>
      <c r="BM241" s="128"/>
      <c r="BN241" s="128"/>
      <c r="BO241" s="128"/>
      <c r="BP241" s="128"/>
      <c r="BQ241" s="128"/>
      <c r="BR241" s="129"/>
      <c r="BS241" s="128"/>
      <c r="BT241" s="128"/>
      <c r="BU241" s="128"/>
      <c r="BV241" s="128"/>
      <c r="BW241" s="128"/>
      <c r="BX241" s="128"/>
      <c r="BY241" s="128"/>
      <c r="BZ241" s="130"/>
      <c r="CA241" s="129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28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  <c r="EC241" s="128"/>
      <c r="ED241" s="128"/>
      <c r="EE241" s="128"/>
      <c r="EF241" s="128"/>
      <c r="EG241" s="128"/>
      <c r="EH241" s="128"/>
      <c r="EI241" s="128"/>
      <c r="EJ241" s="128"/>
      <c r="EK241" s="128"/>
      <c r="EL241" s="128"/>
      <c r="EM241" s="128"/>
      <c r="EN241" s="128"/>
      <c r="EO241" s="128"/>
      <c r="EP241" s="128"/>
      <c r="EQ241" s="128"/>
      <c r="ER241" s="128"/>
      <c r="ES241" s="128"/>
      <c r="ET241" s="128"/>
      <c r="EU241" s="128"/>
      <c r="EV241" s="128"/>
      <c r="EW241" s="128"/>
      <c r="EX241" s="128"/>
      <c r="EY241" s="128"/>
      <c r="EZ241" s="128"/>
      <c r="FA241" s="128"/>
      <c r="FB241" s="128"/>
      <c r="FC241" s="128"/>
      <c r="FD241" s="128"/>
      <c r="FE241" s="128"/>
    </row>
    <row r="242" spans="1:161" s="127" customFormat="1" x14ac:dyDescent="0.25">
      <c r="A242" s="196"/>
      <c r="B242" s="211"/>
      <c r="BH242" s="174"/>
      <c r="BL242" s="128"/>
      <c r="BM242" s="128"/>
      <c r="BN242" s="128"/>
      <c r="BO242" s="128"/>
      <c r="BP242" s="128"/>
      <c r="BQ242" s="128"/>
      <c r="BR242" s="129"/>
      <c r="BS242" s="128"/>
      <c r="BT242" s="128"/>
      <c r="BU242" s="128"/>
      <c r="BV242" s="128"/>
      <c r="BW242" s="128"/>
      <c r="BX242" s="128"/>
      <c r="BY242" s="128"/>
      <c r="BZ242" s="130"/>
      <c r="CA242" s="129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8"/>
      <c r="EQ242" s="128"/>
      <c r="ER242" s="128"/>
      <c r="ES242" s="128"/>
      <c r="ET242" s="128"/>
      <c r="EU242" s="128"/>
      <c r="EV242" s="128"/>
      <c r="EW242" s="128"/>
      <c r="EX242" s="128"/>
      <c r="EY242" s="128"/>
      <c r="EZ242" s="128"/>
      <c r="FA242" s="128"/>
      <c r="FB242" s="128"/>
      <c r="FC242" s="128"/>
      <c r="FD242" s="128"/>
      <c r="FE242" s="128"/>
    </row>
    <row r="243" spans="1:161" s="127" customFormat="1" x14ac:dyDescent="0.25">
      <c r="A243" s="196"/>
      <c r="B243" s="211"/>
      <c r="BH243" s="174"/>
      <c r="BL243" s="128"/>
      <c r="BM243" s="128"/>
      <c r="BN243" s="128"/>
      <c r="BO243" s="128"/>
      <c r="BP243" s="128"/>
      <c r="BQ243" s="128"/>
      <c r="BR243" s="129"/>
      <c r="BS243" s="128"/>
      <c r="BT243" s="128"/>
      <c r="BU243" s="128"/>
      <c r="BV243" s="128"/>
      <c r="BW243" s="128"/>
      <c r="BX243" s="128"/>
      <c r="BY243" s="128"/>
      <c r="BZ243" s="130"/>
      <c r="CA243" s="129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</row>
    <row r="244" spans="1:161" s="127" customFormat="1" x14ac:dyDescent="0.25">
      <c r="A244" s="196"/>
      <c r="B244" s="211"/>
      <c r="BH244" s="174"/>
      <c r="BL244" s="128"/>
      <c r="BM244" s="128"/>
      <c r="BN244" s="128"/>
      <c r="BO244" s="128"/>
      <c r="BP244" s="128"/>
      <c r="BQ244" s="128"/>
      <c r="BR244" s="129"/>
      <c r="BS244" s="128"/>
      <c r="BT244" s="128"/>
      <c r="BU244" s="128"/>
      <c r="BV244" s="128"/>
      <c r="BW244" s="128"/>
      <c r="BX244" s="128"/>
      <c r="BY244" s="128"/>
      <c r="BZ244" s="130"/>
      <c r="CA244" s="129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  <c r="DM244" s="128"/>
      <c r="DN244" s="128"/>
      <c r="DO244" s="128"/>
      <c r="DP244" s="128"/>
      <c r="DQ244" s="128"/>
      <c r="DR244" s="128"/>
      <c r="DS244" s="128"/>
      <c r="DT244" s="128"/>
      <c r="DU244" s="128"/>
      <c r="DV244" s="128"/>
      <c r="DW244" s="128"/>
      <c r="DX244" s="128"/>
      <c r="DY244" s="128"/>
      <c r="DZ244" s="128"/>
      <c r="EA244" s="128"/>
      <c r="EB244" s="128"/>
      <c r="EC244" s="128"/>
      <c r="ED244" s="128"/>
      <c r="EE244" s="128"/>
      <c r="EF244" s="128"/>
      <c r="EG244" s="128"/>
      <c r="EH244" s="128"/>
      <c r="EI244" s="128"/>
      <c r="EJ244" s="128"/>
      <c r="EK244" s="128"/>
      <c r="EL244" s="128"/>
      <c r="EM244" s="128"/>
      <c r="EN244" s="128"/>
      <c r="EO244" s="128"/>
      <c r="EP244" s="128"/>
      <c r="EQ244" s="128"/>
      <c r="ER244" s="128"/>
      <c r="ES244" s="128"/>
      <c r="ET244" s="128"/>
      <c r="EU244" s="128"/>
      <c r="EV244" s="128"/>
      <c r="EW244" s="128"/>
      <c r="EX244" s="128"/>
      <c r="EY244" s="128"/>
      <c r="EZ244" s="128"/>
      <c r="FA244" s="128"/>
      <c r="FB244" s="128"/>
      <c r="FC244" s="128"/>
      <c r="FD244" s="128"/>
      <c r="FE244" s="128"/>
    </row>
    <row r="245" spans="1:161" s="127" customFormat="1" x14ac:dyDescent="0.25">
      <c r="A245" s="196"/>
      <c r="B245" s="211"/>
      <c r="BH245" s="174"/>
      <c r="BL245" s="128"/>
      <c r="BM245" s="128"/>
      <c r="BN245" s="128"/>
      <c r="BO245" s="128"/>
      <c r="BP245" s="128"/>
      <c r="BQ245" s="128"/>
      <c r="BR245" s="129"/>
      <c r="BS245" s="128"/>
      <c r="BT245" s="128"/>
      <c r="BU245" s="128"/>
      <c r="BV245" s="128"/>
      <c r="BW245" s="128"/>
      <c r="BX245" s="128"/>
      <c r="BY245" s="128"/>
      <c r="BZ245" s="130"/>
      <c r="CA245" s="129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28"/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  <c r="EC245" s="128"/>
      <c r="ED245" s="128"/>
      <c r="EE245" s="128"/>
      <c r="EF245" s="128"/>
      <c r="EG245" s="128"/>
      <c r="EH245" s="128"/>
      <c r="EI245" s="128"/>
      <c r="EJ245" s="128"/>
      <c r="EK245" s="128"/>
      <c r="EL245" s="128"/>
      <c r="EM245" s="128"/>
      <c r="EN245" s="128"/>
      <c r="EO245" s="128"/>
      <c r="EP245" s="128"/>
      <c r="EQ245" s="128"/>
      <c r="ER245" s="128"/>
      <c r="ES245" s="128"/>
      <c r="ET245" s="128"/>
      <c r="EU245" s="128"/>
      <c r="EV245" s="128"/>
      <c r="EW245" s="128"/>
      <c r="EX245" s="128"/>
      <c r="EY245" s="128"/>
      <c r="EZ245" s="128"/>
      <c r="FA245" s="128"/>
      <c r="FB245" s="128"/>
      <c r="FC245" s="128"/>
      <c r="FD245" s="128"/>
      <c r="FE245" s="128"/>
    </row>
    <row r="246" spans="1:161" s="127" customFormat="1" x14ac:dyDescent="0.25">
      <c r="A246" s="196"/>
      <c r="B246" s="211"/>
      <c r="BH246" s="174"/>
      <c r="BL246" s="128"/>
      <c r="BM246" s="128"/>
      <c r="BN246" s="128"/>
      <c r="BO246" s="128"/>
      <c r="BP246" s="128"/>
      <c r="BQ246" s="128"/>
      <c r="BR246" s="129"/>
      <c r="BS246" s="128"/>
      <c r="BT246" s="128"/>
      <c r="BU246" s="128"/>
      <c r="BV246" s="128"/>
      <c r="BW246" s="128"/>
      <c r="BX246" s="128"/>
      <c r="BY246" s="128"/>
      <c r="BZ246" s="130"/>
      <c r="CA246" s="129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28"/>
      <c r="DM246" s="128"/>
      <c r="DN246" s="128"/>
      <c r="DO246" s="128"/>
      <c r="DP246" s="128"/>
      <c r="DQ246" s="128"/>
      <c r="DR246" s="128"/>
      <c r="DS246" s="128"/>
      <c r="DT246" s="128"/>
      <c r="DU246" s="128"/>
      <c r="DV246" s="128"/>
      <c r="DW246" s="128"/>
      <c r="DX246" s="128"/>
      <c r="DY246" s="128"/>
      <c r="DZ246" s="128"/>
      <c r="EA246" s="128"/>
      <c r="EB246" s="128"/>
      <c r="EC246" s="128"/>
      <c r="ED246" s="128"/>
      <c r="EE246" s="128"/>
      <c r="EF246" s="128"/>
      <c r="EG246" s="128"/>
      <c r="EH246" s="128"/>
      <c r="EI246" s="128"/>
      <c r="EJ246" s="128"/>
      <c r="EK246" s="128"/>
      <c r="EL246" s="128"/>
      <c r="EM246" s="128"/>
      <c r="EN246" s="128"/>
      <c r="EO246" s="128"/>
      <c r="EP246" s="128"/>
      <c r="EQ246" s="128"/>
      <c r="ER246" s="128"/>
      <c r="ES246" s="128"/>
      <c r="ET246" s="128"/>
      <c r="EU246" s="128"/>
      <c r="EV246" s="128"/>
      <c r="EW246" s="128"/>
      <c r="EX246" s="128"/>
      <c r="EY246" s="128"/>
      <c r="EZ246" s="128"/>
      <c r="FA246" s="128"/>
      <c r="FB246" s="128"/>
      <c r="FC246" s="128"/>
      <c r="FD246" s="128"/>
      <c r="FE246" s="128"/>
    </row>
    <row r="247" spans="1:161" s="127" customFormat="1" x14ac:dyDescent="0.25">
      <c r="A247" s="196"/>
      <c r="B247" s="211"/>
      <c r="BH247" s="174"/>
      <c r="BL247" s="128"/>
      <c r="BM247" s="128"/>
      <c r="BN247" s="128"/>
      <c r="BO247" s="128"/>
      <c r="BP247" s="128"/>
      <c r="BQ247" s="128"/>
      <c r="BR247" s="129"/>
      <c r="BS247" s="128"/>
      <c r="BT247" s="128"/>
      <c r="BU247" s="128"/>
      <c r="BV247" s="128"/>
      <c r="BW247" s="128"/>
      <c r="BX247" s="128"/>
      <c r="BY247" s="128"/>
      <c r="BZ247" s="130"/>
      <c r="CA247" s="129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/>
      <c r="DY247" s="128"/>
      <c r="DZ247" s="128"/>
      <c r="EA247" s="128"/>
      <c r="EB247" s="128"/>
      <c r="EC247" s="128"/>
      <c r="ED247" s="128"/>
      <c r="EE247" s="128"/>
      <c r="EF247" s="128"/>
      <c r="EG247" s="128"/>
      <c r="EH247" s="128"/>
      <c r="EI247" s="128"/>
      <c r="EJ247" s="128"/>
      <c r="EK247" s="128"/>
      <c r="EL247" s="128"/>
      <c r="EM247" s="128"/>
      <c r="EN247" s="128"/>
      <c r="EO247" s="128"/>
      <c r="EP247" s="128"/>
      <c r="EQ247" s="128"/>
      <c r="ER247" s="128"/>
      <c r="ES247" s="128"/>
      <c r="ET247" s="128"/>
      <c r="EU247" s="128"/>
      <c r="EV247" s="128"/>
      <c r="EW247" s="128"/>
      <c r="EX247" s="128"/>
      <c r="EY247" s="128"/>
      <c r="EZ247" s="128"/>
      <c r="FA247" s="128"/>
      <c r="FB247" s="128"/>
      <c r="FC247" s="128"/>
      <c r="FD247" s="128"/>
      <c r="FE247" s="128"/>
    </row>
    <row r="248" spans="1:161" s="127" customFormat="1" x14ac:dyDescent="0.25">
      <c r="A248" s="196"/>
      <c r="B248" s="211"/>
      <c r="BH248" s="174"/>
      <c r="BL248" s="128"/>
      <c r="BM248" s="128"/>
      <c r="BN248" s="128"/>
      <c r="BO248" s="128"/>
      <c r="BP248" s="128"/>
      <c r="BQ248" s="128"/>
      <c r="BR248" s="129"/>
      <c r="BS248" s="128"/>
      <c r="BT248" s="128"/>
      <c r="BU248" s="128"/>
      <c r="BV248" s="128"/>
      <c r="BW248" s="128"/>
      <c r="BX248" s="128"/>
      <c r="BY248" s="128"/>
      <c r="BZ248" s="130"/>
      <c r="CA248" s="129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28"/>
      <c r="DM248" s="128"/>
      <c r="DN248" s="128"/>
      <c r="DO248" s="128"/>
      <c r="DP248" s="128"/>
      <c r="DQ248" s="128"/>
      <c r="DR248" s="128"/>
      <c r="DS248" s="128"/>
      <c r="DT248" s="128"/>
      <c r="DU248" s="128"/>
      <c r="DV248" s="128"/>
      <c r="DW248" s="128"/>
      <c r="DX248" s="128"/>
      <c r="DY248" s="128"/>
      <c r="DZ248" s="128"/>
      <c r="EA248" s="128"/>
      <c r="EB248" s="128"/>
      <c r="EC248" s="128"/>
      <c r="ED248" s="128"/>
      <c r="EE248" s="128"/>
      <c r="EF248" s="128"/>
      <c r="EG248" s="128"/>
      <c r="EH248" s="128"/>
      <c r="EI248" s="128"/>
      <c r="EJ248" s="128"/>
      <c r="EK248" s="128"/>
      <c r="EL248" s="128"/>
      <c r="EM248" s="128"/>
      <c r="EN248" s="128"/>
      <c r="EO248" s="128"/>
      <c r="EP248" s="128"/>
      <c r="EQ248" s="128"/>
      <c r="ER248" s="128"/>
      <c r="ES248" s="128"/>
      <c r="ET248" s="128"/>
      <c r="EU248" s="128"/>
      <c r="EV248" s="128"/>
      <c r="EW248" s="128"/>
      <c r="EX248" s="128"/>
      <c r="EY248" s="128"/>
      <c r="EZ248" s="128"/>
      <c r="FA248" s="128"/>
      <c r="FB248" s="128"/>
      <c r="FC248" s="128"/>
      <c r="FD248" s="128"/>
      <c r="FE248" s="128"/>
    </row>
    <row r="249" spans="1:161" s="127" customFormat="1" x14ac:dyDescent="0.25">
      <c r="A249" s="196"/>
      <c r="B249" s="211"/>
      <c r="BH249" s="174"/>
      <c r="BL249" s="128"/>
      <c r="BM249" s="128"/>
      <c r="BN249" s="128"/>
      <c r="BO249" s="128"/>
      <c r="BP249" s="128"/>
      <c r="BQ249" s="128"/>
      <c r="BR249" s="129"/>
      <c r="BS249" s="128"/>
      <c r="BT249" s="128"/>
      <c r="BU249" s="128"/>
      <c r="BV249" s="128"/>
      <c r="BW249" s="128"/>
      <c r="BX249" s="128"/>
      <c r="BY249" s="128"/>
      <c r="BZ249" s="130"/>
      <c r="CA249" s="129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  <c r="DL249" s="128"/>
      <c r="DM249" s="128"/>
      <c r="DN249" s="128"/>
      <c r="DO249" s="128"/>
      <c r="DP249" s="128"/>
      <c r="DQ249" s="128"/>
      <c r="DR249" s="128"/>
      <c r="DS249" s="128"/>
      <c r="DT249" s="128"/>
      <c r="DU249" s="128"/>
      <c r="DV249" s="128"/>
      <c r="DW249" s="128"/>
      <c r="DX249" s="128"/>
      <c r="DY249" s="128"/>
      <c r="DZ249" s="128"/>
      <c r="EA249" s="128"/>
      <c r="EB249" s="128"/>
      <c r="EC249" s="128"/>
      <c r="ED249" s="128"/>
      <c r="EE249" s="128"/>
      <c r="EF249" s="128"/>
      <c r="EG249" s="128"/>
      <c r="EH249" s="128"/>
      <c r="EI249" s="128"/>
      <c r="EJ249" s="128"/>
      <c r="EK249" s="128"/>
      <c r="EL249" s="128"/>
      <c r="EM249" s="128"/>
      <c r="EN249" s="128"/>
      <c r="EO249" s="128"/>
      <c r="EP249" s="128"/>
      <c r="EQ249" s="128"/>
      <c r="ER249" s="128"/>
      <c r="ES249" s="128"/>
      <c r="ET249" s="128"/>
      <c r="EU249" s="128"/>
      <c r="EV249" s="128"/>
      <c r="EW249" s="128"/>
      <c r="EX249" s="128"/>
      <c r="EY249" s="128"/>
      <c r="EZ249" s="128"/>
      <c r="FA249" s="128"/>
      <c r="FB249" s="128"/>
      <c r="FC249" s="128"/>
      <c r="FD249" s="128"/>
      <c r="FE249" s="128"/>
    </row>
    <row r="250" spans="1:161" s="127" customFormat="1" x14ac:dyDescent="0.25">
      <c r="A250" s="196"/>
      <c r="B250" s="211"/>
      <c r="BH250" s="174"/>
      <c r="BL250" s="128"/>
      <c r="BM250" s="128"/>
      <c r="BN250" s="128"/>
      <c r="BO250" s="128"/>
      <c r="BP250" s="128"/>
      <c r="BQ250" s="128"/>
      <c r="BR250" s="129"/>
      <c r="BS250" s="128"/>
      <c r="BT250" s="128"/>
      <c r="BU250" s="128"/>
      <c r="BV250" s="128"/>
      <c r="BW250" s="128"/>
      <c r="BX250" s="128"/>
      <c r="BY250" s="128"/>
      <c r="BZ250" s="130"/>
      <c r="CA250" s="129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/>
      <c r="DY250" s="128"/>
      <c r="DZ250" s="128"/>
      <c r="EA250" s="128"/>
      <c r="EB250" s="128"/>
      <c r="EC250" s="128"/>
      <c r="ED250" s="128"/>
      <c r="EE250" s="128"/>
      <c r="EF250" s="128"/>
      <c r="EG250" s="128"/>
      <c r="EH250" s="128"/>
      <c r="EI250" s="128"/>
      <c r="EJ250" s="128"/>
      <c r="EK250" s="128"/>
      <c r="EL250" s="128"/>
      <c r="EM250" s="128"/>
      <c r="EN250" s="128"/>
      <c r="EO250" s="128"/>
      <c r="EP250" s="128"/>
      <c r="EQ250" s="128"/>
      <c r="ER250" s="128"/>
      <c r="ES250" s="128"/>
      <c r="ET250" s="128"/>
      <c r="EU250" s="128"/>
      <c r="EV250" s="128"/>
      <c r="EW250" s="128"/>
      <c r="EX250" s="128"/>
      <c r="EY250" s="128"/>
      <c r="EZ250" s="128"/>
      <c r="FA250" s="128"/>
      <c r="FB250" s="128"/>
      <c r="FC250" s="128"/>
      <c r="FD250" s="128"/>
      <c r="FE250" s="128"/>
    </row>
    <row r="251" spans="1:161" s="127" customFormat="1" x14ac:dyDescent="0.25">
      <c r="A251" s="196"/>
      <c r="B251" s="211"/>
      <c r="BH251" s="174"/>
      <c r="BL251" s="128"/>
      <c r="BM251" s="128"/>
      <c r="BN251" s="128"/>
      <c r="BO251" s="128"/>
      <c r="BP251" s="128"/>
      <c r="BQ251" s="128"/>
      <c r="BR251" s="129"/>
      <c r="BS251" s="128"/>
      <c r="BT251" s="128"/>
      <c r="BU251" s="128"/>
      <c r="BV251" s="128"/>
      <c r="BW251" s="128"/>
      <c r="BX251" s="128"/>
      <c r="BY251" s="128"/>
      <c r="BZ251" s="130"/>
      <c r="CA251" s="129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  <c r="EC251" s="128"/>
      <c r="ED251" s="128"/>
      <c r="EE251" s="128"/>
      <c r="EF251" s="128"/>
      <c r="EG251" s="128"/>
      <c r="EH251" s="128"/>
      <c r="EI251" s="128"/>
      <c r="EJ251" s="128"/>
      <c r="EK251" s="128"/>
      <c r="EL251" s="128"/>
      <c r="EM251" s="128"/>
      <c r="EN251" s="128"/>
      <c r="EO251" s="128"/>
      <c r="EP251" s="128"/>
      <c r="EQ251" s="128"/>
      <c r="ER251" s="128"/>
      <c r="ES251" s="128"/>
      <c r="ET251" s="128"/>
      <c r="EU251" s="128"/>
      <c r="EV251" s="128"/>
      <c r="EW251" s="128"/>
      <c r="EX251" s="128"/>
      <c r="EY251" s="128"/>
      <c r="EZ251" s="128"/>
      <c r="FA251" s="128"/>
      <c r="FB251" s="128"/>
      <c r="FC251" s="128"/>
      <c r="FD251" s="128"/>
      <c r="FE251" s="128"/>
    </row>
    <row r="252" spans="1:161" s="127" customFormat="1" x14ac:dyDescent="0.25">
      <c r="A252" s="196"/>
      <c r="B252" s="211"/>
      <c r="BH252" s="174"/>
      <c r="BL252" s="128"/>
      <c r="BM252" s="128"/>
      <c r="BN252" s="128"/>
      <c r="BO252" s="128"/>
      <c r="BP252" s="128"/>
      <c r="BQ252" s="128"/>
      <c r="BR252" s="129"/>
      <c r="BS252" s="128"/>
      <c r="BT252" s="128"/>
      <c r="BU252" s="128"/>
      <c r="BV252" s="128"/>
      <c r="BW252" s="128"/>
      <c r="BX252" s="128"/>
      <c r="BY252" s="128"/>
      <c r="BZ252" s="130"/>
      <c r="CA252" s="129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  <c r="DL252" s="128"/>
      <c r="DM252" s="128"/>
      <c r="DN252" s="128"/>
      <c r="DO252" s="128"/>
      <c r="DP252" s="128"/>
      <c r="DQ252" s="128"/>
      <c r="DR252" s="128"/>
      <c r="DS252" s="128"/>
      <c r="DT252" s="128"/>
      <c r="DU252" s="128"/>
      <c r="DV252" s="128"/>
      <c r="DW252" s="128"/>
      <c r="DX252" s="128"/>
      <c r="DY252" s="128"/>
      <c r="DZ252" s="128"/>
      <c r="EA252" s="128"/>
      <c r="EB252" s="128"/>
      <c r="EC252" s="128"/>
      <c r="ED252" s="128"/>
      <c r="EE252" s="128"/>
      <c r="EF252" s="128"/>
      <c r="EG252" s="128"/>
      <c r="EH252" s="128"/>
      <c r="EI252" s="128"/>
      <c r="EJ252" s="128"/>
      <c r="EK252" s="128"/>
      <c r="EL252" s="128"/>
      <c r="EM252" s="128"/>
      <c r="EN252" s="128"/>
      <c r="EO252" s="128"/>
      <c r="EP252" s="128"/>
      <c r="EQ252" s="128"/>
      <c r="ER252" s="128"/>
      <c r="ES252" s="128"/>
      <c r="ET252" s="128"/>
      <c r="EU252" s="128"/>
      <c r="EV252" s="128"/>
      <c r="EW252" s="128"/>
      <c r="EX252" s="128"/>
      <c r="EY252" s="128"/>
      <c r="EZ252" s="128"/>
      <c r="FA252" s="128"/>
      <c r="FB252" s="128"/>
      <c r="FC252" s="128"/>
      <c r="FD252" s="128"/>
      <c r="FE252" s="128"/>
    </row>
    <row r="253" spans="1:161" s="127" customFormat="1" x14ac:dyDescent="0.25">
      <c r="A253" s="196"/>
      <c r="B253" s="211"/>
      <c r="BH253" s="174"/>
      <c r="BL253" s="128"/>
      <c r="BM253" s="128"/>
      <c r="BN253" s="128"/>
      <c r="BO253" s="128"/>
      <c r="BP253" s="128"/>
      <c r="BQ253" s="128"/>
      <c r="BR253" s="129"/>
      <c r="BS253" s="128"/>
      <c r="BT253" s="128"/>
      <c r="BU253" s="128"/>
      <c r="BV253" s="128"/>
      <c r="BW253" s="128"/>
      <c r="BX253" s="128"/>
      <c r="BY253" s="128"/>
      <c r="BZ253" s="130"/>
      <c r="CA253" s="129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8"/>
      <c r="DM253" s="128"/>
      <c r="DN253" s="128"/>
      <c r="DO253" s="128"/>
      <c r="DP253" s="128"/>
      <c r="DQ253" s="128"/>
      <c r="DR253" s="128"/>
      <c r="DS253" s="128"/>
      <c r="DT253" s="128"/>
      <c r="DU253" s="128"/>
      <c r="DV253" s="128"/>
      <c r="DW253" s="128"/>
      <c r="DX253" s="128"/>
      <c r="DY253" s="128"/>
      <c r="DZ253" s="128"/>
      <c r="EA253" s="128"/>
      <c r="EB253" s="128"/>
      <c r="EC253" s="128"/>
      <c r="ED253" s="128"/>
      <c r="EE253" s="128"/>
      <c r="EF253" s="128"/>
      <c r="EG253" s="128"/>
      <c r="EH253" s="128"/>
      <c r="EI253" s="128"/>
      <c r="EJ253" s="128"/>
      <c r="EK253" s="128"/>
      <c r="EL253" s="128"/>
      <c r="EM253" s="128"/>
      <c r="EN253" s="128"/>
      <c r="EO253" s="128"/>
      <c r="EP253" s="128"/>
      <c r="EQ253" s="128"/>
      <c r="ER253" s="128"/>
      <c r="ES253" s="128"/>
      <c r="ET253" s="128"/>
      <c r="EU253" s="128"/>
      <c r="EV253" s="128"/>
      <c r="EW253" s="128"/>
      <c r="EX253" s="128"/>
      <c r="EY253" s="128"/>
      <c r="EZ253" s="128"/>
      <c r="FA253" s="128"/>
      <c r="FB253" s="128"/>
      <c r="FC253" s="128"/>
      <c r="FD253" s="128"/>
      <c r="FE253" s="128"/>
    </row>
    <row r="254" spans="1:161" s="127" customFormat="1" x14ac:dyDescent="0.25">
      <c r="A254" s="196"/>
      <c r="B254" s="211"/>
      <c r="BH254" s="174"/>
      <c r="BL254" s="128"/>
      <c r="BM254" s="128"/>
      <c r="BN254" s="128"/>
      <c r="BO254" s="128"/>
      <c r="BP254" s="128"/>
      <c r="BQ254" s="128"/>
      <c r="BR254" s="129"/>
      <c r="BS254" s="128"/>
      <c r="BT254" s="128"/>
      <c r="BU254" s="128"/>
      <c r="BV254" s="128"/>
      <c r="BW254" s="128"/>
      <c r="BX254" s="128"/>
      <c r="BY254" s="128"/>
      <c r="BZ254" s="130"/>
      <c r="CA254" s="129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  <c r="DL254" s="128"/>
      <c r="DM254" s="128"/>
      <c r="DN254" s="128"/>
      <c r="DO254" s="128"/>
      <c r="DP254" s="128"/>
      <c r="DQ254" s="128"/>
      <c r="DR254" s="128"/>
      <c r="DS254" s="128"/>
      <c r="DT254" s="128"/>
      <c r="DU254" s="128"/>
      <c r="DV254" s="128"/>
      <c r="DW254" s="128"/>
      <c r="DX254" s="128"/>
      <c r="DY254" s="128"/>
      <c r="DZ254" s="128"/>
      <c r="EA254" s="128"/>
      <c r="EB254" s="128"/>
      <c r="EC254" s="128"/>
      <c r="ED254" s="128"/>
      <c r="EE254" s="128"/>
      <c r="EF254" s="128"/>
      <c r="EG254" s="128"/>
      <c r="EH254" s="128"/>
      <c r="EI254" s="128"/>
      <c r="EJ254" s="128"/>
      <c r="EK254" s="128"/>
      <c r="EL254" s="128"/>
      <c r="EM254" s="128"/>
      <c r="EN254" s="128"/>
      <c r="EO254" s="128"/>
      <c r="EP254" s="128"/>
      <c r="EQ254" s="128"/>
      <c r="ER254" s="128"/>
      <c r="ES254" s="128"/>
      <c r="ET254" s="128"/>
      <c r="EU254" s="128"/>
      <c r="EV254" s="128"/>
      <c r="EW254" s="128"/>
      <c r="EX254" s="128"/>
      <c r="EY254" s="128"/>
      <c r="EZ254" s="128"/>
      <c r="FA254" s="128"/>
      <c r="FB254" s="128"/>
      <c r="FC254" s="128"/>
      <c r="FD254" s="128"/>
      <c r="FE254" s="128"/>
    </row>
    <row r="255" spans="1:161" x14ac:dyDescent="0.25">
      <c r="BH255" s="126"/>
      <c r="BI255" s="125"/>
      <c r="BL255" s="124"/>
      <c r="BM255" s="124"/>
      <c r="BN255" s="124"/>
      <c r="BO255" s="124"/>
      <c r="BP255" s="124"/>
      <c r="BQ255" s="124"/>
      <c r="BR255" s="158"/>
      <c r="BS255" s="124"/>
      <c r="BT255" s="124"/>
      <c r="BU255" s="124"/>
      <c r="BV255" s="124"/>
      <c r="BW255" s="124"/>
      <c r="BX255" s="124"/>
      <c r="BY255" s="124"/>
      <c r="BZ255" s="159"/>
      <c r="CA255" s="158"/>
      <c r="CB255" s="124"/>
      <c r="CC255" s="124"/>
      <c r="CD255" s="124"/>
      <c r="CE255" s="124"/>
      <c r="CF255" s="124"/>
      <c r="CG255" s="124"/>
      <c r="CH255" s="124"/>
      <c r="CI255" s="124"/>
      <c r="CJ255" s="124"/>
      <c r="CK255" s="124"/>
      <c r="CL255" s="124"/>
      <c r="CM255" s="124"/>
      <c r="CN255" s="124"/>
    </row>
    <row r="256" spans="1:161" x14ac:dyDescent="0.25">
      <c r="BH256" s="126"/>
      <c r="BI256" s="125"/>
      <c r="BL256" s="124"/>
      <c r="BM256" s="124"/>
      <c r="BN256" s="124"/>
      <c r="BO256" s="124"/>
      <c r="BP256" s="124"/>
      <c r="BQ256" s="124"/>
      <c r="BR256" s="158"/>
      <c r="BS256" s="124"/>
      <c r="BT256" s="124"/>
      <c r="BU256" s="124"/>
      <c r="BV256" s="124"/>
      <c r="BW256" s="124"/>
      <c r="BX256" s="124"/>
      <c r="BY256" s="124"/>
      <c r="BZ256" s="159"/>
      <c r="CA256" s="158"/>
      <c r="CB256" s="124"/>
      <c r="CC256" s="124"/>
      <c r="CD256" s="124"/>
      <c r="CE256" s="124"/>
      <c r="CF256" s="124"/>
      <c r="CG256" s="124"/>
      <c r="CH256" s="124"/>
      <c r="CI256" s="124"/>
      <c r="CJ256" s="124"/>
      <c r="CK256" s="124"/>
      <c r="CL256" s="124"/>
      <c r="CM256" s="124"/>
      <c r="CN256" s="124"/>
    </row>
    <row r="257" spans="60:92" x14ac:dyDescent="0.25">
      <c r="BH257" s="126"/>
      <c r="BI257" s="125"/>
      <c r="BL257" s="124"/>
      <c r="BM257" s="124"/>
      <c r="BN257" s="124"/>
      <c r="BO257" s="124"/>
      <c r="BP257" s="124"/>
      <c r="BQ257" s="124"/>
      <c r="BR257" s="158"/>
      <c r="BS257" s="124"/>
      <c r="BT257" s="124"/>
      <c r="BU257" s="124"/>
      <c r="BV257" s="124"/>
      <c r="BW257" s="124"/>
      <c r="BX257" s="124"/>
      <c r="BY257" s="124"/>
      <c r="BZ257" s="159"/>
      <c r="CA257" s="158"/>
      <c r="CB257" s="124"/>
      <c r="CC257" s="124"/>
      <c r="CD257" s="124"/>
      <c r="CE257" s="124"/>
      <c r="CF257" s="124"/>
      <c r="CG257" s="124"/>
      <c r="CH257" s="124"/>
      <c r="CI257" s="124"/>
      <c r="CJ257" s="124"/>
      <c r="CK257" s="124"/>
      <c r="CL257" s="124"/>
      <c r="CM257" s="124"/>
      <c r="CN257" s="124"/>
    </row>
    <row r="258" spans="60:92" x14ac:dyDescent="0.25">
      <c r="BH258" s="126"/>
      <c r="BI258" s="125"/>
      <c r="BL258" s="124"/>
      <c r="BM258" s="124"/>
      <c r="BN258" s="124"/>
      <c r="BO258" s="124"/>
      <c r="BP258" s="124"/>
      <c r="BQ258" s="124"/>
      <c r="BR258" s="158"/>
      <c r="BS258" s="124"/>
      <c r="BT258" s="124"/>
      <c r="BU258" s="124"/>
      <c r="BV258" s="124"/>
      <c r="BW258" s="124"/>
      <c r="BX258" s="124"/>
      <c r="BY258" s="124"/>
      <c r="BZ258" s="159"/>
      <c r="CA258" s="158"/>
      <c r="CB258" s="124"/>
      <c r="CC258" s="124"/>
      <c r="CD258" s="124"/>
      <c r="CE258" s="124"/>
      <c r="CF258" s="124"/>
      <c r="CG258" s="124"/>
      <c r="CH258" s="124"/>
      <c r="CI258" s="124"/>
      <c r="CJ258" s="124"/>
      <c r="CK258" s="124"/>
      <c r="CL258" s="124"/>
      <c r="CM258" s="124"/>
      <c r="CN258" s="124"/>
    </row>
    <row r="259" spans="60:92" x14ac:dyDescent="0.25">
      <c r="BH259" s="126"/>
      <c r="BI259" s="125"/>
      <c r="BL259" s="124"/>
      <c r="BM259" s="124"/>
      <c r="BN259" s="124"/>
      <c r="BO259" s="124"/>
      <c r="BP259" s="124"/>
      <c r="BQ259" s="124"/>
      <c r="BR259" s="158"/>
      <c r="BS259" s="124"/>
      <c r="BT259" s="124"/>
      <c r="BU259" s="124"/>
      <c r="BV259" s="124"/>
      <c r="BW259" s="124"/>
      <c r="BX259" s="124"/>
      <c r="BY259" s="124"/>
      <c r="BZ259" s="159"/>
      <c r="CA259" s="158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24"/>
    </row>
    <row r="260" spans="60:92" x14ac:dyDescent="0.25">
      <c r="BH260" s="126"/>
      <c r="BI260" s="125"/>
      <c r="BL260" s="124"/>
      <c r="BM260" s="124"/>
      <c r="BN260" s="124"/>
      <c r="BO260" s="124"/>
      <c r="BP260" s="124"/>
      <c r="BQ260" s="124"/>
      <c r="BR260" s="158"/>
      <c r="BS260" s="124"/>
      <c r="BT260" s="124"/>
      <c r="BU260" s="124"/>
      <c r="BV260" s="124"/>
      <c r="BW260" s="124"/>
      <c r="BX260" s="124"/>
      <c r="BY260" s="124"/>
      <c r="BZ260" s="159"/>
      <c r="CA260" s="158"/>
      <c r="CB260" s="124"/>
      <c r="CC260" s="124"/>
      <c r="CD260" s="124"/>
      <c r="CE260" s="124"/>
      <c r="CF260" s="124"/>
      <c r="CG260" s="124"/>
      <c r="CH260" s="124"/>
      <c r="CI260" s="124"/>
      <c r="CJ260" s="124"/>
      <c r="CK260" s="124"/>
      <c r="CL260" s="124"/>
      <c r="CM260" s="124"/>
      <c r="CN260" s="124"/>
    </row>
    <row r="261" spans="60:92" x14ac:dyDescent="0.25">
      <c r="BH261" s="126"/>
      <c r="BI261" s="125"/>
      <c r="BL261" s="124"/>
      <c r="BM261" s="124"/>
      <c r="BN261" s="124"/>
      <c r="BO261" s="124"/>
      <c r="BP261" s="124"/>
      <c r="BQ261" s="124"/>
      <c r="BR261" s="158"/>
      <c r="BS261" s="124"/>
      <c r="BT261" s="124"/>
      <c r="BU261" s="124"/>
      <c r="BV261" s="124"/>
      <c r="BW261" s="124"/>
      <c r="BX261" s="124"/>
      <c r="BY261" s="124"/>
      <c r="BZ261" s="159"/>
      <c r="CA261" s="158"/>
      <c r="CB261" s="124"/>
      <c r="CC261" s="124"/>
      <c r="CD261" s="124"/>
      <c r="CE261" s="124"/>
      <c r="CF261" s="124"/>
      <c r="CG261" s="124"/>
      <c r="CH261" s="124"/>
      <c r="CI261" s="124"/>
      <c r="CJ261" s="124"/>
      <c r="CK261" s="124"/>
      <c r="CL261" s="124"/>
      <c r="CM261" s="124"/>
      <c r="CN261" s="124"/>
    </row>
    <row r="262" spans="60:92" x14ac:dyDescent="0.25">
      <c r="BH262" s="126"/>
      <c r="BI262" s="125"/>
      <c r="BL262" s="124"/>
      <c r="BM262" s="124"/>
      <c r="BN262" s="124"/>
      <c r="BO262" s="124"/>
      <c r="BP262" s="124"/>
      <c r="BQ262" s="124"/>
      <c r="BR262" s="158"/>
      <c r="BS262" s="124"/>
      <c r="BT262" s="124"/>
      <c r="BU262" s="124"/>
      <c r="BV262" s="124"/>
      <c r="BW262" s="124"/>
      <c r="BX262" s="124"/>
      <c r="BY262" s="124"/>
      <c r="BZ262" s="159"/>
      <c r="CA262" s="158"/>
      <c r="CB262" s="124"/>
      <c r="CC262" s="124"/>
      <c r="CD262" s="124"/>
      <c r="CE262" s="124"/>
      <c r="CF262" s="124"/>
      <c r="CG262" s="124"/>
      <c r="CH262" s="124"/>
      <c r="CI262" s="124"/>
      <c r="CJ262" s="124"/>
      <c r="CK262" s="124"/>
      <c r="CL262" s="124"/>
      <c r="CM262" s="124"/>
      <c r="CN262" s="124"/>
    </row>
  </sheetData>
  <mergeCells count="20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62"/>
  <sheetViews>
    <sheetView zoomScaleNormal="100" workbookViewId="0">
      <selection sqref="A1:XFD1048576"/>
    </sheetView>
  </sheetViews>
  <sheetFormatPr defaultColWidth="9.28515625" defaultRowHeight="15.75" x14ac:dyDescent="0.25"/>
  <cols>
    <col min="1" max="1" width="26.7109375" style="123" bestFit="1" customWidth="1"/>
    <col min="2" max="2" width="34.85546875" style="167" bestFit="1" customWidth="1"/>
    <col min="3" max="3" width="17" style="125" bestFit="1" customWidth="1"/>
    <col min="4" max="4" width="15.5703125" style="125" bestFit="1" customWidth="1"/>
    <col min="5" max="5" width="9.42578125" style="125" customWidth="1"/>
    <col min="6" max="6" width="17" style="125" bestFit="1" customWidth="1"/>
    <col min="7" max="7" width="15.5703125" style="125" bestFit="1" customWidth="1"/>
    <col min="8" max="8" width="8.7109375" style="125" customWidth="1"/>
    <col min="9" max="9" width="17" style="125" bestFit="1" customWidth="1"/>
    <col min="10" max="10" width="15.140625" style="125" bestFit="1" customWidth="1"/>
    <col min="11" max="11" width="6.5703125" style="125" customWidth="1"/>
    <col min="12" max="12" width="17" style="125" bestFit="1" customWidth="1"/>
    <col min="13" max="13" width="16.28515625" style="125" bestFit="1" customWidth="1"/>
    <col min="14" max="14" width="11" style="125" customWidth="1"/>
    <col min="15" max="15" width="17" style="125" bestFit="1" customWidth="1"/>
    <col min="16" max="16" width="16.28515625" style="125" bestFit="1" customWidth="1"/>
    <col min="17" max="17" width="7" style="125" bestFit="1" customWidth="1"/>
    <col min="18" max="18" width="17" style="125" bestFit="1" customWidth="1"/>
    <col min="19" max="19" width="14.7109375" style="125" bestFit="1" customWidth="1"/>
    <col min="20" max="20" width="7" style="125" bestFit="1" customWidth="1"/>
    <col min="21" max="21" width="17" style="125" bestFit="1" customWidth="1"/>
    <col min="22" max="22" width="16.28515625" style="125" bestFit="1" customWidth="1"/>
    <col min="23" max="23" width="7" style="125" bestFit="1" customWidth="1"/>
    <col min="24" max="24" width="17" style="125" bestFit="1" customWidth="1"/>
    <col min="25" max="25" width="15.5703125" style="125" bestFit="1" customWidth="1"/>
    <col min="26" max="26" width="7" style="125" bestFit="1" customWidth="1"/>
    <col min="27" max="27" width="17" style="125" bestFit="1" customWidth="1"/>
    <col min="28" max="28" width="15.5703125" style="125" bestFit="1" customWidth="1"/>
    <col min="29" max="29" width="7" style="125" bestFit="1" customWidth="1"/>
    <col min="30" max="30" width="17" style="125" bestFit="1" customWidth="1"/>
    <col min="31" max="31" width="15.140625" style="125" bestFit="1" customWidth="1"/>
    <col min="32" max="32" width="7" style="125" bestFit="1" customWidth="1"/>
    <col min="33" max="33" width="17" style="125" bestFit="1" customWidth="1"/>
    <col min="34" max="34" width="15.5703125" style="125" bestFit="1" customWidth="1"/>
    <col min="35" max="35" width="7" style="125" bestFit="1" customWidth="1"/>
    <col min="36" max="36" width="17" style="125" bestFit="1" customWidth="1"/>
    <col min="37" max="37" width="16.28515625" style="125" bestFit="1" customWidth="1"/>
    <col min="38" max="38" width="7" style="125" bestFit="1" customWidth="1"/>
    <col min="39" max="39" width="17" style="125" bestFit="1" customWidth="1"/>
    <col min="40" max="40" width="16.28515625" style="125" bestFit="1" customWidth="1"/>
    <col min="41" max="41" width="10.42578125" style="125" customWidth="1"/>
    <col min="42" max="42" width="17" style="125" bestFit="1" customWidth="1"/>
    <col min="43" max="43" width="15.5703125" style="125" bestFit="1" customWidth="1"/>
    <col min="44" max="44" width="7" style="125" bestFit="1" customWidth="1"/>
    <col min="45" max="45" width="17" style="125" bestFit="1" customWidth="1"/>
    <col min="46" max="46" width="15.5703125" style="125" bestFit="1" customWidth="1"/>
    <col min="47" max="47" width="7" style="125" bestFit="1" customWidth="1"/>
    <col min="48" max="48" width="17" style="125" bestFit="1" customWidth="1"/>
    <col min="49" max="49" width="16.28515625" style="125" bestFit="1" customWidth="1"/>
    <col min="50" max="50" width="7" style="125" bestFit="1" customWidth="1"/>
    <col min="51" max="51" width="17" style="125" bestFit="1" customWidth="1"/>
    <col min="52" max="52" width="15.5703125" style="125" bestFit="1" customWidth="1"/>
    <col min="53" max="53" width="7" style="125" bestFit="1" customWidth="1"/>
    <col min="54" max="54" width="17" style="125" bestFit="1" customWidth="1"/>
    <col min="55" max="55" width="15.5703125" style="125" bestFit="1" customWidth="1"/>
    <col min="56" max="56" width="7" style="125" bestFit="1" customWidth="1"/>
    <col min="57" max="57" width="17" style="125" bestFit="1" customWidth="1"/>
    <col min="58" max="58" width="16.28515625" style="125" bestFit="1" customWidth="1"/>
    <col min="59" max="59" width="7" style="125" bestFit="1" customWidth="1"/>
    <col min="60" max="60" width="17" style="125" bestFit="1" customWidth="1"/>
    <col min="61" max="61" width="15.5703125" style="125" bestFit="1" customWidth="1"/>
    <col min="62" max="62" width="7" style="125" bestFit="1" customWidth="1"/>
    <col min="63" max="63" width="17" style="125" bestFit="1" customWidth="1"/>
    <col min="64" max="64" width="15.5703125" style="125" bestFit="1" customWidth="1"/>
    <col min="65" max="65" width="10.28515625" style="125" customWidth="1"/>
    <col min="66" max="66" width="17" style="125" bestFit="1" customWidth="1"/>
    <col min="67" max="67" width="15.5703125" style="125" bestFit="1" customWidth="1"/>
    <col min="68" max="68" width="7" style="125" bestFit="1" customWidth="1"/>
    <col min="69" max="69" width="16.42578125" style="169" bestFit="1" customWidth="1"/>
    <col min="70" max="70" width="15.42578125" style="170" bestFit="1" customWidth="1"/>
    <col min="71" max="72" width="20.42578125" style="125" customWidth="1"/>
    <col min="73" max="73" width="14.5703125" style="128" customWidth="1"/>
    <col min="74" max="74" width="6.42578125" style="128" bestFit="1" customWidth="1"/>
    <col min="75" max="75" width="11.5703125" style="128" bestFit="1" customWidth="1"/>
    <col min="76" max="76" width="27.140625" style="128" bestFit="1" customWidth="1"/>
    <col min="77" max="77" width="22" style="128" bestFit="1" customWidth="1"/>
    <col min="78" max="78" width="22.42578125" style="128" bestFit="1" customWidth="1"/>
    <col min="79" max="79" width="10.85546875" style="129" bestFit="1" customWidth="1"/>
    <col min="80" max="80" width="15.42578125" style="128" bestFit="1" customWidth="1"/>
    <col min="81" max="81" width="13.140625" style="128" bestFit="1" customWidth="1"/>
    <col min="82" max="82" width="23.5703125" style="128" bestFit="1" customWidth="1"/>
    <col min="83" max="83" width="21.7109375" style="128" bestFit="1" customWidth="1"/>
    <col min="84" max="84" width="21.42578125" style="128" bestFit="1" customWidth="1"/>
    <col min="85" max="85" width="24.5703125" style="128" bestFit="1" customWidth="1"/>
    <col min="86" max="86" width="20.5703125" style="128" bestFit="1" customWidth="1"/>
    <col min="87" max="87" width="15.5703125" style="130" bestFit="1" customWidth="1"/>
    <col min="88" max="88" width="29.5703125" style="129" bestFit="1" customWidth="1"/>
    <col min="89" max="89" width="23.5703125" style="128" bestFit="1" customWidth="1"/>
    <col min="90" max="90" width="25" style="128" bestFit="1" customWidth="1"/>
    <col min="91" max="91" width="25.28515625" style="128" bestFit="1" customWidth="1"/>
    <col min="92" max="101" width="13.42578125" style="128" customWidth="1"/>
    <col min="102" max="170" width="13.42578125" style="124" customWidth="1"/>
    <col min="171" max="16384" width="9.28515625" style="125"/>
  </cols>
  <sheetData>
    <row r="1" spans="1:173" x14ac:dyDescent="0.25">
      <c r="B1" s="124"/>
      <c r="BQ1" s="126"/>
      <c r="BR1" s="125"/>
      <c r="BU1" s="127"/>
      <c r="BV1" s="127"/>
      <c r="CA1" s="128"/>
      <c r="CC1" s="129"/>
      <c r="CI1" s="128"/>
      <c r="CJ1" s="128"/>
      <c r="CK1" s="130"/>
      <c r="CL1" s="129"/>
      <c r="FO1" s="124"/>
      <c r="FP1" s="124"/>
      <c r="FQ1" s="124"/>
    </row>
    <row r="2" spans="1:173" x14ac:dyDescent="0.25">
      <c r="B2" s="124"/>
      <c r="BQ2" s="126"/>
      <c r="BR2" s="125"/>
      <c r="BU2" s="127"/>
      <c r="BV2" s="127"/>
      <c r="CA2" s="128"/>
      <c r="CC2" s="129"/>
      <c r="CI2" s="128"/>
      <c r="CJ2" s="128"/>
      <c r="CK2" s="130"/>
      <c r="CL2" s="129"/>
      <c r="FO2" s="124"/>
      <c r="FP2" s="124"/>
      <c r="FQ2" s="124"/>
    </row>
    <row r="3" spans="1:173" x14ac:dyDescent="0.25">
      <c r="A3" s="217" t="s">
        <v>31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 t="s">
        <v>0</v>
      </c>
      <c r="AO3" s="219"/>
      <c r="AP3" s="219"/>
      <c r="AQ3" s="219"/>
      <c r="AR3" s="219"/>
      <c r="AS3" s="219"/>
      <c r="AT3" s="220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58"/>
      <c r="BR3" s="131"/>
      <c r="BS3" s="124"/>
      <c r="BT3" s="124"/>
      <c r="CA3" s="128"/>
      <c r="CB3" s="129"/>
    </row>
    <row r="4" spans="1:173" x14ac:dyDescent="0.25">
      <c r="A4" s="217"/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20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58"/>
      <c r="BR4" s="131"/>
      <c r="BS4" s="124"/>
      <c r="BT4" s="124"/>
      <c r="CA4" s="128"/>
      <c r="CB4" s="129"/>
    </row>
    <row r="5" spans="1:173" x14ac:dyDescent="0.25">
      <c r="A5" s="221"/>
      <c r="B5" s="222" t="s">
        <v>205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59"/>
      <c r="BR5" s="223"/>
      <c r="BS5" s="132"/>
      <c r="BT5" s="132"/>
      <c r="BU5" s="133"/>
      <c r="BV5" s="134"/>
      <c r="BW5" s="134"/>
      <c r="BX5" s="134"/>
      <c r="BY5" s="134"/>
      <c r="CA5" s="128"/>
      <c r="CB5" s="129"/>
    </row>
    <row r="6" spans="1:173" s="137" customFormat="1" ht="16.5" thickBot="1" x14ac:dyDescent="0.3">
      <c r="A6" s="224" t="s">
        <v>1</v>
      </c>
      <c r="B6" s="225"/>
      <c r="C6" s="226" t="s">
        <v>207</v>
      </c>
      <c r="D6" s="226"/>
      <c r="E6" s="227"/>
      <c r="F6" s="226" t="s">
        <v>209</v>
      </c>
      <c r="G6" s="226"/>
      <c r="H6" s="228"/>
      <c r="I6" s="226" t="s">
        <v>210</v>
      </c>
      <c r="J6" s="226"/>
      <c r="K6" s="228"/>
      <c r="L6" s="226" t="s">
        <v>212</v>
      </c>
      <c r="M6" s="226"/>
      <c r="N6" s="229"/>
      <c r="O6" s="226" t="s">
        <v>214</v>
      </c>
      <c r="P6" s="226"/>
      <c r="Q6" s="227"/>
      <c r="R6" s="226" t="s">
        <v>217</v>
      </c>
      <c r="S6" s="226"/>
      <c r="T6" s="227"/>
      <c r="U6" s="226" t="s">
        <v>219</v>
      </c>
      <c r="V6" s="226"/>
      <c r="W6" s="228"/>
      <c r="X6" s="226" t="s">
        <v>220</v>
      </c>
      <c r="Y6" s="226"/>
      <c r="Z6" s="227"/>
      <c r="AA6" s="226" t="s">
        <v>223</v>
      </c>
      <c r="AB6" s="226"/>
      <c r="AC6" s="228"/>
      <c r="AD6" s="226" t="s">
        <v>224</v>
      </c>
      <c r="AE6" s="226"/>
      <c r="AF6" s="229"/>
      <c r="AG6" s="226" t="s">
        <v>226</v>
      </c>
      <c r="AH6" s="226"/>
      <c r="AI6" s="229"/>
      <c r="AJ6" s="226" t="s">
        <v>228</v>
      </c>
      <c r="AK6" s="226"/>
      <c r="AL6" s="228"/>
      <c r="AM6" s="226" t="s">
        <v>230</v>
      </c>
      <c r="AN6" s="226"/>
      <c r="AO6" s="228"/>
      <c r="AP6" s="226" t="s">
        <v>232</v>
      </c>
      <c r="AQ6" s="226"/>
      <c r="AR6" s="228"/>
      <c r="AS6" s="226" t="s">
        <v>234</v>
      </c>
      <c r="AT6" s="226"/>
      <c r="AU6" s="228"/>
      <c r="AV6" s="226" t="s">
        <v>236</v>
      </c>
      <c r="AW6" s="226"/>
      <c r="AX6" s="227"/>
      <c r="AY6" s="226" t="s">
        <v>238</v>
      </c>
      <c r="AZ6" s="226"/>
      <c r="BA6" s="228"/>
      <c r="BB6" s="226" t="s">
        <v>241</v>
      </c>
      <c r="BC6" s="226"/>
      <c r="BD6" s="228"/>
      <c r="BE6" s="226" t="s">
        <v>242</v>
      </c>
      <c r="BF6" s="226"/>
      <c r="BG6" s="227"/>
      <c r="BH6" s="226" t="s">
        <v>244</v>
      </c>
      <c r="BI6" s="226"/>
      <c r="BJ6" s="227"/>
      <c r="BK6" s="226" t="s">
        <v>246</v>
      </c>
      <c r="BL6" s="226"/>
      <c r="BM6" s="227"/>
      <c r="BN6" s="226" t="s">
        <v>248</v>
      </c>
      <c r="BO6" s="226"/>
      <c r="BP6" s="228"/>
      <c r="BQ6" s="226" t="s">
        <v>2</v>
      </c>
      <c r="BR6" s="226"/>
      <c r="BS6" s="135"/>
      <c r="BT6" s="135"/>
      <c r="BU6" s="136"/>
      <c r="BV6" s="133"/>
      <c r="BW6" s="133"/>
      <c r="BX6" s="133"/>
      <c r="BY6" s="133"/>
      <c r="BZ6" s="133"/>
      <c r="CA6" s="134"/>
      <c r="CB6" s="129"/>
      <c r="CC6" s="128"/>
      <c r="CD6" s="128"/>
      <c r="CE6" s="128"/>
      <c r="CF6" s="128"/>
      <c r="CG6" s="128"/>
      <c r="CH6" s="128"/>
      <c r="CI6" s="130"/>
      <c r="CJ6" s="129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</row>
    <row r="7" spans="1:173" ht="16.5" thickTop="1" x14ac:dyDescent="0.25">
      <c r="A7" s="221"/>
      <c r="B7" s="23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60"/>
      <c r="BR7" s="231"/>
      <c r="BS7" s="138"/>
      <c r="BT7" s="138"/>
      <c r="BU7" s="139"/>
      <c r="BV7" s="134"/>
      <c r="BW7" s="134"/>
      <c r="BX7" s="134"/>
      <c r="BY7" s="134"/>
      <c r="BZ7" s="134"/>
      <c r="CA7" s="134"/>
      <c r="CB7" s="129"/>
    </row>
    <row r="8" spans="1:173" x14ac:dyDescent="0.25">
      <c r="A8" s="221"/>
      <c r="B8" s="230"/>
      <c r="C8" s="231"/>
      <c r="D8" s="231" t="s">
        <v>3</v>
      </c>
      <c r="E8" s="231"/>
      <c r="F8" s="231"/>
      <c r="G8" s="231" t="s">
        <v>3</v>
      </c>
      <c r="H8" s="219"/>
      <c r="I8" s="231"/>
      <c r="J8" s="231" t="s">
        <v>3</v>
      </c>
      <c r="K8" s="219"/>
      <c r="L8" s="231"/>
      <c r="M8" s="231" t="s">
        <v>3</v>
      </c>
      <c r="N8" s="219"/>
      <c r="O8" s="231"/>
      <c r="P8" s="231" t="s">
        <v>3</v>
      </c>
      <c r="Q8" s="231"/>
      <c r="R8" s="231"/>
      <c r="S8" s="231" t="s">
        <v>3</v>
      </c>
      <c r="T8" s="231"/>
      <c r="U8" s="231"/>
      <c r="V8" s="231" t="s">
        <v>3</v>
      </c>
      <c r="W8" s="219"/>
      <c r="X8" s="231"/>
      <c r="Y8" s="231" t="s">
        <v>3</v>
      </c>
      <c r="Z8" s="231"/>
      <c r="AA8" s="231"/>
      <c r="AB8" s="231" t="s">
        <v>3</v>
      </c>
      <c r="AC8" s="219"/>
      <c r="AD8" s="231"/>
      <c r="AE8" s="231" t="s">
        <v>3</v>
      </c>
      <c r="AF8" s="219"/>
      <c r="AG8" s="231"/>
      <c r="AH8" s="231" t="s">
        <v>3</v>
      </c>
      <c r="AI8" s="219"/>
      <c r="AJ8" s="231"/>
      <c r="AK8" s="231" t="s">
        <v>3</v>
      </c>
      <c r="AL8" s="219"/>
      <c r="AM8" s="231"/>
      <c r="AN8" s="231" t="s">
        <v>3</v>
      </c>
      <c r="AO8" s="219"/>
      <c r="AP8" s="231"/>
      <c r="AQ8" s="231" t="s">
        <v>3</v>
      </c>
      <c r="AR8" s="219"/>
      <c r="AS8" s="231"/>
      <c r="AT8" s="231" t="s">
        <v>3</v>
      </c>
      <c r="AU8" s="219"/>
      <c r="AV8" s="231"/>
      <c r="AW8" s="231" t="s">
        <v>3</v>
      </c>
      <c r="AX8" s="231"/>
      <c r="AY8" s="231"/>
      <c r="AZ8" s="231" t="s">
        <v>3</v>
      </c>
      <c r="BA8" s="219"/>
      <c r="BB8" s="231"/>
      <c r="BC8" s="231" t="s">
        <v>3</v>
      </c>
      <c r="BD8" s="219"/>
      <c r="BE8" s="260"/>
      <c r="BF8" s="231" t="s">
        <v>3</v>
      </c>
      <c r="BG8" s="231"/>
      <c r="BH8" s="231"/>
      <c r="BI8" s="231" t="s">
        <v>3</v>
      </c>
      <c r="BJ8" s="231"/>
      <c r="BK8" s="231"/>
      <c r="BL8" s="231" t="s">
        <v>3</v>
      </c>
      <c r="BM8" s="231"/>
      <c r="BN8" s="231"/>
      <c r="BO8" s="231" t="s">
        <v>3</v>
      </c>
      <c r="BP8" s="219"/>
      <c r="BQ8" s="260"/>
      <c r="BR8" s="231" t="s">
        <v>3</v>
      </c>
      <c r="BS8" s="138"/>
      <c r="BT8" s="138"/>
      <c r="BU8" s="139"/>
      <c r="BV8" s="134"/>
      <c r="BW8" s="134"/>
      <c r="BX8" s="134"/>
      <c r="BY8" s="134"/>
      <c r="BZ8" s="134"/>
      <c r="CA8" s="134"/>
      <c r="CB8" s="129"/>
    </row>
    <row r="9" spans="1:173" x14ac:dyDescent="0.25">
      <c r="A9" s="232"/>
      <c r="B9" s="230"/>
      <c r="C9" s="231" t="s">
        <v>3</v>
      </c>
      <c r="D9" s="231" t="s">
        <v>19</v>
      </c>
      <c r="E9" s="231"/>
      <c r="F9" s="231" t="s">
        <v>3</v>
      </c>
      <c r="G9" s="231" t="s">
        <v>19</v>
      </c>
      <c r="H9" s="231"/>
      <c r="I9" s="231" t="s">
        <v>3</v>
      </c>
      <c r="J9" s="231" t="s">
        <v>19</v>
      </c>
      <c r="K9" s="231"/>
      <c r="L9" s="231" t="s">
        <v>3</v>
      </c>
      <c r="M9" s="231" t="s">
        <v>19</v>
      </c>
      <c r="N9" s="231"/>
      <c r="O9" s="231" t="s">
        <v>3</v>
      </c>
      <c r="P9" s="231" t="s">
        <v>19</v>
      </c>
      <c r="Q9" s="231"/>
      <c r="R9" s="231" t="s">
        <v>3</v>
      </c>
      <c r="S9" s="231" t="s">
        <v>19</v>
      </c>
      <c r="T9" s="231"/>
      <c r="U9" s="231" t="s">
        <v>3</v>
      </c>
      <c r="V9" s="231" t="s">
        <v>19</v>
      </c>
      <c r="W9" s="231"/>
      <c r="X9" s="231" t="s">
        <v>3</v>
      </c>
      <c r="Y9" s="231" t="s">
        <v>19</v>
      </c>
      <c r="Z9" s="231"/>
      <c r="AA9" s="231" t="s">
        <v>3</v>
      </c>
      <c r="AB9" s="231" t="s">
        <v>19</v>
      </c>
      <c r="AC9" s="231"/>
      <c r="AD9" s="231" t="s">
        <v>3</v>
      </c>
      <c r="AE9" s="231" t="s">
        <v>19</v>
      </c>
      <c r="AF9" s="231"/>
      <c r="AG9" s="231" t="s">
        <v>3</v>
      </c>
      <c r="AH9" s="231" t="s">
        <v>19</v>
      </c>
      <c r="AI9" s="231"/>
      <c r="AJ9" s="231" t="s">
        <v>3</v>
      </c>
      <c r="AK9" s="231" t="s">
        <v>19</v>
      </c>
      <c r="AL9" s="231"/>
      <c r="AM9" s="231" t="s">
        <v>3</v>
      </c>
      <c r="AN9" s="231" t="s">
        <v>19</v>
      </c>
      <c r="AO9" s="231"/>
      <c r="AP9" s="231" t="s">
        <v>3</v>
      </c>
      <c r="AQ9" s="231" t="s">
        <v>19</v>
      </c>
      <c r="AR9" s="231"/>
      <c r="AS9" s="231" t="s">
        <v>3</v>
      </c>
      <c r="AT9" s="231" t="s">
        <v>19</v>
      </c>
      <c r="AU9" s="231"/>
      <c r="AV9" s="231" t="s">
        <v>3</v>
      </c>
      <c r="AW9" s="231" t="s">
        <v>19</v>
      </c>
      <c r="AX9" s="231"/>
      <c r="AY9" s="231" t="s">
        <v>3</v>
      </c>
      <c r="AZ9" s="231" t="s">
        <v>19</v>
      </c>
      <c r="BA9" s="231"/>
      <c r="BB9" s="231" t="s">
        <v>3</v>
      </c>
      <c r="BC9" s="231" t="s">
        <v>19</v>
      </c>
      <c r="BD9" s="231"/>
      <c r="BE9" s="260" t="s">
        <v>3</v>
      </c>
      <c r="BF9" s="231" t="s">
        <v>19</v>
      </c>
      <c r="BG9" s="231"/>
      <c r="BH9" s="231" t="s">
        <v>3</v>
      </c>
      <c r="BI9" s="231" t="s">
        <v>19</v>
      </c>
      <c r="BJ9" s="231"/>
      <c r="BK9" s="231" t="s">
        <v>3</v>
      </c>
      <c r="BL9" s="231" t="s">
        <v>19</v>
      </c>
      <c r="BM9" s="231"/>
      <c r="BN9" s="231" t="s">
        <v>3</v>
      </c>
      <c r="BO9" s="231" t="s">
        <v>19</v>
      </c>
      <c r="BP9" s="231"/>
      <c r="BQ9" s="260" t="s">
        <v>3</v>
      </c>
      <c r="BR9" s="231" t="s">
        <v>19</v>
      </c>
      <c r="BS9" s="138"/>
      <c r="BT9" s="138"/>
      <c r="BU9" s="139"/>
      <c r="BV9" s="139"/>
      <c r="BW9" s="139"/>
      <c r="BX9" s="139"/>
      <c r="BY9" s="139"/>
      <c r="BZ9" s="139"/>
      <c r="CA9" s="139"/>
      <c r="CB9" s="129"/>
    </row>
    <row r="10" spans="1:173" x14ac:dyDescent="0.25">
      <c r="A10" s="221"/>
      <c r="B10" s="233" t="s">
        <v>20</v>
      </c>
      <c r="C10" s="231" t="s">
        <v>23</v>
      </c>
      <c r="D10" s="231" t="s">
        <v>21</v>
      </c>
      <c r="E10" s="231"/>
      <c r="F10" s="231" t="s">
        <v>23</v>
      </c>
      <c r="G10" s="231" t="s">
        <v>21</v>
      </c>
      <c r="H10" s="231"/>
      <c r="I10" s="231" t="s">
        <v>23</v>
      </c>
      <c r="J10" s="231" t="s">
        <v>21</v>
      </c>
      <c r="K10" s="231"/>
      <c r="L10" s="231" t="s">
        <v>23</v>
      </c>
      <c r="M10" s="231" t="s">
        <v>21</v>
      </c>
      <c r="N10" s="231"/>
      <c r="O10" s="231" t="s">
        <v>23</v>
      </c>
      <c r="P10" s="231" t="s">
        <v>21</v>
      </c>
      <c r="Q10" s="231"/>
      <c r="R10" s="231" t="s">
        <v>23</v>
      </c>
      <c r="S10" s="231" t="s">
        <v>21</v>
      </c>
      <c r="T10" s="231"/>
      <c r="U10" s="231" t="s">
        <v>23</v>
      </c>
      <c r="V10" s="231" t="s">
        <v>21</v>
      </c>
      <c r="W10" s="231"/>
      <c r="X10" s="231" t="s">
        <v>23</v>
      </c>
      <c r="Y10" s="231" t="s">
        <v>21</v>
      </c>
      <c r="Z10" s="231"/>
      <c r="AA10" s="231" t="s">
        <v>23</v>
      </c>
      <c r="AB10" s="231" t="s">
        <v>21</v>
      </c>
      <c r="AC10" s="231"/>
      <c r="AD10" s="231" t="s">
        <v>23</v>
      </c>
      <c r="AE10" s="231" t="s">
        <v>21</v>
      </c>
      <c r="AF10" s="231"/>
      <c r="AG10" s="231" t="s">
        <v>23</v>
      </c>
      <c r="AH10" s="231" t="s">
        <v>21</v>
      </c>
      <c r="AI10" s="231"/>
      <c r="AJ10" s="231" t="s">
        <v>23</v>
      </c>
      <c r="AK10" s="231" t="s">
        <v>21</v>
      </c>
      <c r="AL10" s="231"/>
      <c r="AM10" s="231" t="s">
        <v>23</v>
      </c>
      <c r="AN10" s="231" t="s">
        <v>21</v>
      </c>
      <c r="AO10" s="231"/>
      <c r="AP10" s="231" t="s">
        <v>23</v>
      </c>
      <c r="AQ10" s="231" t="s">
        <v>21</v>
      </c>
      <c r="AR10" s="231"/>
      <c r="AS10" s="231" t="s">
        <v>23</v>
      </c>
      <c r="AT10" s="231" t="s">
        <v>21</v>
      </c>
      <c r="AU10" s="231"/>
      <c r="AV10" s="231" t="s">
        <v>23</v>
      </c>
      <c r="AW10" s="231" t="s">
        <v>21</v>
      </c>
      <c r="AX10" s="231"/>
      <c r="AY10" s="231" t="s">
        <v>23</v>
      </c>
      <c r="AZ10" s="231" t="s">
        <v>21</v>
      </c>
      <c r="BA10" s="231"/>
      <c r="BB10" s="231" t="s">
        <v>23</v>
      </c>
      <c r="BC10" s="231" t="s">
        <v>21</v>
      </c>
      <c r="BD10" s="231"/>
      <c r="BE10" s="260" t="s">
        <v>23</v>
      </c>
      <c r="BF10" s="231" t="s">
        <v>21</v>
      </c>
      <c r="BG10" s="231"/>
      <c r="BH10" s="231" t="s">
        <v>23</v>
      </c>
      <c r="BI10" s="231" t="s">
        <v>21</v>
      </c>
      <c r="BJ10" s="231"/>
      <c r="BK10" s="231" t="s">
        <v>23</v>
      </c>
      <c r="BL10" s="231" t="s">
        <v>21</v>
      </c>
      <c r="BM10" s="231"/>
      <c r="BN10" s="231" t="s">
        <v>23</v>
      </c>
      <c r="BO10" s="231" t="s">
        <v>21</v>
      </c>
      <c r="BP10" s="231"/>
      <c r="BQ10" s="260" t="s">
        <v>24</v>
      </c>
      <c r="BR10" s="231" t="s">
        <v>21</v>
      </c>
      <c r="BS10" s="138"/>
      <c r="BT10" s="138"/>
      <c r="BU10" s="139"/>
      <c r="BV10" s="139"/>
      <c r="BW10" s="139"/>
      <c r="BX10" s="139"/>
      <c r="BY10" s="139"/>
      <c r="BZ10" s="139"/>
      <c r="CA10" s="139"/>
      <c r="CB10" s="129"/>
    </row>
    <row r="11" spans="1:173" s="144" customFormat="1" x14ac:dyDescent="0.25">
      <c r="A11" s="234"/>
      <c r="B11" s="235"/>
      <c r="C11" s="231"/>
      <c r="D11" s="231" t="s">
        <v>22</v>
      </c>
      <c r="E11" s="231"/>
      <c r="F11" s="231"/>
      <c r="G11" s="231" t="s">
        <v>22</v>
      </c>
      <c r="H11" s="231"/>
      <c r="I11" s="231"/>
      <c r="J11" s="231" t="s">
        <v>22</v>
      </c>
      <c r="K11" s="231"/>
      <c r="L11" s="231"/>
      <c r="M11" s="231" t="s">
        <v>22</v>
      </c>
      <c r="N11" s="231"/>
      <c r="O11" s="231"/>
      <c r="P11" s="231" t="s">
        <v>22</v>
      </c>
      <c r="Q11" s="231"/>
      <c r="R11" s="231"/>
      <c r="S11" s="231" t="s">
        <v>22</v>
      </c>
      <c r="T11" s="231"/>
      <c r="U11" s="231"/>
      <c r="V11" s="231" t="s">
        <v>22</v>
      </c>
      <c r="W11" s="231"/>
      <c r="X11" s="231"/>
      <c r="Y11" s="231" t="s">
        <v>22</v>
      </c>
      <c r="Z11" s="231"/>
      <c r="AA11" s="231"/>
      <c r="AB11" s="231" t="s">
        <v>22</v>
      </c>
      <c r="AC11" s="231"/>
      <c r="AD11" s="231"/>
      <c r="AE11" s="231" t="s">
        <v>22</v>
      </c>
      <c r="AF11" s="231"/>
      <c r="AG11" s="231"/>
      <c r="AH11" s="231" t="s">
        <v>22</v>
      </c>
      <c r="AI11" s="231"/>
      <c r="AJ11" s="231"/>
      <c r="AK11" s="231" t="s">
        <v>22</v>
      </c>
      <c r="AL11" s="231"/>
      <c r="AM11" s="231"/>
      <c r="AN11" s="231" t="s">
        <v>22</v>
      </c>
      <c r="AO11" s="231"/>
      <c r="AP11" s="231"/>
      <c r="AQ11" s="231" t="s">
        <v>22</v>
      </c>
      <c r="AR11" s="231"/>
      <c r="AS11" s="231"/>
      <c r="AT11" s="231" t="s">
        <v>22</v>
      </c>
      <c r="AU11" s="231"/>
      <c r="AV11" s="231"/>
      <c r="AW11" s="231" t="s">
        <v>22</v>
      </c>
      <c r="AX11" s="231"/>
      <c r="AY11" s="231"/>
      <c r="AZ11" s="231" t="s">
        <v>22</v>
      </c>
      <c r="BA11" s="231"/>
      <c r="BB11" s="231"/>
      <c r="BC11" s="231" t="s">
        <v>22</v>
      </c>
      <c r="BD11" s="231"/>
      <c r="BE11" s="260"/>
      <c r="BF11" s="231" t="s">
        <v>22</v>
      </c>
      <c r="BG11" s="231"/>
      <c r="BH11" s="231"/>
      <c r="BI11" s="231" t="s">
        <v>22</v>
      </c>
      <c r="BJ11" s="231"/>
      <c r="BK11" s="231"/>
      <c r="BL11" s="231" t="s">
        <v>22</v>
      </c>
      <c r="BM11" s="231"/>
      <c r="BN11" s="231"/>
      <c r="BO11" s="231" t="s">
        <v>22</v>
      </c>
      <c r="BP11" s="231"/>
      <c r="BQ11" s="260"/>
      <c r="BR11" s="231" t="s">
        <v>22</v>
      </c>
      <c r="BS11" s="138"/>
      <c r="BT11" s="138"/>
      <c r="BU11" s="139"/>
      <c r="BV11" s="139"/>
      <c r="BW11" s="139"/>
      <c r="BX11" s="139"/>
      <c r="BY11" s="139"/>
      <c r="BZ11" s="139"/>
      <c r="CA11" s="139"/>
      <c r="CB11" s="140"/>
      <c r="CC11" s="141"/>
      <c r="CD11" s="141"/>
      <c r="CE11" s="141"/>
      <c r="CF11" s="141"/>
      <c r="CG11" s="141"/>
      <c r="CH11" s="141"/>
      <c r="CI11" s="142"/>
      <c r="CJ11" s="140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</row>
    <row r="12" spans="1:173" x14ac:dyDescent="0.25">
      <c r="A12" s="221"/>
      <c r="B12" s="230"/>
      <c r="C12" s="231"/>
      <c r="D12" s="231" t="s">
        <v>4</v>
      </c>
      <c r="E12" s="231"/>
      <c r="F12" s="231"/>
      <c r="G12" s="231" t="s">
        <v>4</v>
      </c>
      <c r="H12" s="231"/>
      <c r="I12" s="231"/>
      <c r="J12" s="231" t="s">
        <v>4</v>
      </c>
      <c r="K12" s="231"/>
      <c r="L12" s="231"/>
      <c r="M12" s="231" t="s">
        <v>4</v>
      </c>
      <c r="N12" s="219"/>
      <c r="O12" s="231"/>
      <c r="P12" s="231" t="s">
        <v>4</v>
      </c>
      <c r="Q12" s="231"/>
      <c r="R12" s="231"/>
      <c r="S12" s="231" t="s">
        <v>4</v>
      </c>
      <c r="T12" s="231"/>
      <c r="U12" s="231"/>
      <c r="V12" s="231" t="s">
        <v>4</v>
      </c>
      <c r="W12" s="231"/>
      <c r="X12" s="231"/>
      <c r="Y12" s="231" t="s">
        <v>4</v>
      </c>
      <c r="Z12" s="231"/>
      <c r="AA12" s="231"/>
      <c r="AB12" s="231" t="s">
        <v>4</v>
      </c>
      <c r="AC12" s="231"/>
      <c r="AD12" s="231"/>
      <c r="AE12" s="231" t="s">
        <v>4</v>
      </c>
      <c r="AF12" s="231"/>
      <c r="AG12" s="231"/>
      <c r="AH12" s="231" t="s">
        <v>4</v>
      </c>
      <c r="AI12" s="231"/>
      <c r="AJ12" s="231"/>
      <c r="AK12" s="231" t="s">
        <v>4</v>
      </c>
      <c r="AL12" s="231"/>
      <c r="AM12" s="231"/>
      <c r="AN12" s="231" t="s">
        <v>4</v>
      </c>
      <c r="AO12" s="231"/>
      <c r="AP12" s="231"/>
      <c r="AQ12" s="231" t="s">
        <v>4</v>
      </c>
      <c r="AR12" s="231"/>
      <c r="AS12" s="231"/>
      <c r="AT12" s="231" t="s">
        <v>4</v>
      </c>
      <c r="AU12" s="231"/>
      <c r="AV12" s="231"/>
      <c r="AW12" s="231" t="s">
        <v>4</v>
      </c>
      <c r="AX12" s="231"/>
      <c r="AY12" s="231"/>
      <c r="AZ12" s="231" t="s">
        <v>4</v>
      </c>
      <c r="BA12" s="231"/>
      <c r="BB12" s="231"/>
      <c r="BC12" s="231" t="s">
        <v>4</v>
      </c>
      <c r="BD12" s="231"/>
      <c r="BE12" s="260"/>
      <c r="BF12" s="231" t="s">
        <v>4</v>
      </c>
      <c r="BG12" s="231"/>
      <c r="BH12" s="231"/>
      <c r="BI12" s="231" t="s">
        <v>4</v>
      </c>
      <c r="BJ12" s="231"/>
      <c r="BK12" s="231"/>
      <c r="BL12" s="231" t="s">
        <v>4</v>
      </c>
      <c r="BM12" s="231"/>
      <c r="BN12" s="231"/>
      <c r="BO12" s="231" t="s">
        <v>4</v>
      </c>
      <c r="BP12" s="231"/>
      <c r="BQ12" s="260"/>
      <c r="BR12" s="231" t="s">
        <v>4</v>
      </c>
      <c r="BS12" s="138"/>
      <c r="BT12" s="138"/>
      <c r="BU12" s="139"/>
      <c r="BV12" s="134"/>
      <c r="BW12" s="139"/>
      <c r="BX12" s="139"/>
      <c r="BY12" s="139"/>
      <c r="BZ12" s="139"/>
      <c r="CA12" s="139"/>
      <c r="CB12" s="145"/>
    </row>
    <row r="13" spans="1:173" s="146" customFormat="1" x14ac:dyDescent="0.25">
      <c r="A13" s="236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61"/>
      <c r="BR13" s="239"/>
      <c r="BS13" s="138"/>
      <c r="BT13" s="138"/>
      <c r="BU13" s="139"/>
      <c r="BV13" s="134"/>
      <c r="BW13" s="134"/>
      <c r="BX13" s="134"/>
      <c r="BY13" s="134"/>
      <c r="BZ13" s="134"/>
      <c r="CA13" s="134"/>
      <c r="CB13" s="129"/>
      <c r="CC13" s="128"/>
      <c r="CD13" s="128"/>
      <c r="CE13" s="128"/>
      <c r="CF13" s="128"/>
      <c r="CG13" s="128"/>
      <c r="CH13" s="128"/>
      <c r="CI13" s="130"/>
      <c r="CJ13" s="129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</row>
    <row r="14" spans="1:173" x14ac:dyDescent="0.25">
      <c r="A14" s="240" t="s">
        <v>1</v>
      </c>
      <c r="B14" s="230"/>
      <c r="C14" s="218"/>
      <c r="D14" s="219"/>
      <c r="E14" s="219"/>
      <c r="F14" s="219"/>
      <c r="G14" s="219"/>
      <c r="H14" s="219"/>
      <c r="I14" s="218"/>
      <c r="J14" s="219"/>
      <c r="K14" s="219"/>
      <c r="L14" s="218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49"/>
      <c r="BR14" s="242"/>
      <c r="BS14" s="138"/>
      <c r="BT14" s="138"/>
      <c r="BU14" s="139"/>
      <c r="BV14" s="134"/>
      <c r="BW14" s="134"/>
      <c r="BX14" s="134"/>
      <c r="BY14" s="134"/>
      <c r="BZ14" s="134"/>
      <c r="CA14" s="134"/>
      <c r="CB14" s="129"/>
    </row>
    <row r="15" spans="1:173" x14ac:dyDescent="0.25">
      <c r="A15" s="232">
        <v>1</v>
      </c>
      <c r="B15" s="243" t="s">
        <v>5</v>
      </c>
      <c r="C15" s="241">
        <v>109.57000000000001</v>
      </c>
      <c r="D15" s="244">
        <v>91.85</v>
      </c>
      <c r="E15" s="244"/>
      <c r="F15" s="241">
        <v>109.83</v>
      </c>
      <c r="G15" s="244">
        <v>91.97</v>
      </c>
      <c r="H15" s="219"/>
      <c r="I15" s="241">
        <v>109.8</v>
      </c>
      <c r="J15" s="244">
        <v>91.99</v>
      </c>
      <c r="K15" s="219"/>
      <c r="L15" s="241">
        <v>110.14</v>
      </c>
      <c r="M15" s="244">
        <v>92.21</v>
      </c>
      <c r="N15" s="219"/>
      <c r="O15" s="241">
        <v>109.43</v>
      </c>
      <c r="P15" s="244">
        <v>92.51</v>
      </c>
      <c r="Q15" s="244"/>
      <c r="R15" s="241">
        <v>109.53</v>
      </c>
      <c r="S15" s="244">
        <v>92.27</v>
      </c>
      <c r="T15" s="244"/>
      <c r="U15" s="241">
        <v>109.46000000000001</v>
      </c>
      <c r="V15" s="244">
        <v>92.18</v>
      </c>
      <c r="W15" s="219"/>
      <c r="X15" s="241">
        <v>109.51</v>
      </c>
      <c r="Y15" s="244">
        <v>92.29</v>
      </c>
      <c r="Z15" s="244"/>
      <c r="AA15" s="241">
        <v>109.54</v>
      </c>
      <c r="AB15" s="244">
        <v>92.3</v>
      </c>
      <c r="AC15" s="219"/>
      <c r="AD15" s="241">
        <v>109.61</v>
      </c>
      <c r="AE15" s="244">
        <v>92.56</v>
      </c>
      <c r="AF15" s="219"/>
      <c r="AG15" s="241">
        <v>110.13</v>
      </c>
      <c r="AH15" s="244">
        <v>92.05</v>
      </c>
      <c r="AI15" s="219"/>
      <c r="AJ15" s="241">
        <v>109.97</v>
      </c>
      <c r="AK15" s="244">
        <v>92.16</v>
      </c>
      <c r="AL15" s="219"/>
      <c r="AM15" s="241">
        <v>110.65</v>
      </c>
      <c r="AN15" s="244">
        <v>92.79</v>
      </c>
      <c r="AO15" s="219"/>
      <c r="AP15" s="241">
        <v>110.2</v>
      </c>
      <c r="AQ15" s="244">
        <v>93.41</v>
      </c>
      <c r="AR15" s="219"/>
      <c r="AS15" s="241">
        <v>110.11</v>
      </c>
      <c r="AT15" s="244">
        <v>93.61</v>
      </c>
      <c r="AU15" s="219"/>
      <c r="AV15" s="241">
        <v>110.47</v>
      </c>
      <c r="AW15" s="244">
        <v>93.27</v>
      </c>
      <c r="AX15" s="244"/>
      <c r="AY15" s="241">
        <v>110.92</v>
      </c>
      <c r="AZ15" s="244">
        <v>92.6</v>
      </c>
      <c r="BA15" s="219"/>
      <c r="BB15" s="245">
        <v>110.88</v>
      </c>
      <c r="BC15" s="246">
        <v>92.65</v>
      </c>
      <c r="BD15" s="219"/>
      <c r="BE15" s="249">
        <v>110.7</v>
      </c>
      <c r="BF15" s="244">
        <v>92.72</v>
      </c>
      <c r="BG15" s="244"/>
      <c r="BH15" s="244">
        <v>110.71000000000001</v>
      </c>
      <c r="BI15" s="244">
        <v>92.84</v>
      </c>
      <c r="BJ15" s="244"/>
      <c r="BK15" s="244">
        <v>110.5</v>
      </c>
      <c r="BL15" s="244">
        <v>93.18</v>
      </c>
      <c r="BM15" s="244"/>
      <c r="BN15" s="244">
        <v>110.47</v>
      </c>
      <c r="BO15" s="244">
        <v>93.33</v>
      </c>
      <c r="BP15" s="219"/>
      <c r="BQ15" s="250">
        <f>SUM(C15+F15+I15+L15+O15+R15+U15+X15+AA15+AD15+AG15+AJ15+AM15+AP15+AS15+AV15+AY15+BB15+BE15+BH15+BK15+BN15)/22</f>
        <v>110.09681818181816</v>
      </c>
      <c r="BR15" s="242">
        <f>SUM(D15+G15+J15+M15+P15+S15+V15+Y15+AB15+AE15+AH15+AK15+AN15+AQ15+AT15+AW15+AZ15+BC15+BF15+BI15+BL15+BO15)/22</f>
        <v>92.579090909090894</v>
      </c>
      <c r="BS15" s="147"/>
      <c r="BT15" s="147"/>
      <c r="BU15" s="148"/>
      <c r="BV15" s="149"/>
      <c r="BW15" s="150"/>
      <c r="BX15" s="134"/>
      <c r="BY15" s="151"/>
      <c r="BZ15" s="151"/>
      <c r="CA15" s="134"/>
      <c r="CB15" s="129"/>
    </row>
    <row r="16" spans="1:173" s="131" customFormat="1" x14ac:dyDescent="0.25">
      <c r="A16" s="232">
        <v>2</v>
      </c>
      <c r="B16" s="243" t="s">
        <v>6</v>
      </c>
      <c r="C16" s="241">
        <v>0.7049203440011278</v>
      </c>
      <c r="D16" s="244">
        <v>142.77000000000001</v>
      </c>
      <c r="E16" s="244"/>
      <c r="F16" s="241">
        <v>0.70741369552914546</v>
      </c>
      <c r="G16" s="244">
        <v>142.79</v>
      </c>
      <c r="H16" s="219"/>
      <c r="I16" s="241">
        <v>0.70546737213403876</v>
      </c>
      <c r="J16" s="244">
        <v>143.16999999999999</v>
      </c>
      <c r="K16" s="219"/>
      <c r="L16" s="241">
        <v>0.70796460176991149</v>
      </c>
      <c r="M16" s="244">
        <v>143.44999999999999</v>
      </c>
      <c r="N16" s="219"/>
      <c r="O16" s="241">
        <v>0.70746374248319777</v>
      </c>
      <c r="P16" s="244">
        <v>143.09</v>
      </c>
      <c r="Q16" s="244"/>
      <c r="R16" s="241">
        <v>0.70741369552914546</v>
      </c>
      <c r="S16" s="244">
        <v>142.86000000000001</v>
      </c>
      <c r="T16" s="244"/>
      <c r="U16" s="241">
        <v>0.70521861777150907</v>
      </c>
      <c r="V16" s="244">
        <v>143.08000000000001</v>
      </c>
      <c r="W16" s="219"/>
      <c r="X16" s="241">
        <v>0.70952178231871721</v>
      </c>
      <c r="Y16" s="244">
        <v>142.44999999999999</v>
      </c>
      <c r="Z16" s="244"/>
      <c r="AA16" s="241">
        <v>0.70671378091872794</v>
      </c>
      <c r="AB16" s="244">
        <v>143.07</v>
      </c>
      <c r="AC16" s="219"/>
      <c r="AD16" s="241">
        <v>0.70957212800681191</v>
      </c>
      <c r="AE16" s="244">
        <v>142.99</v>
      </c>
      <c r="AF16" s="219"/>
      <c r="AG16" s="241">
        <v>0.71047957371225579</v>
      </c>
      <c r="AH16" s="244">
        <v>142.69</v>
      </c>
      <c r="AI16" s="219"/>
      <c r="AJ16" s="241">
        <v>0.7089181908407769</v>
      </c>
      <c r="AK16" s="244">
        <v>142.96</v>
      </c>
      <c r="AL16" s="219"/>
      <c r="AM16" s="241">
        <v>0.7155123068116771</v>
      </c>
      <c r="AN16" s="244">
        <v>143.49</v>
      </c>
      <c r="AO16" s="219"/>
      <c r="AP16" s="241">
        <v>0.7196833393306945</v>
      </c>
      <c r="AQ16" s="244">
        <v>143.04</v>
      </c>
      <c r="AR16" s="219"/>
      <c r="AS16" s="241">
        <v>0.72108451110470151</v>
      </c>
      <c r="AT16" s="244">
        <v>142.94</v>
      </c>
      <c r="AU16" s="219"/>
      <c r="AV16" s="241">
        <v>0.7212405337179949</v>
      </c>
      <c r="AW16" s="244">
        <v>142.86000000000001</v>
      </c>
      <c r="AX16" s="244"/>
      <c r="AY16" s="241">
        <v>0.71664038985237211</v>
      </c>
      <c r="AZ16" s="244">
        <v>143.32</v>
      </c>
      <c r="BA16" s="219"/>
      <c r="BB16" s="245">
        <v>0.71658903618774639</v>
      </c>
      <c r="BC16" s="246">
        <v>143.36000000000001</v>
      </c>
      <c r="BD16" s="219"/>
      <c r="BE16" s="249">
        <v>0.71890726096333568</v>
      </c>
      <c r="BF16" s="244">
        <v>142.77000000000001</v>
      </c>
      <c r="BG16" s="244"/>
      <c r="BH16" s="244">
        <v>0.71885558191359356</v>
      </c>
      <c r="BI16" s="244">
        <v>142.97999999999999</v>
      </c>
      <c r="BJ16" s="244"/>
      <c r="BK16" s="244">
        <v>0.72160484918458645</v>
      </c>
      <c r="BL16" s="244">
        <v>142.68</v>
      </c>
      <c r="BM16" s="244"/>
      <c r="BN16" s="244">
        <v>0.72254335260115599</v>
      </c>
      <c r="BO16" s="244">
        <v>142.69</v>
      </c>
      <c r="BP16" s="219"/>
      <c r="BQ16" s="250">
        <f t="shared" ref="BQ16:BQ30" si="0">SUM(C16+F16+I16+L16+O16+R16+U16+X16+AA16+AD16+AG16+AJ16+AM16+AP16+AS16+AV16+AY16+BB16+BE16+BH16+BK16+BN16)/22</f>
        <v>0.71289675848560108</v>
      </c>
      <c r="BR16" s="242">
        <f t="shared" ref="BR16:BR30" si="1">SUM(D16+G16+J16+M16+P16+S16+V16+Y16+AB16+AE16+AH16+AK16+AN16+AQ16+AT16+AW16+AZ16+BC16+BF16+BI16+BL16+BO16)/22</f>
        <v>142.97727272727275</v>
      </c>
      <c r="BS16" s="147"/>
      <c r="BT16" s="147"/>
      <c r="BU16" s="148"/>
      <c r="BV16" s="149"/>
      <c r="BW16" s="150"/>
      <c r="BX16" s="134"/>
      <c r="BY16" s="151"/>
      <c r="BZ16" s="151"/>
      <c r="CA16" s="134"/>
      <c r="CB16" s="129"/>
      <c r="CC16" s="128"/>
      <c r="CD16" s="128"/>
      <c r="CE16" s="128"/>
      <c r="CF16" s="128"/>
      <c r="CG16" s="128"/>
      <c r="CH16" s="128"/>
      <c r="CI16" s="130"/>
      <c r="CJ16" s="129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</row>
    <row r="17" spans="1:170" x14ac:dyDescent="0.25">
      <c r="A17" s="232">
        <v>3</v>
      </c>
      <c r="B17" s="243" t="s">
        <v>7</v>
      </c>
      <c r="C17" s="241">
        <v>0.8992</v>
      </c>
      <c r="D17" s="244">
        <v>111.92</v>
      </c>
      <c r="E17" s="244"/>
      <c r="F17" s="241">
        <v>0.90170000000000006</v>
      </c>
      <c r="G17" s="244">
        <v>112.02</v>
      </c>
      <c r="H17" s="219"/>
      <c r="I17" s="241">
        <v>0.9</v>
      </c>
      <c r="J17" s="244">
        <v>112.22</v>
      </c>
      <c r="K17" s="219"/>
      <c r="L17" s="241">
        <v>0.90390000000000004</v>
      </c>
      <c r="M17" s="244">
        <v>112.36</v>
      </c>
      <c r="N17" s="219"/>
      <c r="O17" s="241">
        <v>0.89940000000000009</v>
      </c>
      <c r="P17" s="244">
        <v>112.55</v>
      </c>
      <c r="Q17" s="244"/>
      <c r="R17" s="241">
        <v>0.89690000000000003</v>
      </c>
      <c r="S17" s="244">
        <v>112.68</v>
      </c>
      <c r="T17" s="244"/>
      <c r="U17" s="241">
        <v>0.89580000000000004</v>
      </c>
      <c r="V17" s="244">
        <v>112.64</v>
      </c>
      <c r="W17" s="219"/>
      <c r="X17" s="241">
        <v>0.89610000000000001</v>
      </c>
      <c r="Y17" s="244">
        <v>112.79</v>
      </c>
      <c r="Z17" s="244"/>
      <c r="AA17" s="241">
        <v>0.8963000000000001</v>
      </c>
      <c r="AB17" s="244">
        <v>112.81</v>
      </c>
      <c r="AC17" s="219"/>
      <c r="AD17" s="241">
        <v>0.89850000000000008</v>
      </c>
      <c r="AE17" s="244">
        <v>112.92</v>
      </c>
      <c r="AF17" s="219"/>
      <c r="AG17" s="241">
        <v>0.89840000000000009</v>
      </c>
      <c r="AH17" s="244">
        <v>112.85</v>
      </c>
      <c r="AI17" s="219"/>
      <c r="AJ17" s="241">
        <v>0.89880000000000004</v>
      </c>
      <c r="AK17" s="244">
        <v>112.76</v>
      </c>
      <c r="AL17" s="219"/>
      <c r="AM17" s="241">
        <v>0.91420000000000001</v>
      </c>
      <c r="AN17" s="244">
        <v>112.31</v>
      </c>
      <c r="AO17" s="219"/>
      <c r="AP17" s="241">
        <v>0.91830000000000001</v>
      </c>
      <c r="AQ17" s="244">
        <v>112.1</v>
      </c>
      <c r="AR17" s="219"/>
      <c r="AS17" s="241">
        <v>0.92110000000000003</v>
      </c>
      <c r="AT17" s="244">
        <v>111.9</v>
      </c>
      <c r="AU17" s="219"/>
      <c r="AV17" s="241">
        <v>0.92020000000000002</v>
      </c>
      <c r="AW17" s="244">
        <v>111.98</v>
      </c>
      <c r="AX17" s="244"/>
      <c r="AY17" s="241">
        <v>0.91850000000000009</v>
      </c>
      <c r="AZ17" s="244">
        <v>111.82</v>
      </c>
      <c r="BA17" s="219"/>
      <c r="BB17" s="245">
        <v>0.91920000000000002</v>
      </c>
      <c r="BC17" s="246">
        <v>111.76</v>
      </c>
      <c r="BD17" s="219"/>
      <c r="BE17" s="249">
        <v>0.91680000000000006</v>
      </c>
      <c r="BF17" s="244">
        <v>111.95</v>
      </c>
      <c r="BG17" s="244"/>
      <c r="BH17" s="244">
        <v>0.91830000000000001</v>
      </c>
      <c r="BI17" s="244">
        <v>111.92</v>
      </c>
      <c r="BJ17" s="244"/>
      <c r="BK17" s="244">
        <v>0.92</v>
      </c>
      <c r="BL17" s="244">
        <v>111.91</v>
      </c>
      <c r="BM17" s="244"/>
      <c r="BN17" s="244">
        <v>0.92230000000000001</v>
      </c>
      <c r="BO17" s="244">
        <v>111.79</v>
      </c>
      <c r="BP17" s="219"/>
      <c r="BQ17" s="250">
        <f t="shared" si="0"/>
        <v>0.90790454545454535</v>
      </c>
      <c r="BR17" s="242">
        <f t="shared" si="1"/>
        <v>112.27090909090907</v>
      </c>
      <c r="BS17" s="147"/>
      <c r="BT17" s="147"/>
      <c r="BU17" s="148"/>
      <c r="BV17" s="149"/>
      <c r="BW17" s="150"/>
      <c r="BX17" s="134"/>
      <c r="BY17" s="151"/>
      <c r="BZ17" s="151"/>
      <c r="CA17" s="134"/>
      <c r="CB17" s="129"/>
    </row>
    <row r="18" spans="1:170" x14ac:dyDescent="0.25">
      <c r="A18" s="232">
        <v>4</v>
      </c>
      <c r="B18" s="243" t="s">
        <v>8</v>
      </c>
      <c r="C18" s="241">
        <v>0.81752779594506209</v>
      </c>
      <c r="D18" s="244">
        <v>123.01</v>
      </c>
      <c r="E18" s="244"/>
      <c r="F18" s="241">
        <v>0.8214227041235419</v>
      </c>
      <c r="G18" s="244">
        <v>123.03</v>
      </c>
      <c r="H18" s="219"/>
      <c r="I18" s="241">
        <v>0.82068116536725477</v>
      </c>
      <c r="J18" s="244">
        <v>123.06</v>
      </c>
      <c r="K18" s="219"/>
      <c r="L18" s="241">
        <v>0.82562747688243066</v>
      </c>
      <c r="M18" s="244">
        <v>123.06</v>
      </c>
      <c r="N18" s="219"/>
      <c r="O18" s="241">
        <v>0.82250370126665573</v>
      </c>
      <c r="P18" s="244">
        <v>123.07</v>
      </c>
      <c r="Q18" s="244"/>
      <c r="R18" s="241">
        <v>0.82162517459534956</v>
      </c>
      <c r="S18" s="244">
        <v>123.02</v>
      </c>
      <c r="T18" s="244"/>
      <c r="U18" s="241">
        <v>0.82041184674706702</v>
      </c>
      <c r="V18" s="244">
        <v>122.96</v>
      </c>
      <c r="W18" s="219"/>
      <c r="X18" s="241">
        <v>0.82223318533136003</v>
      </c>
      <c r="Y18" s="244">
        <v>122.95</v>
      </c>
      <c r="Z18" s="244"/>
      <c r="AA18" s="241">
        <v>0.82284209660166208</v>
      </c>
      <c r="AB18" s="244">
        <v>122.96</v>
      </c>
      <c r="AC18" s="219"/>
      <c r="AD18" s="241">
        <v>0.825218682950982</v>
      </c>
      <c r="AE18" s="244">
        <v>122.93</v>
      </c>
      <c r="AF18" s="219"/>
      <c r="AG18" s="241">
        <v>0.82494637848539831</v>
      </c>
      <c r="AH18" s="244">
        <v>122.92</v>
      </c>
      <c r="AI18" s="219"/>
      <c r="AJ18" s="241">
        <v>0.82508250825082508</v>
      </c>
      <c r="AK18" s="244">
        <v>122.85</v>
      </c>
      <c r="AL18" s="219"/>
      <c r="AM18" s="241">
        <v>0.83689011632772614</v>
      </c>
      <c r="AN18" s="244">
        <v>122.78</v>
      </c>
      <c r="AO18" s="219"/>
      <c r="AP18" s="241">
        <v>0.839278220730172</v>
      </c>
      <c r="AQ18" s="244">
        <v>122.73</v>
      </c>
      <c r="AR18" s="219"/>
      <c r="AS18" s="241">
        <v>0.8406893652795292</v>
      </c>
      <c r="AT18" s="244">
        <v>122.62</v>
      </c>
      <c r="AU18" s="219"/>
      <c r="AV18" s="241">
        <v>0.84153833207102569</v>
      </c>
      <c r="AW18" s="244">
        <v>122.55</v>
      </c>
      <c r="AX18" s="244"/>
      <c r="AY18" s="241">
        <v>0.83794201441260263</v>
      </c>
      <c r="AZ18" s="244">
        <v>122.54</v>
      </c>
      <c r="BA18" s="219"/>
      <c r="BB18" s="245">
        <v>0.83794201441260263</v>
      </c>
      <c r="BC18" s="246">
        <v>122.59</v>
      </c>
      <c r="BD18" s="219"/>
      <c r="BE18" s="249">
        <v>0.83759108803082338</v>
      </c>
      <c r="BF18" s="244">
        <v>122.58</v>
      </c>
      <c r="BG18" s="244"/>
      <c r="BH18" s="244">
        <v>0.83780160857908847</v>
      </c>
      <c r="BI18" s="244">
        <v>122.69</v>
      </c>
      <c r="BJ18" s="244"/>
      <c r="BK18" s="244">
        <v>0.83956007052304593</v>
      </c>
      <c r="BL18" s="244">
        <v>122.71</v>
      </c>
      <c r="BM18" s="244"/>
      <c r="BN18" s="244">
        <v>0.8406893652795292</v>
      </c>
      <c r="BO18" s="244">
        <v>122.67</v>
      </c>
      <c r="BP18" s="219"/>
      <c r="BQ18" s="250">
        <f t="shared" si="0"/>
        <v>0.83000204146335155</v>
      </c>
      <c r="BR18" s="242">
        <f t="shared" si="1"/>
        <v>122.83090909090912</v>
      </c>
      <c r="BS18" s="147"/>
      <c r="BT18" s="147"/>
      <c r="BU18" s="152"/>
      <c r="BV18" s="149"/>
      <c r="BW18" s="150"/>
      <c r="BX18" s="134"/>
      <c r="BY18" s="151"/>
      <c r="BZ18" s="151"/>
      <c r="CA18" s="134"/>
      <c r="CB18" s="129"/>
    </row>
    <row r="19" spans="1:170" x14ac:dyDescent="0.25">
      <c r="A19" s="232">
        <v>5</v>
      </c>
      <c r="B19" s="243" t="s">
        <v>9</v>
      </c>
      <c r="C19" s="241">
        <v>1907.1967000000002</v>
      </c>
      <c r="D19" s="247">
        <v>191940.28</v>
      </c>
      <c r="E19" s="247"/>
      <c r="F19" s="248">
        <v>1895.45</v>
      </c>
      <c r="G19" s="247">
        <v>191459.4</v>
      </c>
      <c r="H19" s="219"/>
      <c r="I19" s="241">
        <v>1892.6014</v>
      </c>
      <c r="J19" s="247">
        <v>191152.74</v>
      </c>
      <c r="K19" s="219"/>
      <c r="L19" s="241">
        <v>1869.3600000000001</v>
      </c>
      <c r="M19" s="247">
        <v>189852.2</v>
      </c>
      <c r="N19" s="219"/>
      <c r="O19" s="241">
        <v>1883.44</v>
      </c>
      <c r="P19" s="247">
        <v>190660.63</v>
      </c>
      <c r="Q19" s="247"/>
      <c r="R19" s="248">
        <v>1891.8000000000002</v>
      </c>
      <c r="S19" s="247">
        <v>191185.31</v>
      </c>
      <c r="T19" s="247"/>
      <c r="U19" s="248">
        <v>1888.3000000000002</v>
      </c>
      <c r="V19" s="247">
        <v>190529.47</v>
      </c>
      <c r="W19" s="219"/>
      <c r="X19" s="241">
        <v>1880.39</v>
      </c>
      <c r="Y19" s="247">
        <v>190051.02</v>
      </c>
      <c r="Z19" s="247"/>
      <c r="AA19" s="241">
        <v>1892.5</v>
      </c>
      <c r="AB19" s="247">
        <v>191350.68</v>
      </c>
      <c r="AC19" s="219"/>
      <c r="AD19" s="241">
        <v>1860.01</v>
      </c>
      <c r="AE19" s="247">
        <v>188716.61</v>
      </c>
      <c r="AF19" s="219"/>
      <c r="AG19" s="241">
        <v>1864.38</v>
      </c>
      <c r="AH19" s="247">
        <v>189010.84</v>
      </c>
      <c r="AI19" s="219"/>
      <c r="AJ19" s="241">
        <v>1857</v>
      </c>
      <c r="AK19" s="247">
        <v>188206.95</v>
      </c>
      <c r="AL19" s="219"/>
      <c r="AM19" s="241">
        <v>1805.2014000000001</v>
      </c>
      <c r="AN19" s="247">
        <v>185340.03</v>
      </c>
      <c r="AO19" s="219"/>
      <c r="AP19" s="241">
        <v>1791.943</v>
      </c>
      <c r="AQ19" s="247">
        <v>184462.61</v>
      </c>
      <c r="AR19" s="219"/>
      <c r="AS19" s="241">
        <v>1783</v>
      </c>
      <c r="AT19" s="247">
        <v>183773.81</v>
      </c>
      <c r="AU19" s="219"/>
      <c r="AV19" s="241">
        <v>1778.71</v>
      </c>
      <c r="AW19" s="247">
        <v>183278.28</v>
      </c>
      <c r="AX19" s="247"/>
      <c r="AY19" s="248">
        <v>1781.9</v>
      </c>
      <c r="AZ19" s="247">
        <v>183018.95</v>
      </c>
      <c r="BA19" s="219"/>
      <c r="BB19" s="245">
        <v>1780.5400000000002</v>
      </c>
      <c r="BC19" s="246">
        <v>182914.87</v>
      </c>
      <c r="BD19" s="219"/>
      <c r="BE19" s="249">
        <v>1782.72</v>
      </c>
      <c r="BF19" s="244">
        <v>182978.38</v>
      </c>
      <c r="BG19" s="244"/>
      <c r="BH19" s="244">
        <v>1776.48</v>
      </c>
      <c r="BI19" s="244">
        <v>182586.61</v>
      </c>
      <c r="BJ19" s="244"/>
      <c r="BK19" s="244">
        <v>1771.73</v>
      </c>
      <c r="BL19" s="244">
        <v>182417.32</v>
      </c>
      <c r="BM19" s="244"/>
      <c r="BN19" s="244">
        <v>1758.2900000000002</v>
      </c>
      <c r="BO19" s="244">
        <v>181279.7</v>
      </c>
      <c r="BP19" s="219"/>
      <c r="BQ19" s="250">
        <f t="shared" si="0"/>
        <v>1836.0428409090914</v>
      </c>
      <c r="BR19" s="242">
        <f t="shared" si="1"/>
        <v>187098.48590909087</v>
      </c>
      <c r="BS19" s="147"/>
      <c r="BT19" s="147"/>
      <c r="BU19" s="152"/>
      <c r="BV19" s="149"/>
      <c r="BW19" s="150"/>
      <c r="BX19" s="153"/>
      <c r="BY19" s="151"/>
      <c r="BZ19" s="151"/>
      <c r="CA19" s="134"/>
      <c r="CB19" s="129"/>
    </row>
    <row r="20" spans="1:170" x14ac:dyDescent="0.25">
      <c r="A20" s="232">
        <v>6</v>
      </c>
      <c r="B20" s="243" t="s">
        <v>10</v>
      </c>
      <c r="C20" s="241">
        <v>28.203900000000001</v>
      </c>
      <c r="D20" s="244">
        <v>2838.44</v>
      </c>
      <c r="E20" s="244"/>
      <c r="F20" s="241">
        <v>27.738300000000002</v>
      </c>
      <c r="G20" s="244">
        <v>2801.85</v>
      </c>
      <c r="H20" s="219"/>
      <c r="I20" s="241">
        <v>27.8201</v>
      </c>
      <c r="J20" s="244">
        <v>2809.83</v>
      </c>
      <c r="K20" s="219"/>
      <c r="L20" s="241">
        <v>27.37</v>
      </c>
      <c r="M20" s="244">
        <v>2779.7</v>
      </c>
      <c r="N20" s="219"/>
      <c r="O20" s="241">
        <v>27.5213</v>
      </c>
      <c r="P20" s="244">
        <v>2785.98</v>
      </c>
      <c r="Q20" s="244"/>
      <c r="R20" s="241">
        <v>27.650000000000002</v>
      </c>
      <c r="S20" s="244">
        <v>2794.31</v>
      </c>
      <c r="T20" s="244"/>
      <c r="U20" s="241">
        <v>27.57</v>
      </c>
      <c r="V20" s="244">
        <v>2781.81</v>
      </c>
      <c r="W20" s="219"/>
      <c r="X20" s="241">
        <v>27.664300000000001</v>
      </c>
      <c r="Y20" s="244">
        <v>2796.03</v>
      </c>
      <c r="Z20" s="244"/>
      <c r="AA20" s="241">
        <v>28.14</v>
      </c>
      <c r="AB20" s="244">
        <v>2845.24</v>
      </c>
      <c r="AC20" s="219"/>
      <c r="AD20" s="241">
        <v>27.755800000000001</v>
      </c>
      <c r="AE20" s="244">
        <v>2816.1</v>
      </c>
      <c r="AF20" s="219"/>
      <c r="AG20" s="241">
        <v>27.6448</v>
      </c>
      <c r="AH20" s="244">
        <v>2802.63</v>
      </c>
      <c r="AI20" s="219"/>
      <c r="AJ20" s="241">
        <v>27.720000000000002</v>
      </c>
      <c r="AK20" s="244">
        <v>2809.42</v>
      </c>
      <c r="AL20" s="219"/>
      <c r="AM20" s="241">
        <v>26.7532</v>
      </c>
      <c r="AN20" s="244">
        <v>2746.75</v>
      </c>
      <c r="AO20" s="219"/>
      <c r="AP20" s="241">
        <v>26.414100000000001</v>
      </c>
      <c r="AQ20" s="244">
        <v>2719.07</v>
      </c>
      <c r="AR20" s="219"/>
      <c r="AS20" s="241">
        <v>26.01</v>
      </c>
      <c r="AT20" s="244">
        <v>2680.85</v>
      </c>
      <c r="AU20" s="219"/>
      <c r="AV20" s="241">
        <v>25.84</v>
      </c>
      <c r="AW20" s="244">
        <v>2662.55</v>
      </c>
      <c r="AX20" s="244"/>
      <c r="AY20" s="241">
        <v>25.950000000000003</v>
      </c>
      <c r="AZ20" s="244">
        <v>2665.32</v>
      </c>
      <c r="BA20" s="219"/>
      <c r="BB20" s="245">
        <v>25.98</v>
      </c>
      <c r="BC20" s="246">
        <v>2668.93</v>
      </c>
      <c r="BD20" s="219"/>
      <c r="BE20" s="249">
        <v>26.18</v>
      </c>
      <c r="BF20" s="244">
        <v>2687.12</v>
      </c>
      <c r="BG20" s="244"/>
      <c r="BH20" s="244">
        <v>26.060000000000002</v>
      </c>
      <c r="BI20" s="244">
        <v>2678.45</v>
      </c>
      <c r="BJ20" s="244"/>
      <c r="BK20" s="244">
        <v>25.990000000000002</v>
      </c>
      <c r="BL20" s="244">
        <v>2675.93</v>
      </c>
      <c r="BM20" s="244"/>
      <c r="BN20" s="244">
        <v>25.77</v>
      </c>
      <c r="BO20" s="244">
        <v>2656.89</v>
      </c>
      <c r="BP20" s="219"/>
      <c r="BQ20" s="250">
        <f t="shared" si="0"/>
        <v>26.988445454545452</v>
      </c>
      <c r="BR20" s="242">
        <f t="shared" si="1"/>
        <v>2750.1454545454549</v>
      </c>
      <c r="BS20" s="147"/>
      <c r="BT20" s="147"/>
      <c r="BU20" s="152"/>
      <c r="BV20" s="149"/>
      <c r="BW20" s="150"/>
      <c r="BX20" s="134"/>
      <c r="BY20" s="151"/>
      <c r="BZ20" s="151"/>
      <c r="CA20" s="134"/>
      <c r="CB20" s="129"/>
    </row>
    <row r="21" spans="1:170" x14ac:dyDescent="0.25">
      <c r="A21" s="232">
        <v>7</v>
      </c>
      <c r="B21" s="243" t="s">
        <v>25</v>
      </c>
      <c r="C21" s="241">
        <v>1.2914890869172155</v>
      </c>
      <c r="D21" s="244">
        <v>77.930000000000007</v>
      </c>
      <c r="E21" s="244"/>
      <c r="F21" s="241">
        <v>1.2955045990413265</v>
      </c>
      <c r="G21" s="244">
        <v>77.97</v>
      </c>
      <c r="H21" s="219"/>
      <c r="I21" s="241">
        <v>1.2939958592132506</v>
      </c>
      <c r="J21" s="244">
        <v>78.05</v>
      </c>
      <c r="K21" s="219"/>
      <c r="L21" s="241">
        <v>1.3049719431032232</v>
      </c>
      <c r="M21" s="244">
        <v>77.83</v>
      </c>
      <c r="N21" s="219"/>
      <c r="O21" s="241">
        <v>1.2906556530717603</v>
      </c>
      <c r="P21" s="244">
        <v>78.430000000000007</v>
      </c>
      <c r="Q21" s="244"/>
      <c r="R21" s="241">
        <v>1.2926577042399172</v>
      </c>
      <c r="S21" s="244">
        <v>78.180000000000007</v>
      </c>
      <c r="T21" s="244"/>
      <c r="U21" s="241">
        <v>1.2911555842479017</v>
      </c>
      <c r="V21" s="244">
        <v>78.150000000000006</v>
      </c>
      <c r="W21" s="219"/>
      <c r="X21" s="241">
        <v>1.2924906294429364</v>
      </c>
      <c r="Y21" s="244">
        <v>78.2</v>
      </c>
      <c r="Z21" s="244"/>
      <c r="AA21" s="241">
        <v>1.2894906511927786</v>
      </c>
      <c r="AB21" s="244">
        <v>78.41</v>
      </c>
      <c r="AC21" s="219"/>
      <c r="AD21" s="241">
        <v>1.2961762799740764</v>
      </c>
      <c r="AE21" s="244">
        <v>78.28</v>
      </c>
      <c r="AF21" s="219"/>
      <c r="AG21" s="241">
        <v>1.3010668748373666</v>
      </c>
      <c r="AH21" s="244">
        <v>77.92</v>
      </c>
      <c r="AI21" s="219"/>
      <c r="AJ21" s="241">
        <v>1.2985326580963512</v>
      </c>
      <c r="AK21" s="244">
        <v>78.05</v>
      </c>
      <c r="AL21" s="219"/>
      <c r="AM21" s="241">
        <v>1.3157894736842106</v>
      </c>
      <c r="AN21" s="244">
        <v>78.03</v>
      </c>
      <c r="AO21" s="219"/>
      <c r="AP21" s="241">
        <v>1.325381047051027</v>
      </c>
      <c r="AQ21" s="244">
        <v>77.67</v>
      </c>
      <c r="AR21" s="219"/>
      <c r="AS21" s="241">
        <v>1.3319126265316994</v>
      </c>
      <c r="AT21" s="244">
        <v>77.38</v>
      </c>
      <c r="AU21" s="219"/>
      <c r="AV21" s="241">
        <v>1.3345789403443211</v>
      </c>
      <c r="AW21" s="244">
        <v>77.209999999999994</v>
      </c>
      <c r="AX21" s="244"/>
      <c r="AY21" s="241">
        <v>1.3224014810896589</v>
      </c>
      <c r="AZ21" s="244">
        <v>77.67</v>
      </c>
      <c r="BA21" s="219"/>
      <c r="BB21" s="245">
        <v>1.321003963011889</v>
      </c>
      <c r="BC21" s="246">
        <v>77.77</v>
      </c>
      <c r="BD21" s="219"/>
      <c r="BE21" s="249">
        <v>1.3170025023047542</v>
      </c>
      <c r="BF21" s="244">
        <v>77.930000000000007</v>
      </c>
      <c r="BG21" s="244"/>
      <c r="BH21" s="244">
        <v>1.3189132155104195</v>
      </c>
      <c r="BI21" s="244">
        <v>77.930000000000007</v>
      </c>
      <c r="BJ21" s="244"/>
      <c r="BK21" s="244">
        <v>1.3269639065817409</v>
      </c>
      <c r="BL21" s="244">
        <v>77.59</v>
      </c>
      <c r="BM21" s="244"/>
      <c r="BN21" s="244">
        <v>1.3328002132480339</v>
      </c>
      <c r="BO21" s="244">
        <v>77.36</v>
      </c>
      <c r="BP21" s="219"/>
      <c r="BQ21" s="250">
        <f t="shared" si="0"/>
        <v>1.3084061314879938</v>
      </c>
      <c r="BR21" s="242">
        <f t="shared" si="1"/>
        <v>77.906363636363636</v>
      </c>
      <c r="BS21" s="147"/>
      <c r="BT21" s="147"/>
      <c r="BU21" s="152"/>
      <c r="BV21" s="149"/>
      <c r="BW21" s="150"/>
      <c r="BX21" s="134"/>
      <c r="BY21" s="151"/>
      <c r="BZ21" s="151"/>
      <c r="CA21" s="134"/>
      <c r="CB21" s="129"/>
    </row>
    <row r="22" spans="1:170" x14ac:dyDescent="0.25">
      <c r="A22" s="232">
        <v>8</v>
      </c>
      <c r="B22" s="243" t="s">
        <v>26</v>
      </c>
      <c r="C22" s="241">
        <v>1.2046000000000001</v>
      </c>
      <c r="D22" s="244">
        <v>83.55</v>
      </c>
      <c r="E22" s="244"/>
      <c r="F22" s="241">
        <v>1.2074</v>
      </c>
      <c r="G22" s="244">
        <v>83.66</v>
      </c>
      <c r="H22" s="219"/>
      <c r="I22" s="241">
        <v>1.2060999999999999</v>
      </c>
      <c r="J22" s="244">
        <v>83.74</v>
      </c>
      <c r="K22" s="219"/>
      <c r="L22" s="241">
        <v>1.2127000000000001</v>
      </c>
      <c r="M22" s="244">
        <v>83.75</v>
      </c>
      <c r="N22" s="219"/>
      <c r="O22" s="241">
        <v>1.2087000000000001</v>
      </c>
      <c r="P22" s="244">
        <v>83.75</v>
      </c>
      <c r="Q22" s="244"/>
      <c r="R22" s="241">
        <v>1.2085000000000001</v>
      </c>
      <c r="S22" s="244">
        <v>83.62</v>
      </c>
      <c r="T22" s="244"/>
      <c r="U22" s="241">
        <v>1.2088000000000001</v>
      </c>
      <c r="V22" s="244">
        <v>83.47</v>
      </c>
      <c r="W22" s="219"/>
      <c r="X22" s="241">
        <v>1.2106000000000001</v>
      </c>
      <c r="Y22" s="244">
        <v>83.49</v>
      </c>
      <c r="Z22" s="244"/>
      <c r="AA22" s="241">
        <v>1.2098</v>
      </c>
      <c r="AB22" s="244">
        <v>83.58</v>
      </c>
      <c r="AC22" s="219"/>
      <c r="AD22" s="241">
        <v>1.2158</v>
      </c>
      <c r="AE22" s="244">
        <v>83.45</v>
      </c>
      <c r="AF22" s="219"/>
      <c r="AG22" s="241">
        <v>1.2173</v>
      </c>
      <c r="AH22" s="244">
        <v>83.28</v>
      </c>
      <c r="AI22" s="219"/>
      <c r="AJ22" s="241">
        <v>1.2189000000000001</v>
      </c>
      <c r="AK22" s="244">
        <v>83.15</v>
      </c>
      <c r="AL22" s="219"/>
      <c r="AM22" s="241">
        <v>1.2313000000000001</v>
      </c>
      <c r="AN22" s="244">
        <v>83.38</v>
      </c>
      <c r="AO22" s="219"/>
      <c r="AP22" s="241">
        <v>1.2359</v>
      </c>
      <c r="AQ22" s="244">
        <v>83.29</v>
      </c>
      <c r="AR22" s="219"/>
      <c r="AS22" s="241">
        <v>1.2429000000000001</v>
      </c>
      <c r="AT22" s="244">
        <v>82.93</v>
      </c>
      <c r="AU22" s="219"/>
      <c r="AV22" s="241">
        <v>1.2385000000000002</v>
      </c>
      <c r="AW22" s="244">
        <v>83.2</v>
      </c>
      <c r="AX22" s="244"/>
      <c r="AY22" s="241">
        <v>1.2299</v>
      </c>
      <c r="AZ22" s="244">
        <v>83.51</v>
      </c>
      <c r="BA22" s="219"/>
      <c r="BB22" s="245">
        <v>1.2291000000000001</v>
      </c>
      <c r="BC22" s="246">
        <v>83.58</v>
      </c>
      <c r="BD22" s="219"/>
      <c r="BE22" s="249">
        <v>1.2301</v>
      </c>
      <c r="BF22" s="244">
        <v>83.44</v>
      </c>
      <c r="BG22" s="244"/>
      <c r="BH22" s="244">
        <v>1.2302</v>
      </c>
      <c r="BI22" s="244">
        <v>83.55</v>
      </c>
      <c r="BJ22" s="244"/>
      <c r="BK22" s="244">
        <v>1.2364000000000002</v>
      </c>
      <c r="BL22" s="244">
        <v>83.27</v>
      </c>
      <c r="BM22" s="244"/>
      <c r="BN22" s="244">
        <v>1.2408000000000001</v>
      </c>
      <c r="BO22" s="244">
        <v>83.09</v>
      </c>
      <c r="BP22" s="219"/>
      <c r="BQ22" s="250">
        <f t="shared" si="0"/>
        <v>1.221559090909091</v>
      </c>
      <c r="BR22" s="242">
        <f t="shared" si="1"/>
        <v>83.442272727272723</v>
      </c>
      <c r="BS22" s="147"/>
      <c r="BT22" s="147"/>
      <c r="BU22" s="152"/>
      <c r="BV22" s="149"/>
      <c r="BW22" s="150"/>
      <c r="BX22" s="134"/>
      <c r="BY22" s="151"/>
      <c r="BZ22" s="151"/>
      <c r="CA22" s="134"/>
      <c r="CB22" s="129"/>
    </row>
    <row r="23" spans="1:170" x14ac:dyDescent="0.25">
      <c r="A23" s="232">
        <v>9</v>
      </c>
      <c r="B23" s="243" t="s">
        <v>13</v>
      </c>
      <c r="C23" s="241">
        <v>8.2545000000000002</v>
      </c>
      <c r="D23" s="244">
        <v>12.19</v>
      </c>
      <c r="E23" s="244"/>
      <c r="F23" s="241">
        <v>8.2805</v>
      </c>
      <c r="G23" s="244">
        <v>12.2</v>
      </c>
      <c r="H23" s="219"/>
      <c r="I23" s="241">
        <v>8.2830000000000013</v>
      </c>
      <c r="J23" s="244">
        <v>12.19</v>
      </c>
      <c r="K23" s="219"/>
      <c r="L23" s="241">
        <v>8.3453999999999997</v>
      </c>
      <c r="M23" s="244">
        <v>12.17</v>
      </c>
      <c r="N23" s="219"/>
      <c r="O23" s="241">
        <v>8.2683999999999997</v>
      </c>
      <c r="P23" s="244">
        <v>12.24</v>
      </c>
      <c r="Q23" s="244"/>
      <c r="R23" s="241">
        <v>8.2832000000000008</v>
      </c>
      <c r="S23" s="244">
        <v>12.2</v>
      </c>
      <c r="T23" s="244"/>
      <c r="U23" s="241">
        <v>8.2538999999999998</v>
      </c>
      <c r="V23" s="244">
        <v>12.22</v>
      </c>
      <c r="W23" s="219"/>
      <c r="X23" s="241">
        <v>8.2812000000000001</v>
      </c>
      <c r="Y23" s="244">
        <v>12.2</v>
      </c>
      <c r="Z23" s="244"/>
      <c r="AA23" s="241">
        <v>8.2751999999999999</v>
      </c>
      <c r="AB23" s="244">
        <v>12.22</v>
      </c>
      <c r="AC23" s="219"/>
      <c r="AD23" s="241">
        <v>8.3123000000000005</v>
      </c>
      <c r="AE23" s="244">
        <v>12.21</v>
      </c>
      <c r="AF23" s="219"/>
      <c r="AG23" s="241">
        <v>8.3117999999999999</v>
      </c>
      <c r="AH23" s="244">
        <v>12.2</v>
      </c>
      <c r="AI23" s="219"/>
      <c r="AJ23" s="241">
        <v>8.3460999999999999</v>
      </c>
      <c r="AK23" s="244">
        <v>12.14</v>
      </c>
      <c r="AL23" s="219"/>
      <c r="AM23" s="241">
        <v>8.5201000000000011</v>
      </c>
      <c r="AN23" s="244">
        <v>12.05</v>
      </c>
      <c r="AO23" s="219"/>
      <c r="AP23" s="241">
        <v>8.5624000000000002</v>
      </c>
      <c r="AQ23" s="244">
        <v>12.02</v>
      </c>
      <c r="AR23" s="219"/>
      <c r="AS23" s="241">
        <v>8.5981000000000005</v>
      </c>
      <c r="AT23" s="244">
        <v>11.99</v>
      </c>
      <c r="AU23" s="219"/>
      <c r="AV23" s="241">
        <v>8.5580999999999996</v>
      </c>
      <c r="AW23" s="244">
        <v>12.04</v>
      </c>
      <c r="AX23" s="244"/>
      <c r="AY23" s="241">
        <v>8.4698000000000011</v>
      </c>
      <c r="AZ23" s="244">
        <v>12.13</v>
      </c>
      <c r="BA23" s="219"/>
      <c r="BB23" s="245">
        <v>8.4695999999999998</v>
      </c>
      <c r="BC23" s="246">
        <v>12.13</v>
      </c>
      <c r="BD23" s="219"/>
      <c r="BE23" s="249">
        <v>8.4619999999999997</v>
      </c>
      <c r="BF23" s="244">
        <v>12.13</v>
      </c>
      <c r="BG23" s="244"/>
      <c r="BH23" s="244">
        <v>8.4734999999999996</v>
      </c>
      <c r="BI23" s="244">
        <v>12.13</v>
      </c>
      <c r="BJ23" s="244"/>
      <c r="BK23" s="244">
        <v>8.5164000000000009</v>
      </c>
      <c r="BL23" s="244">
        <v>12.09</v>
      </c>
      <c r="BM23" s="244"/>
      <c r="BN23" s="244">
        <v>8.5118000000000009</v>
      </c>
      <c r="BO23" s="244">
        <v>12.11</v>
      </c>
      <c r="BP23" s="219"/>
      <c r="BQ23" s="250">
        <f t="shared" si="0"/>
        <v>8.3926045454545459</v>
      </c>
      <c r="BR23" s="242">
        <f t="shared" si="1"/>
        <v>12.145454545454545</v>
      </c>
      <c r="BS23" s="147"/>
      <c r="BT23" s="147"/>
      <c r="BU23" s="152"/>
      <c r="BV23" s="149"/>
      <c r="BW23" s="150"/>
      <c r="BX23" s="134"/>
      <c r="BY23" s="151"/>
      <c r="BZ23" s="151"/>
      <c r="CA23" s="134"/>
      <c r="CB23" s="129"/>
    </row>
    <row r="24" spans="1:170" x14ac:dyDescent="0.25">
      <c r="A24" s="232">
        <v>10</v>
      </c>
      <c r="B24" s="243" t="s">
        <v>14</v>
      </c>
      <c r="C24" s="241">
        <v>8.2598000000000003</v>
      </c>
      <c r="D24" s="244">
        <v>12.18</v>
      </c>
      <c r="E24" s="244"/>
      <c r="F24" s="241">
        <v>8.3254000000000001</v>
      </c>
      <c r="G24" s="244">
        <v>12.13</v>
      </c>
      <c r="H24" s="219"/>
      <c r="I24" s="241">
        <v>8.3062000000000005</v>
      </c>
      <c r="J24" s="244">
        <v>12.16</v>
      </c>
      <c r="K24" s="219"/>
      <c r="L24" s="241">
        <v>8.3975000000000009</v>
      </c>
      <c r="M24" s="244">
        <v>12.09</v>
      </c>
      <c r="N24" s="219"/>
      <c r="O24" s="241">
        <v>8.2774000000000001</v>
      </c>
      <c r="P24" s="244">
        <v>12.23</v>
      </c>
      <c r="Q24" s="244"/>
      <c r="R24" s="241">
        <v>8.2554999999999996</v>
      </c>
      <c r="S24" s="244">
        <v>12.24</v>
      </c>
      <c r="T24" s="244"/>
      <c r="U24" s="241">
        <v>8.2514000000000003</v>
      </c>
      <c r="V24" s="244">
        <v>12.23</v>
      </c>
      <c r="W24" s="219"/>
      <c r="X24" s="241">
        <v>8.3255999999999997</v>
      </c>
      <c r="Y24" s="244">
        <v>12.14</v>
      </c>
      <c r="Z24" s="244"/>
      <c r="AA24" s="241">
        <v>8.2943999999999996</v>
      </c>
      <c r="AB24" s="244">
        <v>12.19</v>
      </c>
      <c r="AC24" s="219"/>
      <c r="AD24" s="241">
        <v>8.3117000000000001</v>
      </c>
      <c r="AE24" s="244">
        <v>12.21</v>
      </c>
      <c r="AF24" s="219"/>
      <c r="AG24" s="241">
        <v>8.3191000000000006</v>
      </c>
      <c r="AH24" s="244">
        <v>12.19</v>
      </c>
      <c r="AI24" s="219"/>
      <c r="AJ24" s="241">
        <v>8.3421000000000003</v>
      </c>
      <c r="AK24" s="244">
        <v>12.15</v>
      </c>
      <c r="AL24" s="219"/>
      <c r="AM24" s="241">
        <v>8.5023999999999997</v>
      </c>
      <c r="AN24" s="244">
        <v>12.08</v>
      </c>
      <c r="AO24" s="219"/>
      <c r="AP24" s="241">
        <v>8.5693000000000001</v>
      </c>
      <c r="AQ24" s="244">
        <v>12.01</v>
      </c>
      <c r="AR24" s="219"/>
      <c r="AS24" s="241">
        <v>8.6455000000000002</v>
      </c>
      <c r="AT24" s="244">
        <v>11.92</v>
      </c>
      <c r="AU24" s="219"/>
      <c r="AV24" s="241">
        <v>8.6105</v>
      </c>
      <c r="AW24" s="244">
        <v>11.97</v>
      </c>
      <c r="AX24" s="244"/>
      <c r="AY24" s="241">
        <v>8.5060000000000002</v>
      </c>
      <c r="AZ24" s="244">
        <v>12.08</v>
      </c>
      <c r="BA24" s="219"/>
      <c r="BB24" s="245">
        <v>8.5147000000000013</v>
      </c>
      <c r="BC24" s="246">
        <v>12.07</v>
      </c>
      <c r="BD24" s="219"/>
      <c r="BE24" s="249">
        <v>8.4911000000000012</v>
      </c>
      <c r="BF24" s="244">
        <v>12.09</v>
      </c>
      <c r="BG24" s="244"/>
      <c r="BH24" s="244">
        <v>8.5098000000000003</v>
      </c>
      <c r="BI24" s="244">
        <v>12.08</v>
      </c>
      <c r="BJ24" s="244"/>
      <c r="BK24" s="244">
        <v>8.5606000000000009</v>
      </c>
      <c r="BL24" s="244">
        <v>12.03</v>
      </c>
      <c r="BM24" s="244"/>
      <c r="BN24" s="244">
        <v>8.5658000000000012</v>
      </c>
      <c r="BO24" s="244">
        <v>12.04</v>
      </c>
      <c r="BP24" s="219"/>
      <c r="BQ24" s="250">
        <f t="shared" si="0"/>
        <v>8.4155363636363631</v>
      </c>
      <c r="BR24" s="242">
        <f t="shared" si="1"/>
        <v>12.114090909090912</v>
      </c>
      <c r="BS24" s="147"/>
      <c r="BT24" s="147"/>
      <c r="BU24" s="152"/>
      <c r="BV24" s="149"/>
      <c r="BW24" s="150"/>
      <c r="BX24" s="134"/>
      <c r="BY24" s="151"/>
      <c r="BZ24" s="151"/>
      <c r="CA24" s="134"/>
      <c r="CB24" s="129"/>
    </row>
    <row r="25" spans="1:170" x14ac:dyDescent="0.25">
      <c r="A25" s="232">
        <v>11</v>
      </c>
      <c r="B25" s="243" t="s">
        <v>15</v>
      </c>
      <c r="C25" s="241">
        <v>6.0780000000000003</v>
      </c>
      <c r="D25" s="244">
        <v>16.559999999999999</v>
      </c>
      <c r="E25" s="244"/>
      <c r="F25" s="241">
        <v>6.1068000000000007</v>
      </c>
      <c r="G25" s="244">
        <v>16.54</v>
      </c>
      <c r="H25" s="219"/>
      <c r="I25" s="241">
        <v>6.1017999999999999</v>
      </c>
      <c r="J25" s="244">
        <v>16.55</v>
      </c>
      <c r="K25" s="219"/>
      <c r="L25" s="241">
        <v>6.1386000000000003</v>
      </c>
      <c r="M25" s="244">
        <v>16.54</v>
      </c>
      <c r="N25" s="219"/>
      <c r="O25" s="241">
        <v>6.1151</v>
      </c>
      <c r="P25" s="244">
        <v>16.55</v>
      </c>
      <c r="Q25" s="244"/>
      <c r="R25" s="241">
        <v>6.1086</v>
      </c>
      <c r="S25" s="244">
        <v>16.54</v>
      </c>
      <c r="T25" s="244"/>
      <c r="U25" s="241">
        <v>6.1001000000000003</v>
      </c>
      <c r="V25" s="244">
        <v>16.54</v>
      </c>
      <c r="W25" s="219"/>
      <c r="X25" s="241">
        <v>6.1130000000000004</v>
      </c>
      <c r="Y25" s="244">
        <v>16.53</v>
      </c>
      <c r="Z25" s="244"/>
      <c r="AA25" s="241">
        <v>6.117</v>
      </c>
      <c r="AB25" s="244">
        <v>16.53</v>
      </c>
      <c r="AC25" s="219"/>
      <c r="AD25" s="241">
        <v>6.1355000000000004</v>
      </c>
      <c r="AE25" s="244">
        <v>16.54</v>
      </c>
      <c r="AF25" s="219"/>
      <c r="AG25" s="241">
        <v>6.133</v>
      </c>
      <c r="AH25" s="244">
        <v>16.53</v>
      </c>
      <c r="AI25" s="219"/>
      <c r="AJ25" s="241">
        <v>6.1337999999999999</v>
      </c>
      <c r="AK25" s="244">
        <v>16.52</v>
      </c>
      <c r="AL25" s="219"/>
      <c r="AM25" s="241">
        <v>6.2222</v>
      </c>
      <c r="AN25" s="244">
        <v>16.5</v>
      </c>
      <c r="AO25" s="219"/>
      <c r="AP25" s="241">
        <v>6.2391000000000005</v>
      </c>
      <c r="AQ25" s="244">
        <v>16.5</v>
      </c>
      <c r="AR25" s="219"/>
      <c r="AS25" s="241">
        <v>6.2509000000000006</v>
      </c>
      <c r="AT25" s="244">
        <v>16.489999999999998</v>
      </c>
      <c r="AU25" s="219"/>
      <c r="AV25" s="241">
        <v>6.2561</v>
      </c>
      <c r="AW25" s="244">
        <v>16.47</v>
      </c>
      <c r="AX25" s="244"/>
      <c r="AY25" s="241">
        <v>6.2303000000000006</v>
      </c>
      <c r="AZ25" s="244">
        <v>16.489999999999998</v>
      </c>
      <c r="BA25" s="219"/>
      <c r="BB25" s="245">
        <v>6.2302</v>
      </c>
      <c r="BC25" s="246">
        <v>16.489999999999998</v>
      </c>
      <c r="BD25" s="219"/>
      <c r="BE25" s="249">
        <v>6.2274000000000003</v>
      </c>
      <c r="BF25" s="244">
        <v>16.48</v>
      </c>
      <c r="BG25" s="244"/>
      <c r="BH25" s="244">
        <v>6.2298</v>
      </c>
      <c r="BI25" s="244">
        <v>16.5</v>
      </c>
      <c r="BJ25" s="244"/>
      <c r="BK25" s="244">
        <v>6.2427000000000001</v>
      </c>
      <c r="BL25" s="244">
        <v>16.489999999999998</v>
      </c>
      <c r="BM25" s="244"/>
      <c r="BN25" s="244">
        <v>6.2510000000000003</v>
      </c>
      <c r="BO25" s="244">
        <v>16.489999999999998</v>
      </c>
      <c r="BP25" s="219"/>
      <c r="BQ25" s="250">
        <f t="shared" si="0"/>
        <v>6.1709545454545465</v>
      </c>
      <c r="BR25" s="242">
        <f t="shared" si="1"/>
        <v>16.516818181818184</v>
      </c>
      <c r="BS25" s="147"/>
      <c r="BT25" s="147"/>
      <c r="BU25" s="152"/>
      <c r="BV25" s="149"/>
      <c r="BW25" s="150"/>
      <c r="BX25" s="134"/>
      <c r="BY25" s="151"/>
      <c r="BZ25" s="151"/>
      <c r="CA25" s="134"/>
      <c r="CB25" s="129"/>
    </row>
    <row r="26" spans="1:170" x14ac:dyDescent="0.25">
      <c r="A26" s="232">
        <v>12</v>
      </c>
      <c r="B26" s="243" t="s">
        <v>34</v>
      </c>
      <c r="C26" s="241">
        <v>8.5249000000000006</v>
      </c>
      <c r="D26" s="244">
        <v>11.81</v>
      </c>
      <c r="E26" s="244"/>
      <c r="F26" s="241">
        <v>8.620000000000001</v>
      </c>
      <c r="G26" s="244">
        <v>11.72</v>
      </c>
      <c r="H26" s="219"/>
      <c r="I26" s="241">
        <v>8.6263000000000005</v>
      </c>
      <c r="J26" s="244">
        <v>11.71</v>
      </c>
      <c r="K26" s="219"/>
      <c r="L26" s="241">
        <v>8.6882999999999999</v>
      </c>
      <c r="M26" s="244">
        <v>11.69</v>
      </c>
      <c r="N26" s="219"/>
      <c r="O26" s="241">
        <v>8.6196999999999999</v>
      </c>
      <c r="P26" s="244">
        <v>11.74</v>
      </c>
      <c r="Q26" s="244"/>
      <c r="R26" s="241">
        <v>8.5952999999999999</v>
      </c>
      <c r="S26" s="244">
        <v>11.76</v>
      </c>
      <c r="T26" s="244"/>
      <c r="U26" s="241">
        <v>8.5650000000000013</v>
      </c>
      <c r="V26" s="244">
        <v>11.78</v>
      </c>
      <c r="W26" s="219"/>
      <c r="X26" s="241">
        <v>8.5437000000000012</v>
      </c>
      <c r="Y26" s="244">
        <v>11.83</v>
      </c>
      <c r="Z26" s="244"/>
      <c r="AA26" s="241">
        <v>8.3688000000000002</v>
      </c>
      <c r="AB26" s="244">
        <v>12.08</v>
      </c>
      <c r="AC26" s="219"/>
      <c r="AD26" s="241">
        <v>8.3361000000000001</v>
      </c>
      <c r="AE26" s="244">
        <v>12.17</v>
      </c>
      <c r="AF26" s="219"/>
      <c r="AG26" s="241">
        <v>8.5605000000000011</v>
      </c>
      <c r="AH26" s="244">
        <v>11.84</v>
      </c>
      <c r="AI26" s="219"/>
      <c r="AJ26" s="241">
        <v>8.5431000000000008</v>
      </c>
      <c r="AK26" s="244">
        <v>11.86</v>
      </c>
      <c r="AL26" s="219"/>
      <c r="AM26" s="241">
        <v>8.6315000000000008</v>
      </c>
      <c r="AN26" s="244">
        <v>11.89</v>
      </c>
      <c r="AO26" s="219"/>
      <c r="AP26" s="241">
        <v>8.6781000000000006</v>
      </c>
      <c r="AQ26" s="244">
        <v>11.86</v>
      </c>
      <c r="AR26" s="219"/>
      <c r="AS26" s="241">
        <v>8.7536000000000005</v>
      </c>
      <c r="AT26" s="244">
        <v>11.77</v>
      </c>
      <c r="AU26" s="219"/>
      <c r="AV26" s="241">
        <v>8.7468000000000004</v>
      </c>
      <c r="AW26" s="244">
        <v>11.78</v>
      </c>
      <c r="AX26" s="244"/>
      <c r="AY26" s="241">
        <v>8.6112000000000002</v>
      </c>
      <c r="AZ26" s="244">
        <v>11.93</v>
      </c>
      <c r="BA26" s="219"/>
      <c r="BB26" s="245">
        <v>8.662700000000001</v>
      </c>
      <c r="BC26" s="246">
        <v>11.86</v>
      </c>
      <c r="BD26" s="219"/>
      <c r="BE26" s="249">
        <v>8.6620000000000008</v>
      </c>
      <c r="BF26" s="244">
        <v>11.85</v>
      </c>
      <c r="BG26" s="244"/>
      <c r="BH26" s="244">
        <v>8.7344000000000008</v>
      </c>
      <c r="BI26" s="244">
        <v>11.77</v>
      </c>
      <c r="BJ26" s="244"/>
      <c r="BK26" s="244">
        <v>8.7164999999999999</v>
      </c>
      <c r="BL26" s="244">
        <v>11.81</v>
      </c>
      <c r="BM26" s="244"/>
      <c r="BN26" s="244">
        <v>8.6936999999999998</v>
      </c>
      <c r="BO26" s="244">
        <v>11.86</v>
      </c>
      <c r="BP26" s="219"/>
      <c r="BQ26" s="250">
        <f t="shared" si="0"/>
        <v>8.6128272727272748</v>
      </c>
      <c r="BR26" s="242">
        <f t="shared" si="1"/>
        <v>11.835000000000003</v>
      </c>
      <c r="BS26" s="147"/>
      <c r="BT26" s="147"/>
      <c r="BU26" s="152"/>
      <c r="BV26" s="149"/>
      <c r="BW26" s="150"/>
      <c r="BX26" s="134"/>
      <c r="BY26" s="151"/>
      <c r="BZ26" s="151"/>
      <c r="CA26" s="134"/>
      <c r="CB26" s="129"/>
    </row>
    <row r="27" spans="1:170" x14ac:dyDescent="0.25">
      <c r="A27" s="232">
        <v>13</v>
      </c>
      <c r="B27" s="243" t="s">
        <v>17</v>
      </c>
      <c r="C27" s="241">
        <v>1</v>
      </c>
      <c r="D27" s="244">
        <v>100.64</v>
      </c>
      <c r="E27" s="244"/>
      <c r="F27" s="241">
        <v>1</v>
      </c>
      <c r="G27" s="244">
        <v>101.01</v>
      </c>
      <c r="H27" s="244"/>
      <c r="I27" s="241">
        <v>1</v>
      </c>
      <c r="J27" s="244">
        <v>101</v>
      </c>
      <c r="K27" s="244"/>
      <c r="L27" s="241">
        <v>1</v>
      </c>
      <c r="M27" s="244">
        <v>101.56</v>
      </c>
      <c r="N27" s="244"/>
      <c r="O27" s="241">
        <v>1</v>
      </c>
      <c r="P27" s="244">
        <v>101.23</v>
      </c>
      <c r="Q27" s="244"/>
      <c r="R27" s="241">
        <v>1</v>
      </c>
      <c r="S27" s="244">
        <v>101.06</v>
      </c>
      <c r="T27" s="244"/>
      <c r="U27" s="241">
        <v>1</v>
      </c>
      <c r="V27" s="244">
        <v>100.9</v>
      </c>
      <c r="W27" s="244"/>
      <c r="X27" s="241">
        <v>1</v>
      </c>
      <c r="Y27" s="244">
        <v>101.07</v>
      </c>
      <c r="Z27" s="244"/>
      <c r="AA27" s="241">
        <v>1</v>
      </c>
      <c r="AB27" s="244">
        <v>101.11</v>
      </c>
      <c r="AC27" s="244"/>
      <c r="AD27" s="241">
        <v>1</v>
      </c>
      <c r="AE27" s="244">
        <v>101.46</v>
      </c>
      <c r="AF27" s="244"/>
      <c r="AG27" s="241">
        <v>1</v>
      </c>
      <c r="AH27" s="244">
        <v>101.38</v>
      </c>
      <c r="AI27" s="244"/>
      <c r="AJ27" s="241">
        <v>1</v>
      </c>
      <c r="AK27" s="244">
        <v>101.35</v>
      </c>
      <c r="AL27" s="244"/>
      <c r="AM27" s="241">
        <v>1</v>
      </c>
      <c r="AN27" s="244">
        <v>102.67</v>
      </c>
      <c r="AO27" s="244"/>
      <c r="AP27" s="241">
        <v>1</v>
      </c>
      <c r="AQ27" s="244">
        <v>102.94</v>
      </c>
      <c r="AR27" s="244"/>
      <c r="AS27" s="241">
        <v>1</v>
      </c>
      <c r="AT27" s="244">
        <v>103.07</v>
      </c>
      <c r="AU27" s="244"/>
      <c r="AV27" s="241">
        <v>1</v>
      </c>
      <c r="AW27" s="244">
        <v>103.04</v>
      </c>
      <c r="AX27" s="244"/>
      <c r="AY27" s="241">
        <v>1</v>
      </c>
      <c r="AZ27" s="244">
        <v>102.71</v>
      </c>
      <c r="BA27" s="244"/>
      <c r="BB27" s="249">
        <v>1</v>
      </c>
      <c r="BC27" s="250">
        <v>102.73</v>
      </c>
      <c r="BD27" s="244"/>
      <c r="BE27" s="249">
        <v>1</v>
      </c>
      <c r="BF27" s="244">
        <v>102.64</v>
      </c>
      <c r="BG27" s="244"/>
      <c r="BH27" s="244">
        <v>1</v>
      </c>
      <c r="BI27" s="244">
        <v>102.78</v>
      </c>
      <c r="BJ27" s="244"/>
      <c r="BK27" s="244">
        <v>1</v>
      </c>
      <c r="BL27" s="244">
        <v>102.96</v>
      </c>
      <c r="BM27" s="244"/>
      <c r="BN27" s="244">
        <v>1</v>
      </c>
      <c r="BO27" s="244">
        <v>103.1</v>
      </c>
      <c r="BP27" s="244"/>
      <c r="BQ27" s="250">
        <f t="shared" si="0"/>
        <v>1</v>
      </c>
      <c r="BR27" s="242">
        <f t="shared" si="1"/>
        <v>101.92772727272727</v>
      </c>
      <c r="BS27" s="147"/>
      <c r="BT27" s="147"/>
      <c r="BU27" s="152"/>
      <c r="BV27" s="149"/>
      <c r="BW27" s="150"/>
      <c r="BX27" s="134"/>
      <c r="BY27" s="151"/>
      <c r="BZ27" s="151"/>
      <c r="CA27" s="134"/>
      <c r="CB27" s="129"/>
    </row>
    <row r="28" spans="1:170" x14ac:dyDescent="0.25">
      <c r="A28" s="232">
        <v>14</v>
      </c>
      <c r="B28" s="243" t="s">
        <v>27</v>
      </c>
      <c r="C28" s="241">
        <v>0.69219960267742808</v>
      </c>
      <c r="D28" s="244">
        <v>145.38999999999999</v>
      </c>
      <c r="E28" s="244"/>
      <c r="F28" s="241">
        <v>0.6920271551455679</v>
      </c>
      <c r="G28" s="244">
        <v>145.96</v>
      </c>
      <c r="H28" s="244"/>
      <c r="I28" s="241">
        <v>0.69332260994363293</v>
      </c>
      <c r="J28" s="244">
        <v>145.68</v>
      </c>
      <c r="K28" s="219"/>
      <c r="L28" s="241">
        <v>0.69285664795953716</v>
      </c>
      <c r="M28" s="244">
        <v>146.58000000000001</v>
      </c>
      <c r="N28" s="219"/>
      <c r="O28" s="241">
        <v>0.69501880025854701</v>
      </c>
      <c r="P28" s="244">
        <v>145.65</v>
      </c>
      <c r="Q28" s="244"/>
      <c r="R28" s="241">
        <v>0.69346684881729237</v>
      </c>
      <c r="S28" s="244">
        <v>145.72999999999999</v>
      </c>
      <c r="T28" s="244"/>
      <c r="U28" s="241">
        <v>0.69307754151534473</v>
      </c>
      <c r="V28" s="244">
        <v>145.58000000000001</v>
      </c>
      <c r="W28" s="219"/>
      <c r="X28" s="241">
        <v>0.69258312728985294</v>
      </c>
      <c r="Y28" s="244">
        <v>145.93</v>
      </c>
      <c r="Z28" s="244"/>
      <c r="AA28" s="241">
        <v>0.69337068290078563</v>
      </c>
      <c r="AB28" s="244">
        <v>145.82</v>
      </c>
      <c r="AC28" s="219"/>
      <c r="AD28" s="241">
        <v>0.69344761350003814</v>
      </c>
      <c r="AE28" s="244">
        <v>146.31</v>
      </c>
      <c r="AF28" s="244"/>
      <c r="AG28" s="241">
        <v>0.69460362444171231</v>
      </c>
      <c r="AH28" s="244">
        <v>145.94999999999999</v>
      </c>
      <c r="AI28" s="219"/>
      <c r="AJ28" s="241">
        <v>0.69484494535044516</v>
      </c>
      <c r="AK28" s="244">
        <v>145.86000000000001</v>
      </c>
      <c r="AL28" s="219"/>
      <c r="AM28" s="241">
        <v>0.69459397509186005</v>
      </c>
      <c r="AN28" s="244">
        <v>147.81</v>
      </c>
      <c r="AO28" s="219"/>
      <c r="AP28" s="241">
        <v>0.69963828700561814</v>
      </c>
      <c r="AQ28" s="244">
        <v>147.13</v>
      </c>
      <c r="AR28" s="219"/>
      <c r="AS28" s="241">
        <v>0.69992230862374283</v>
      </c>
      <c r="AT28" s="244">
        <v>147.26</v>
      </c>
      <c r="AU28" s="219"/>
      <c r="AV28" s="241">
        <v>0.70071683332048695</v>
      </c>
      <c r="AW28" s="244">
        <v>147.05000000000001</v>
      </c>
      <c r="AX28" s="244"/>
      <c r="AY28" s="241">
        <v>0.70102630250687004</v>
      </c>
      <c r="AZ28" s="244">
        <v>146.51</v>
      </c>
      <c r="BA28" s="219"/>
      <c r="BB28" s="245">
        <v>0.70000560004480039</v>
      </c>
      <c r="BC28" s="246">
        <v>146.76</v>
      </c>
      <c r="BD28" s="219"/>
      <c r="BE28" s="249">
        <v>0.69985373057031086</v>
      </c>
      <c r="BF28" s="244">
        <v>146.66</v>
      </c>
      <c r="BG28" s="244"/>
      <c r="BH28" s="244">
        <v>0.69982434408963345</v>
      </c>
      <c r="BI28" s="244">
        <v>146.87</v>
      </c>
      <c r="BJ28" s="244"/>
      <c r="BK28" s="244">
        <v>0.69998600027999447</v>
      </c>
      <c r="BL28" s="244">
        <v>147.09</v>
      </c>
      <c r="BM28" s="244"/>
      <c r="BN28" s="244">
        <v>0.70087398986536209</v>
      </c>
      <c r="BO28" s="244">
        <v>147.1</v>
      </c>
      <c r="BP28" s="219"/>
      <c r="BQ28" s="250">
        <f t="shared" si="0"/>
        <v>0.69623911687267559</v>
      </c>
      <c r="BR28" s="242">
        <f t="shared" si="1"/>
        <v>146.39454545454549</v>
      </c>
      <c r="BS28" s="147"/>
      <c r="BT28" s="147"/>
      <c r="BU28" s="152"/>
      <c r="BV28" s="149"/>
      <c r="BW28" s="150"/>
      <c r="BX28" s="134"/>
      <c r="BY28" s="151"/>
      <c r="BZ28" s="151"/>
      <c r="CA28" s="134"/>
      <c r="CB28" s="129"/>
    </row>
    <row r="29" spans="1:170" x14ac:dyDescent="0.25">
      <c r="A29" s="232">
        <v>15</v>
      </c>
      <c r="B29" s="243" t="s">
        <v>32</v>
      </c>
      <c r="C29" s="241">
        <v>6.3784000000000001</v>
      </c>
      <c r="D29" s="244">
        <v>15.78</v>
      </c>
      <c r="E29" s="244"/>
      <c r="F29" s="241">
        <v>6.3840000000000003</v>
      </c>
      <c r="G29" s="244">
        <v>15.82</v>
      </c>
      <c r="H29" s="244"/>
      <c r="I29" s="241">
        <v>6.3871000000000002</v>
      </c>
      <c r="J29" s="244">
        <v>15.81</v>
      </c>
      <c r="K29" s="219"/>
      <c r="L29" s="241">
        <v>6.4106000000000005</v>
      </c>
      <c r="M29" s="244">
        <v>15.84</v>
      </c>
      <c r="N29" s="219"/>
      <c r="O29" s="241">
        <v>6.3965000000000005</v>
      </c>
      <c r="P29" s="244">
        <v>15.83</v>
      </c>
      <c r="Q29" s="244"/>
      <c r="R29" s="241">
        <v>6.3961000000000006</v>
      </c>
      <c r="S29" s="244">
        <v>15.8</v>
      </c>
      <c r="T29" s="244"/>
      <c r="U29" s="241">
        <v>6.3885000000000005</v>
      </c>
      <c r="V29" s="244">
        <v>15.79</v>
      </c>
      <c r="W29" s="219"/>
      <c r="X29" s="241">
        <v>6.3906000000000001</v>
      </c>
      <c r="Y29" s="244">
        <v>15.82</v>
      </c>
      <c r="Z29" s="244"/>
      <c r="AA29" s="241">
        <v>6.3892000000000007</v>
      </c>
      <c r="AB29" s="244">
        <v>15.83</v>
      </c>
      <c r="AC29" s="219"/>
      <c r="AD29" s="241">
        <v>6.3967000000000001</v>
      </c>
      <c r="AE29" s="244">
        <v>15.86</v>
      </c>
      <c r="AF29" s="244"/>
      <c r="AG29" s="241">
        <v>6.4008000000000003</v>
      </c>
      <c r="AH29" s="244">
        <v>15.84</v>
      </c>
      <c r="AI29" s="219"/>
      <c r="AJ29" s="241">
        <v>6.3989000000000003</v>
      </c>
      <c r="AK29" s="244">
        <v>15.84</v>
      </c>
      <c r="AL29" s="219"/>
      <c r="AM29" s="241">
        <v>6.4323000000000006</v>
      </c>
      <c r="AN29" s="244">
        <v>15.96</v>
      </c>
      <c r="AO29" s="219"/>
      <c r="AP29" s="241">
        <v>6.4363999999999999</v>
      </c>
      <c r="AQ29" s="244">
        <v>15.99</v>
      </c>
      <c r="AR29" s="219"/>
      <c r="AS29" s="241">
        <v>6.4689000000000005</v>
      </c>
      <c r="AT29" s="244">
        <v>15.93</v>
      </c>
      <c r="AU29" s="219"/>
      <c r="AV29" s="241">
        <v>6.4755000000000003</v>
      </c>
      <c r="AW29" s="244">
        <v>15.91</v>
      </c>
      <c r="AX29" s="244"/>
      <c r="AY29" s="241">
        <v>6.4790000000000001</v>
      </c>
      <c r="AZ29" s="244">
        <v>15.85</v>
      </c>
      <c r="BA29" s="219"/>
      <c r="BB29" s="245">
        <v>6.4706999999999999</v>
      </c>
      <c r="BC29" s="246">
        <v>15.88</v>
      </c>
      <c r="BD29" s="219"/>
      <c r="BE29" s="249">
        <v>6.4526000000000003</v>
      </c>
      <c r="BF29" s="244">
        <v>15.91</v>
      </c>
      <c r="BG29" s="244"/>
      <c r="BH29" s="244">
        <v>6.4551000000000007</v>
      </c>
      <c r="BI29" s="244">
        <v>15.92</v>
      </c>
      <c r="BJ29" s="244"/>
      <c r="BK29" s="244">
        <v>6.4576000000000002</v>
      </c>
      <c r="BL29" s="244">
        <v>15.94</v>
      </c>
      <c r="BM29" s="244"/>
      <c r="BN29" s="244">
        <v>6.4539</v>
      </c>
      <c r="BO29" s="244">
        <v>15.97</v>
      </c>
      <c r="BP29" s="219"/>
      <c r="BQ29" s="250">
        <f t="shared" si="0"/>
        <v>6.4227000000000007</v>
      </c>
      <c r="BR29" s="242">
        <f t="shared" si="1"/>
        <v>15.869090909090914</v>
      </c>
      <c r="BS29" s="147"/>
      <c r="BT29" s="147"/>
      <c r="BU29" s="152"/>
      <c r="BV29" s="149"/>
      <c r="BW29" s="150"/>
      <c r="BX29" s="134"/>
      <c r="BY29" s="151"/>
      <c r="BZ29" s="151"/>
      <c r="CA29" s="134"/>
      <c r="CB29" s="129"/>
    </row>
    <row r="30" spans="1:170" s="137" customFormat="1" ht="16.5" thickBot="1" x14ac:dyDescent="0.3">
      <c r="A30" s="251">
        <v>16</v>
      </c>
      <c r="B30" s="252" t="s">
        <v>33</v>
      </c>
      <c r="C30" s="253">
        <v>6.3795000000000002</v>
      </c>
      <c r="D30" s="254">
        <v>15.78</v>
      </c>
      <c r="E30" s="254"/>
      <c r="F30" s="253">
        <v>6.3840000000000003</v>
      </c>
      <c r="G30" s="254">
        <v>15.82</v>
      </c>
      <c r="H30" s="254"/>
      <c r="I30" s="253">
        <v>6.3881000000000006</v>
      </c>
      <c r="J30" s="254">
        <v>15.81</v>
      </c>
      <c r="K30" s="225"/>
      <c r="L30" s="253">
        <v>6.4080000000000004</v>
      </c>
      <c r="M30" s="254">
        <v>15.85</v>
      </c>
      <c r="N30" s="225"/>
      <c r="O30" s="253">
        <v>6.3934000000000006</v>
      </c>
      <c r="P30" s="254">
        <v>15.83</v>
      </c>
      <c r="Q30" s="254"/>
      <c r="R30" s="253">
        <v>6.3952</v>
      </c>
      <c r="S30" s="254">
        <v>15.8</v>
      </c>
      <c r="T30" s="254"/>
      <c r="U30" s="253">
        <v>6.3882000000000003</v>
      </c>
      <c r="V30" s="254">
        <v>15.79</v>
      </c>
      <c r="W30" s="225"/>
      <c r="X30" s="253">
        <v>6.3862000000000005</v>
      </c>
      <c r="Y30" s="254">
        <v>15.83</v>
      </c>
      <c r="Z30" s="254"/>
      <c r="AA30" s="253">
        <v>6.3875999999999999</v>
      </c>
      <c r="AB30" s="254">
        <v>15.83</v>
      </c>
      <c r="AC30" s="225"/>
      <c r="AD30" s="253">
        <v>6.4142000000000001</v>
      </c>
      <c r="AE30" s="254">
        <v>15.82</v>
      </c>
      <c r="AF30" s="254"/>
      <c r="AG30" s="253">
        <v>6.4035000000000002</v>
      </c>
      <c r="AH30" s="254">
        <v>15.83</v>
      </c>
      <c r="AI30" s="225"/>
      <c r="AJ30" s="253">
        <v>6.3969000000000005</v>
      </c>
      <c r="AK30" s="254">
        <v>15.84</v>
      </c>
      <c r="AL30" s="225"/>
      <c r="AM30" s="253">
        <v>6.4361000000000006</v>
      </c>
      <c r="AN30" s="254">
        <v>15.95</v>
      </c>
      <c r="AO30" s="225"/>
      <c r="AP30" s="253">
        <v>6.4424000000000001</v>
      </c>
      <c r="AQ30" s="254">
        <v>15.98</v>
      </c>
      <c r="AR30" s="225"/>
      <c r="AS30" s="253">
        <v>6.4734000000000007</v>
      </c>
      <c r="AT30" s="254">
        <v>15.92</v>
      </c>
      <c r="AU30" s="225"/>
      <c r="AV30" s="253">
        <v>6.4828999999999999</v>
      </c>
      <c r="AW30" s="254">
        <v>15.89</v>
      </c>
      <c r="AX30" s="254"/>
      <c r="AY30" s="253">
        <v>6.4842000000000004</v>
      </c>
      <c r="AZ30" s="254">
        <v>15.84</v>
      </c>
      <c r="BA30" s="225"/>
      <c r="BB30" s="255">
        <v>6.4702000000000002</v>
      </c>
      <c r="BC30" s="256">
        <v>15.88</v>
      </c>
      <c r="BD30" s="225"/>
      <c r="BE30" s="255">
        <v>6.4580000000000002</v>
      </c>
      <c r="BF30" s="254">
        <v>15.89</v>
      </c>
      <c r="BG30" s="254"/>
      <c r="BH30" s="254">
        <v>6.4606000000000003</v>
      </c>
      <c r="BI30" s="254">
        <v>15.91</v>
      </c>
      <c r="BJ30" s="254"/>
      <c r="BK30" s="254">
        <v>6.4621000000000004</v>
      </c>
      <c r="BL30" s="254">
        <v>15.93</v>
      </c>
      <c r="BM30" s="254"/>
      <c r="BN30" s="254">
        <v>6.4622999999999999</v>
      </c>
      <c r="BO30" s="254">
        <v>15.95</v>
      </c>
      <c r="BP30" s="225"/>
      <c r="BQ30" s="225">
        <f t="shared" si="0"/>
        <v>6.4253181818181817</v>
      </c>
      <c r="BR30" s="285">
        <f t="shared" si="1"/>
        <v>15.862272727272726</v>
      </c>
      <c r="BS30" s="147"/>
      <c r="BT30" s="147"/>
      <c r="BU30" s="152"/>
      <c r="BV30" s="149"/>
      <c r="BW30" s="149"/>
      <c r="BX30" s="154"/>
      <c r="BY30" s="151"/>
      <c r="BZ30" s="151"/>
      <c r="CA30" s="134"/>
      <c r="CB30" s="129"/>
      <c r="CC30" s="128"/>
      <c r="CD30" s="128"/>
      <c r="CE30" s="128"/>
      <c r="CF30" s="128"/>
      <c r="CG30" s="128"/>
      <c r="CH30" s="128"/>
      <c r="CI30" s="130"/>
      <c r="CJ30" s="129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</row>
    <row r="31" spans="1:170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4"/>
      <c r="BT31" s="154"/>
      <c r="BU31" s="149"/>
      <c r="BV31" s="124"/>
      <c r="BW31" s="154"/>
      <c r="BX31" s="154"/>
      <c r="BY31" s="157"/>
      <c r="BZ31" s="157"/>
      <c r="CA31" s="154"/>
      <c r="CB31" s="158"/>
      <c r="CC31" s="124"/>
      <c r="CD31" s="124"/>
      <c r="CE31" s="124"/>
      <c r="CF31" s="124"/>
      <c r="CG31" s="124"/>
      <c r="CH31" s="124"/>
      <c r="CI31" s="159"/>
      <c r="CJ31" s="158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</row>
    <row r="32" spans="1:170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34"/>
      <c r="BT32" s="134"/>
      <c r="BU32" s="150"/>
      <c r="BW32" s="134"/>
      <c r="BX32" s="134"/>
      <c r="BY32" s="151"/>
      <c r="BZ32" s="151"/>
      <c r="CA32" s="134"/>
      <c r="CB32" s="129"/>
      <c r="CX32" s="128"/>
      <c r="CY32" s="128"/>
    </row>
    <row r="33" spans="1:170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4"/>
      <c r="BR33" s="127"/>
      <c r="BS33" s="127"/>
      <c r="BT33" s="127"/>
      <c r="BU33" s="150"/>
      <c r="BW33" s="172" t="s">
        <v>28</v>
      </c>
      <c r="BX33" s="172"/>
      <c r="BY33" s="172"/>
      <c r="BZ33" s="172"/>
      <c r="CA33" s="172"/>
      <c r="CB33" s="172"/>
      <c r="CC33" s="173"/>
      <c r="CD33" s="173"/>
      <c r="CE33" s="173"/>
      <c r="CF33" s="173"/>
      <c r="CG33" s="173"/>
      <c r="CH33" s="173"/>
      <c r="CI33" s="175"/>
      <c r="CJ33" s="176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38"/>
    </row>
    <row r="34" spans="1:170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4"/>
      <c r="BR34" s="127"/>
      <c r="BS34" s="127"/>
      <c r="BT34" s="127"/>
      <c r="BU34" s="150"/>
      <c r="BW34" s="172"/>
      <c r="BX34" s="172"/>
      <c r="BY34" s="172"/>
      <c r="BZ34" s="172"/>
      <c r="CA34" s="172"/>
      <c r="CB34" s="172"/>
      <c r="CC34" s="173"/>
      <c r="CD34" s="173"/>
      <c r="CE34" s="173"/>
      <c r="CF34" s="173"/>
      <c r="CG34" s="173"/>
      <c r="CH34" s="173"/>
      <c r="CI34" s="175"/>
      <c r="CJ34" s="176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38"/>
    </row>
    <row r="35" spans="1:170" ht="31.5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4"/>
      <c r="BR35" s="173"/>
      <c r="BS35" s="173"/>
      <c r="BT35" s="173"/>
      <c r="BU35" s="150"/>
      <c r="BW35" s="172"/>
      <c r="BX35" s="134" t="s">
        <v>5</v>
      </c>
      <c r="BY35" s="134" t="s">
        <v>6</v>
      </c>
      <c r="BZ35" s="134" t="s">
        <v>7</v>
      </c>
      <c r="CA35" s="134" t="s">
        <v>8</v>
      </c>
      <c r="CB35" s="129" t="s">
        <v>9</v>
      </c>
      <c r="CC35" s="128" t="s">
        <v>10</v>
      </c>
      <c r="CD35" s="128" t="s">
        <v>25</v>
      </c>
      <c r="CE35" s="128" t="s">
        <v>26</v>
      </c>
      <c r="CF35" s="128" t="s">
        <v>13</v>
      </c>
      <c r="CG35" s="128" t="s">
        <v>14</v>
      </c>
      <c r="CH35" s="128" t="s">
        <v>15</v>
      </c>
      <c r="CI35" s="127" t="s">
        <v>34</v>
      </c>
      <c r="CJ35" s="130" t="s">
        <v>27</v>
      </c>
      <c r="CK35" s="129" t="s">
        <v>17</v>
      </c>
      <c r="CL35" s="177" t="s">
        <v>32</v>
      </c>
      <c r="CM35" s="177" t="s">
        <v>33</v>
      </c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38"/>
    </row>
    <row r="36" spans="1:170" s="286" customFormat="1" x14ac:dyDescent="0.25">
      <c r="A36" s="178">
        <v>1</v>
      </c>
      <c r="B36" s="179" t="s">
        <v>5</v>
      </c>
      <c r="C36" s="180">
        <v>109.57000000000001</v>
      </c>
      <c r="D36" s="180">
        <v>91.85</v>
      </c>
      <c r="E36" s="180"/>
      <c r="F36" s="180">
        <v>109.83</v>
      </c>
      <c r="G36" s="180">
        <v>91.97</v>
      </c>
      <c r="H36" s="180"/>
      <c r="I36" s="180">
        <v>109.8</v>
      </c>
      <c r="J36" s="180">
        <v>91.99</v>
      </c>
      <c r="K36" s="180"/>
      <c r="L36" s="180">
        <v>110.14</v>
      </c>
      <c r="M36" s="180">
        <v>92.21</v>
      </c>
      <c r="N36" s="180"/>
      <c r="O36" s="180">
        <v>109.43</v>
      </c>
      <c r="P36" s="180">
        <v>92.51</v>
      </c>
      <c r="Q36" s="180"/>
      <c r="R36" s="180">
        <v>109.53</v>
      </c>
      <c r="S36" s="180">
        <v>92.27</v>
      </c>
      <c r="T36" s="180"/>
      <c r="U36" s="180">
        <v>109.46000000000001</v>
      </c>
      <c r="V36" s="180">
        <v>92.18</v>
      </c>
      <c r="W36" s="180"/>
      <c r="X36" s="180">
        <v>109.51</v>
      </c>
      <c r="Y36" s="180">
        <v>92.29</v>
      </c>
      <c r="Z36" s="180"/>
      <c r="AA36" s="180">
        <v>109.54</v>
      </c>
      <c r="AB36" s="180">
        <v>92.3</v>
      </c>
      <c r="AC36" s="180"/>
      <c r="AD36" s="180">
        <v>109.61</v>
      </c>
      <c r="AE36" s="180">
        <v>92.56</v>
      </c>
      <c r="AF36" s="180"/>
      <c r="AG36" s="180">
        <v>110.13</v>
      </c>
      <c r="AH36" s="180">
        <v>92.05</v>
      </c>
      <c r="AI36" s="180"/>
      <c r="AJ36" s="180">
        <v>109.97</v>
      </c>
      <c r="AK36" s="180">
        <v>92.16</v>
      </c>
      <c r="AL36" s="180"/>
      <c r="AM36" s="180">
        <v>110.65</v>
      </c>
      <c r="AN36" s="180">
        <v>92.79</v>
      </c>
      <c r="AO36" s="180"/>
      <c r="AP36" s="180">
        <v>110.2</v>
      </c>
      <c r="AQ36" s="180">
        <v>93.41</v>
      </c>
      <c r="AR36" s="180"/>
      <c r="AS36" s="180">
        <v>110.11</v>
      </c>
      <c r="AT36" s="180">
        <v>93.61</v>
      </c>
      <c r="AU36" s="180"/>
      <c r="AV36" s="180">
        <v>110.47</v>
      </c>
      <c r="AW36" s="180">
        <v>93.27</v>
      </c>
      <c r="AX36" s="180"/>
      <c r="AY36" s="180">
        <v>110.92</v>
      </c>
      <c r="AZ36" s="180">
        <v>92.6</v>
      </c>
      <c r="BA36" s="180"/>
      <c r="BB36" s="180">
        <v>110.88</v>
      </c>
      <c r="BC36" s="180">
        <v>92.65</v>
      </c>
      <c r="BD36" s="180"/>
      <c r="BE36" s="180">
        <v>110.7</v>
      </c>
      <c r="BF36" s="180">
        <v>92.72</v>
      </c>
      <c r="BG36" s="180"/>
      <c r="BH36" s="180">
        <v>110.71000000000001</v>
      </c>
      <c r="BI36" s="180">
        <v>92.84</v>
      </c>
      <c r="BJ36" s="180"/>
      <c r="BK36" s="180">
        <v>110.5</v>
      </c>
      <c r="BL36" s="180">
        <v>93.18</v>
      </c>
      <c r="BM36" s="180"/>
      <c r="BN36" s="180"/>
      <c r="BO36" s="180"/>
      <c r="BP36" s="180"/>
      <c r="BQ36" s="181"/>
      <c r="BR36" s="180"/>
      <c r="BS36" s="180"/>
      <c r="BT36" s="180"/>
      <c r="BU36" s="150"/>
      <c r="BV36" s="171">
        <v>1</v>
      </c>
      <c r="BW36" s="206" t="s">
        <v>206</v>
      </c>
      <c r="BX36" s="145">
        <v>91.85</v>
      </c>
      <c r="BY36" s="145">
        <v>142.77000000000001</v>
      </c>
      <c r="BZ36" s="145">
        <v>111.92</v>
      </c>
      <c r="CA36" s="145">
        <v>123.01</v>
      </c>
      <c r="CB36" s="183">
        <v>191940.28</v>
      </c>
      <c r="CC36" s="145">
        <v>2838.44</v>
      </c>
      <c r="CD36" s="145">
        <v>77.930000000000007</v>
      </c>
      <c r="CE36" s="145">
        <v>83.55</v>
      </c>
      <c r="CF36" s="145">
        <v>12.19</v>
      </c>
      <c r="CG36" s="145">
        <v>12.18</v>
      </c>
      <c r="CH36" s="145">
        <v>16.559999999999999</v>
      </c>
      <c r="CI36" s="145">
        <v>11.81</v>
      </c>
      <c r="CJ36" s="145">
        <v>100.64</v>
      </c>
      <c r="CK36" s="145">
        <v>145.38999999999999</v>
      </c>
      <c r="CL36" s="145">
        <v>15.78</v>
      </c>
      <c r="CM36" s="145">
        <v>15.78</v>
      </c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</row>
    <row r="37" spans="1:170" s="286" customFormat="1" x14ac:dyDescent="0.25">
      <c r="A37" s="186">
        <v>2</v>
      </c>
      <c r="B37" s="184" t="s">
        <v>6</v>
      </c>
      <c r="C37" s="184">
        <v>0.7049203440011278</v>
      </c>
      <c r="D37" s="184">
        <v>142.77000000000001</v>
      </c>
      <c r="E37" s="184"/>
      <c r="F37" s="184">
        <v>0.70741369552914546</v>
      </c>
      <c r="G37" s="184">
        <v>142.79</v>
      </c>
      <c r="H37" s="184"/>
      <c r="I37" s="184">
        <v>0.70546737213403876</v>
      </c>
      <c r="J37" s="184">
        <v>143.16999999999999</v>
      </c>
      <c r="K37" s="184"/>
      <c r="L37" s="184">
        <v>0.70796460176991149</v>
      </c>
      <c r="M37" s="184">
        <v>143.44999999999999</v>
      </c>
      <c r="N37" s="184"/>
      <c r="O37" s="184">
        <v>0.70746374248319777</v>
      </c>
      <c r="P37" s="184">
        <v>143.09</v>
      </c>
      <c r="Q37" s="184"/>
      <c r="R37" s="184">
        <v>0.70741369552914546</v>
      </c>
      <c r="S37" s="184">
        <v>142.86000000000001</v>
      </c>
      <c r="T37" s="184"/>
      <c r="U37" s="184">
        <v>0.70521861777150907</v>
      </c>
      <c r="V37" s="184">
        <v>143.08000000000001</v>
      </c>
      <c r="W37" s="184"/>
      <c r="X37" s="184">
        <v>0.70952178231871721</v>
      </c>
      <c r="Y37" s="184">
        <v>142.44999999999999</v>
      </c>
      <c r="Z37" s="184"/>
      <c r="AA37" s="184">
        <v>0.70671378091872794</v>
      </c>
      <c r="AB37" s="184">
        <v>143.07</v>
      </c>
      <c r="AC37" s="184"/>
      <c r="AD37" s="184">
        <v>0.70957212800681191</v>
      </c>
      <c r="AE37" s="184">
        <v>142.99</v>
      </c>
      <c r="AF37" s="184"/>
      <c r="AG37" s="184">
        <v>0.71047957371225579</v>
      </c>
      <c r="AH37" s="184">
        <v>142.69</v>
      </c>
      <c r="AI37" s="184"/>
      <c r="AJ37" s="184">
        <v>0.7089181908407769</v>
      </c>
      <c r="AK37" s="184">
        <v>142.96</v>
      </c>
      <c r="AL37" s="184"/>
      <c r="AM37" s="184">
        <v>0.7155123068116771</v>
      </c>
      <c r="AN37" s="184">
        <v>143.49</v>
      </c>
      <c r="AO37" s="184"/>
      <c r="AP37" s="184">
        <v>0.7196833393306945</v>
      </c>
      <c r="AQ37" s="184">
        <v>143.04</v>
      </c>
      <c r="AR37" s="184"/>
      <c r="AS37" s="184">
        <v>0.72108451110470151</v>
      </c>
      <c r="AT37" s="184">
        <v>142.94</v>
      </c>
      <c r="AU37" s="184"/>
      <c r="AV37" s="184">
        <v>0.7212405337179949</v>
      </c>
      <c r="AW37" s="184">
        <v>142.86000000000001</v>
      </c>
      <c r="AX37" s="184"/>
      <c r="AY37" s="184">
        <v>0.71664038985237211</v>
      </c>
      <c r="AZ37" s="184">
        <v>143.32</v>
      </c>
      <c r="BA37" s="184"/>
      <c r="BB37" s="184">
        <v>0.71658903618774639</v>
      </c>
      <c r="BC37" s="184">
        <v>143.36000000000001</v>
      </c>
      <c r="BD37" s="184"/>
      <c r="BE37" s="184">
        <v>0.71890726096333568</v>
      </c>
      <c r="BF37" s="184">
        <v>142.77000000000001</v>
      </c>
      <c r="BG37" s="184"/>
      <c r="BH37" s="184">
        <v>0.71885558191359356</v>
      </c>
      <c r="BI37" s="184">
        <v>142.97999999999999</v>
      </c>
      <c r="BJ37" s="184"/>
      <c r="BK37" s="184">
        <v>0.72160484918458645</v>
      </c>
      <c r="BL37" s="184">
        <v>142.68</v>
      </c>
      <c r="BM37" s="184"/>
      <c r="BN37" s="184"/>
      <c r="BO37" s="184"/>
      <c r="BP37" s="184"/>
      <c r="BQ37" s="181"/>
      <c r="BR37" s="180"/>
      <c r="BS37" s="180"/>
      <c r="BT37" s="180"/>
      <c r="BU37" s="180"/>
      <c r="BV37" s="171">
        <v>2</v>
      </c>
      <c r="BW37" s="206" t="s">
        <v>208</v>
      </c>
      <c r="BX37" s="145">
        <v>91.97</v>
      </c>
      <c r="BY37" s="145">
        <v>142.79</v>
      </c>
      <c r="BZ37" s="145">
        <v>112.02</v>
      </c>
      <c r="CA37" s="145">
        <v>123.03</v>
      </c>
      <c r="CB37" s="183">
        <v>191459.4</v>
      </c>
      <c r="CC37" s="145">
        <v>2801.85</v>
      </c>
      <c r="CD37" s="145">
        <v>77.97</v>
      </c>
      <c r="CE37" s="145">
        <v>83.66</v>
      </c>
      <c r="CF37" s="145">
        <v>12.2</v>
      </c>
      <c r="CG37" s="145">
        <v>12.13</v>
      </c>
      <c r="CH37" s="145">
        <v>16.54</v>
      </c>
      <c r="CI37" s="145">
        <v>11.72</v>
      </c>
      <c r="CJ37" s="145">
        <v>101.01</v>
      </c>
      <c r="CK37" s="145">
        <v>145.96</v>
      </c>
      <c r="CL37" s="145">
        <v>15.82</v>
      </c>
      <c r="CM37" s="145">
        <v>15.82</v>
      </c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</row>
    <row r="38" spans="1:170" s="286" customFormat="1" x14ac:dyDescent="0.25">
      <c r="A38" s="188">
        <v>3</v>
      </c>
      <c r="B38" s="184" t="s">
        <v>7</v>
      </c>
      <c r="C38" s="184">
        <v>0.8992</v>
      </c>
      <c r="D38" s="185">
        <v>111.92</v>
      </c>
      <c r="E38" s="185"/>
      <c r="F38" s="185">
        <v>0.90170000000000006</v>
      </c>
      <c r="G38" s="185">
        <v>112.02</v>
      </c>
      <c r="H38" s="185"/>
      <c r="I38" s="185">
        <v>0.9</v>
      </c>
      <c r="J38" s="185">
        <v>112.22</v>
      </c>
      <c r="K38" s="185"/>
      <c r="L38" s="185">
        <v>0.90390000000000004</v>
      </c>
      <c r="M38" s="185">
        <v>112.36</v>
      </c>
      <c r="N38" s="185"/>
      <c r="O38" s="185">
        <v>0.89940000000000009</v>
      </c>
      <c r="P38" s="185">
        <v>112.55</v>
      </c>
      <c r="Q38" s="185"/>
      <c r="R38" s="185">
        <v>0.89690000000000003</v>
      </c>
      <c r="S38" s="185">
        <v>112.68</v>
      </c>
      <c r="T38" s="185"/>
      <c r="U38" s="185">
        <v>0.89580000000000004</v>
      </c>
      <c r="V38" s="185">
        <v>112.64</v>
      </c>
      <c r="W38" s="185"/>
      <c r="X38" s="185">
        <v>0.89610000000000001</v>
      </c>
      <c r="Y38" s="185">
        <v>112.79</v>
      </c>
      <c r="Z38" s="185"/>
      <c r="AA38" s="185">
        <v>0.8963000000000001</v>
      </c>
      <c r="AB38" s="185">
        <v>112.81</v>
      </c>
      <c r="AC38" s="185"/>
      <c r="AD38" s="185">
        <v>0.89850000000000008</v>
      </c>
      <c r="AE38" s="185">
        <v>112.92</v>
      </c>
      <c r="AF38" s="185"/>
      <c r="AG38" s="185">
        <v>0.89840000000000009</v>
      </c>
      <c r="AH38" s="185">
        <v>112.85</v>
      </c>
      <c r="AI38" s="185"/>
      <c r="AJ38" s="185">
        <v>0.89880000000000004</v>
      </c>
      <c r="AK38" s="185">
        <v>112.76</v>
      </c>
      <c r="AL38" s="185"/>
      <c r="AM38" s="185">
        <v>0.91420000000000001</v>
      </c>
      <c r="AN38" s="185">
        <v>112.31</v>
      </c>
      <c r="AO38" s="185"/>
      <c r="AP38" s="185">
        <v>0.91830000000000001</v>
      </c>
      <c r="AQ38" s="185">
        <v>112.1</v>
      </c>
      <c r="AR38" s="185"/>
      <c r="AS38" s="185">
        <v>0.92110000000000003</v>
      </c>
      <c r="AT38" s="185">
        <v>111.9</v>
      </c>
      <c r="AU38" s="185"/>
      <c r="AV38" s="185">
        <v>0.92020000000000002</v>
      </c>
      <c r="AW38" s="185">
        <v>111.98</v>
      </c>
      <c r="AX38" s="185"/>
      <c r="AY38" s="185">
        <v>0.91850000000000009</v>
      </c>
      <c r="AZ38" s="185">
        <v>111.82</v>
      </c>
      <c r="BA38" s="185"/>
      <c r="BB38" s="185">
        <v>0.91920000000000002</v>
      </c>
      <c r="BC38" s="185">
        <v>111.76</v>
      </c>
      <c r="BD38" s="185"/>
      <c r="BE38" s="185">
        <v>0.91680000000000006</v>
      </c>
      <c r="BF38" s="185">
        <v>111.95</v>
      </c>
      <c r="BG38" s="185"/>
      <c r="BH38" s="185">
        <v>0.91830000000000001</v>
      </c>
      <c r="BI38" s="185">
        <v>111.92</v>
      </c>
      <c r="BJ38" s="185"/>
      <c r="BK38" s="185">
        <v>0.92</v>
      </c>
      <c r="BL38" s="185">
        <v>111.91</v>
      </c>
      <c r="BM38" s="185"/>
      <c r="BN38" s="185"/>
      <c r="BO38" s="185"/>
      <c r="BP38" s="185"/>
      <c r="BQ38" s="174"/>
      <c r="BR38" s="185"/>
      <c r="BS38" s="185"/>
      <c r="BT38" s="185"/>
      <c r="BU38" s="184"/>
      <c r="BV38" s="171">
        <v>3</v>
      </c>
      <c r="BW38" s="206" t="s">
        <v>211</v>
      </c>
      <c r="BX38" s="145">
        <v>91.99</v>
      </c>
      <c r="BY38" s="145">
        <v>143.16999999999999</v>
      </c>
      <c r="BZ38" s="145">
        <v>112.22</v>
      </c>
      <c r="CA38" s="145">
        <v>123.06</v>
      </c>
      <c r="CB38" s="183">
        <v>191152.74</v>
      </c>
      <c r="CC38" s="145">
        <v>2809.83</v>
      </c>
      <c r="CD38" s="145">
        <v>78.05</v>
      </c>
      <c r="CE38" s="145">
        <v>83.74</v>
      </c>
      <c r="CF38" s="145">
        <v>12.19</v>
      </c>
      <c r="CG38" s="145">
        <v>12.16</v>
      </c>
      <c r="CH38" s="145">
        <v>16.55</v>
      </c>
      <c r="CI38" s="145">
        <v>11.71</v>
      </c>
      <c r="CJ38" s="145">
        <v>101</v>
      </c>
      <c r="CK38" s="145">
        <v>145.68</v>
      </c>
      <c r="CL38" s="145">
        <v>15.81</v>
      </c>
      <c r="CM38" s="145">
        <v>15.81</v>
      </c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</row>
    <row r="39" spans="1:170" s="286" customFormat="1" x14ac:dyDescent="0.25">
      <c r="A39" s="188">
        <v>4</v>
      </c>
      <c r="B39" s="184" t="s">
        <v>8</v>
      </c>
      <c r="C39" s="184">
        <v>0.81752779594506209</v>
      </c>
      <c r="D39" s="185">
        <v>123.01</v>
      </c>
      <c r="E39" s="185"/>
      <c r="F39" s="185">
        <v>0.8214227041235419</v>
      </c>
      <c r="G39" s="185">
        <v>123.03</v>
      </c>
      <c r="H39" s="185"/>
      <c r="I39" s="185">
        <v>0.82068116536725477</v>
      </c>
      <c r="J39" s="185">
        <v>123.06</v>
      </c>
      <c r="K39" s="185"/>
      <c r="L39" s="185">
        <v>0.82562747688243066</v>
      </c>
      <c r="M39" s="185">
        <v>123.06</v>
      </c>
      <c r="N39" s="185"/>
      <c r="O39" s="185">
        <v>0.82250370126665573</v>
      </c>
      <c r="P39" s="185">
        <v>123.07</v>
      </c>
      <c r="Q39" s="185"/>
      <c r="R39" s="185">
        <v>0.82162517459534956</v>
      </c>
      <c r="S39" s="185">
        <v>123.02</v>
      </c>
      <c r="T39" s="185"/>
      <c r="U39" s="185">
        <v>0.82041184674706702</v>
      </c>
      <c r="V39" s="185">
        <v>122.96</v>
      </c>
      <c r="W39" s="185"/>
      <c r="X39" s="185">
        <v>0.82223318533136003</v>
      </c>
      <c r="Y39" s="185">
        <v>122.95</v>
      </c>
      <c r="Z39" s="185"/>
      <c r="AA39" s="185">
        <v>0.82284209660166208</v>
      </c>
      <c r="AB39" s="185">
        <v>122.96</v>
      </c>
      <c r="AC39" s="185"/>
      <c r="AD39" s="185">
        <v>0.825218682950982</v>
      </c>
      <c r="AE39" s="185">
        <v>122.93</v>
      </c>
      <c r="AF39" s="185"/>
      <c r="AG39" s="185">
        <v>0.82494637848539831</v>
      </c>
      <c r="AH39" s="185">
        <v>122.92</v>
      </c>
      <c r="AI39" s="185"/>
      <c r="AJ39" s="185">
        <v>0.82508250825082508</v>
      </c>
      <c r="AK39" s="185">
        <v>122.85</v>
      </c>
      <c r="AL39" s="185"/>
      <c r="AM39" s="185">
        <v>0.83689011632772614</v>
      </c>
      <c r="AN39" s="185">
        <v>122.78</v>
      </c>
      <c r="AO39" s="185"/>
      <c r="AP39" s="185">
        <v>0.839278220730172</v>
      </c>
      <c r="AQ39" s="185">
        <v>122.73</v>
      </c>
      <c r="AR39" s="185"/>
      <c r="AS39" s="185">
        <v>0.8406893652795292</v>
      </c>
      <c r="AT39" s="185">
        <v>122.62</v>
      </c>
      <c r="AU39" s="185"/>
      <c r="AV39" s="185">
        <v>0.84153833207102569</v>
      </c>
      <c r="AW39" s="185">
        <v>122.55</v>
      </c>
      <c r="AX39" s="185"/>
      <c r="AY39" s="185">
        <v>0.83794201441260263</v>
      </c>
      <c r="AZ39" s="185">
        <v>122.54</v>
      </c>
      <c r="BA39" s="185"/>
      <c r="BB39" s="185">
        <v>0.83794201441260263</v>
      </c>
      <c r="BC39" s="185">
        <v>122.59</v>
      </c>
      <c r="BD39" s="185"/>
      <c r="BE39" s="185">
        <v>0.83759108803082338</v>
      </c>
      <c r="BF39" s="185">
        <v>122.58</v>
      </c>
      <c r="BG39" s="185"/>
      <c r="BH39" s="185">
        <v>0.83780160857908847</v>
      </c>
      <c r="BI39" s="185">
        <v>122.69</v>
      </c>
      <c r="BJ39" s="185"/>
      <c r="BK39" s="185">
        <v>0.83956007052304593</v>
      </c>
      <c r="BL39" s="185">
        <v>122.71</v>
      </c>
      <c r="BM39" s="185"/>
      <c r="BN39" s="185"/>
      <c r="BO39" s="185"/>
      <c r="BP39" s="185"/>
      <c r="BQ39" s="174"/>
      <c r="BR39" s="185"/>
      <c r="BS39" s="185"/>
      <c r="BT39" s="185"/>
      <c r="BU39" s="184"/>
      <c r="BV39" s="171">
        <v>4</v>
      </c>
      <c r="BW39" s="206" t="s">
        <v>213</v>
      </c>
      <c r="BX39" s="145">
        <v>92.21</v>
      </c>
      <c r="BY39" s="145">
        <v>143.44999999999999</v>
      </c>
      <c r="BZ39" s="145">
        <v>112.36</v>
      </c>
      <c r="CA39" s="145">
        <v>123.06</v>
      </c>
      <c r="CB39" s="183">
        <v>189852.2</v>
      </c>
      <c r="CC39" s="145">
        <v>2779.7</v>
      </c>
      <c r="CD39" s="145">
        <v>77.83</v>
      </c>
      <c r="CE39" s="145">
        <v>83.75</v>
      </c>
      <c r="CF39" s="145">
        <v>12.17</v>
      </c>
      <c r="CG39" s="145">
        <v>12.09</v>
      </c>
      <c r="CH39" s="145">
        <v>16.54</v>
      </c>
      <c r="CI39" s="145">
        <v>11.69</v>
      </c>
      <c r="CJ39" s="145">
        <v>101.56</v>
      </c>
      <c r="CK39" s="145">
        <v>146.58000000000001</v>
      </c>
      <c r="CL39" s="145">
        <v>15.84</v>
      </c>
      <c r="CM39" s="145">
        <v>15.85</v>
      </c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</row>
    <row r="40" spans="1:170" s="286" customFormat="1" x14ac:dyDescent="0.25">
      <c r="A40" s="188">
        <v>5</v>
      </c>
      <c r="B40" s="184" t="s">
        <v>9</v>
      </c>
      <c r="C40" s="184">
        <v>1907.1967000000002</v>
      </c>
      <c r="D40" s="185">
        <v>191940.28</v>
      </c>
      <c r="E40" s="185"/>
      <c r="F40" s="185">
        <v>1895.45</v>
      </c>
      <c r="G40" s="185">
        <v>191459.4</v>
      </c>
      <c r="H40" s="185"/>
      <c r="I40" s="185">
        <v>1892.6014</v>
      </c>
      <c r="J40" s="185">
        <v>191152.74</v>
      </c>
      <c r="K40" s="185"/>
      <c r="L40" s="185">
        <v>1869.3600000000001</v>
      </c>
      <c r="M40" s="185">
        <v>189852.2</v>
      </c>
      <c r="N40" s="185"/>
      <c r="O40" s="185">
        <v>1883.44</v>
      </c>
      <c r="P40" s="185">
        <v>190660.63</v>
      </c>
      <c r="Q40" s="185"/>
      <c r="R40" s="185">
        <v>1891.8000000000002</v>
      </c>
      <c r="S40" s="185">
        <v>191185.31</v>
      </c>
      <c r="T40" s="185"/>
      <c r="U40" s="185">
        <v>1888.3000000000002</v>
      </c>
      <c r="V40" s="185">
        <v>190529.47</v>
      </c>
      <c r="W40" s="185"/>
      <c r="X40" s="185">
        <v>1880.39</v>
      </c>
      <c r="Y40" s="185">
        <v>190051.02</v>
      </c>
      <c r="Z40" s="185"/>
      <c r="AA40" s="185">
        <v>1892.5</v>
      </c>
      <c r="AB40" s="185">
        <v>191350.68</v>
      </c>
      <c r="AC40" s="185"/>
      <c r="AD40" s="185">
        <v>1860.01</v>
      </c>
      <c r="AE40" s="185">
        <v>188716.61</v>
      </c>
      <c r="AF40" s="185"/>
      <c r="AG40" s="185">
        <v>1864.38</v>
      </c>
      <c r="AH40" s="185">
        <v>189010.84</v>
      </c>
      <c r="AI40" s="185"/>
      <c r="AJ40" s="185">
        <v>1857</v>
      </c>
      <c r="AK40" s="185">
        <v>188206.95</v>
      </c>
      <c r="AL40" s="185"/>
      <c r="AM40" s="185">
        <v>1805.2014000000001</v>
      </c>
      <c r="AN40" s="185">
        <v>185340.03</v>
      </c>
      <c r="AO40" s="185"/>
      <c r="AP40" s="185">
        <v>1791.943</v>
      </c>
      <c r="AQ40" s="185">
        <v>184462.61</v>
      </c>
      <c r="AR40" s="185"/>
      <c r="AS40" s="185">
        <v>1783</v>
      </c>
      <c r="AT40" s="185">
        <v>183773.81</v>
      </c>
      <c r="AU40" s="185"/>
      <c r="AV40" s="185">
        <v>1778.71</v>
      </c>
      <c r="AW40" s="185">
        <v>183278.28</v>
      </c>
      <c r="AX40" s="185"/>
      <c r="AY40" s="185">
        <v>1781.9</v>
      </c>
      <c r="AZ40" s="185">
        <v>183018.95</v>
      </c>
      <c r="BA40" s="185"/>
      <c r="BB40" s="185">
        <v>1780.5400000000002</v>
      </c>
      <c r="BC40" s="185">
        <v>182914.87</v>
      </c>
      <c r="BD40" s="185"/>
      <c r="BE40" s="185">
        <v>1782.72</v>
      </c>
      <c r="BF40" s="185">
        <v>182978.38</v>
      </c>
      <c r="BG40" s="185"/>
      <c r="BH40" s="185">
        <v>1776.48</v>
      </c>
      <c r="BI40" s="185">
        <v>182586.61</v>
      </c>
      <c r="BJ40" s="185"/>
      <c r="BK40" s="185">
        <v>1771.73</v>
      </c>
      <c r="BL40" s="185">
        <v>182417.32</v>
      </c>
      <c r="BM40" s="185"/>
      <c r="BN40" s="185"/>
      <c r="BO40" s="185"/>
      <c r="BP40" s="185"/>
      <c r="BQ40" s="174"/>
      <c r="BR40" s="185"/>
      <c r="BS40" s="185"/>
      <c r="BT40" s="185"/>
      <c r="BU40" s="184"/>
      <c r="BV40" s="171">
        <v>5</v>
      </c>
      <c r="BW40" s="206" t="s">
        <v>215</v>
      </c>
      <c r="BX40" s="145">
        <v>92.51</v>
      </c>
      <c r="BY40" s="145">
        <v>143.09</v>
      </c>
      <c r="BZ40" s="145">
        <v>112.55</v>
      </c>
      <c r="CA40" s="145">
        <v>123.07</v>
      </c>
      <c r="CB40" s="183">
        <v>190660.63</v>
      </c>
      <c r="CC40" s="145">
        <v>2785.98</v>
      </c>
      <c r="CD40" s="145">
        <v>78.430000000000007</v>
      </c>
      <c r="CE40" s="145">
        <v>83.75</v>
      </c>
      <c r="CF40" s="145">
        <v>12.24</v>
      </c>
      <c r="CG40" s="145">
        <v>12.23</v>
      </c>
      <c r="CH40" s="145">
        <v>16.55</v>
      </c>
      <c r="CI40" s="145">
        <v>11.74</v>
      </c>
      <c r="CJ40" s="145">
        <v>101.23</v>
      </c>
      <c r="CK40" s="145">
        <v>145.65</v>
      </c>
      <c r="CL40" s="145">
        <v>15.83</v>
      </c>
      <c r="CM40" s="145">
        <v>15.83</v>
      </c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</row>
    <row r="41" spans="1:170" s="286" customFormat="1" x14ac:dyDescent="0.25">
      <c r="A41" s="188">
        <v>6</v>
      </c>
      <c r="B41" s="184" t="s">
        <v>10</v>
      </c>
      <c r="C41" s="184">
        <v>28.203900000000001</v>
      </c>
      <c r="D41" s="185">
        <v>2838.44</v>
      </c>
      <c r="E41" s="185"/>
      <c r="F41" s="185">
        <v>27.738300000000002</v>
      </c>
      <c r="G41" s="185">
        <v>2801.85</v>
      </c>
      <c r="H41" s="185"/>
      <c r="I41" s="185">
        <v>27.8201</v>
      </c>
      <c r="J41" s="185">
        <v>2809.83</v>
      </c>
      <c r="K41" s="185"/>
      <c r="L41" s="185">
        <v>27.37</v>
      </c>
      <c r="M41" s="185">
        <v>2779.7</v>
      </c>
      <c r="N41" s="185"/>
      <c r="O41" s="185">
        <v>27.5213</v>
      </c>
      <c r="P41" s="185">
        <v>2785.98</v>
      </c>
      <c r="Q41" s="185"/>
      <c r="R41" s="185">
        <v>27.650000000000002</v>
      </c>
      <c r="S41" s="185">
        <v>2794.31</v>
      </c>
      <c r="T41" s="185"/>
      <c r="U41" s="185">
        <v>27.57</v>
      </c>
      <c r="V41" s="185">
        <v>2781.81</v>
      </c>
      <c r="W41" s="185"/>
      <c r="X41" s="185">
        <v>27.664300000000001</v>
      </c>
      <c r="Y41" s="185">
        <v>2796.03</v>
      </c>
      <c r="Z41" s="185"/>
      <c r="AA41" s="185">
        <v>28.14</v>
      </c>
      <c r="AB41" s="185">
        <v>2845.24</v>
      </c>
      <c r="AC41" s="185"/>
      <c r="AD41" s="185">
        <v>27.755800000000001</v>
      </c>
      <c r="AE41" s="185">
        <v>2816.1</v>
      </c>
      <c r="AF41" s="185"/>
      <c r="AG41" s="185">
        <v>27.6448</v>
      </c>
      <c r="AH41" s="185">
        <v>2802.63</v>
      </c>
      <c r="AI41" s="185"/>
      <c r="AJ41" s="185">
        <v>27.720000000000002</v>
      </c>
      <c r="AK41" s="185">
        <v>2809.42</v>
      </c>
      <c r="AL41" s="185"/>
      <c r="AM41" s="185">
        <v>26.7532</v>
      </c>
      <c r="AN41" s="185">
        <v>2746.75</v>
      </c>
      <c r="AO41" s="185"/>
      <c r="AP41" s="185">
        <v>26.414100000000001</v>
      </c>
      <c r="AQ41" s="185">
        <v>2719.07</v>
      </c>
      <c r="AR41" s="185"/>
      <c r="AS41" s="185">
        <v>26.01</v>
      </c>
      <c r="AT41" s="185">
        <v>2680.85</v>
      </c>
      <c r="AU41" s="185"/>
      <c r="AV41" s="185">
        <v>25.84</v>
      </c>
      <c r="AW41" s="185">
        <v>2662.55</v>
      </c>
      <c r="AX41" s="185"/>
      <c r="AY41" s="185">
        <v>25.950000000000003</v>
      </c>
      <c r="AZ41" s="185">
        <v>2665.32</v>
      </c>
      <c r="BA41" s="185"/>
      <c r="BB41" s="185">
        <v>25.98</v>
      </c>
      <c r="BC41" s="185">
        <v>2668.93</v>
      </c>
      <c r="BD41" s="185"/>
      <c r="BE41" s="185">
        <v>26.18</v>
      </c>
      <c r="BF41" s="185">
        <v>2687.12</v>
      </c>
      <c r="BG41" s="185"/>
      <c r="BH41" s="185">
        <v>26.060000000000002</v>
      </c>
      <c r="BI41" s="185">
        <v>2678.45</v>
      </c>
      <c r="BJ41" s="185"/>
      <c r="BK41" s="185">
        <v>25.990000000000002</v>
      </c>
      <c r="BL41" s="185">
        <v>2675.93</v>
      </c>
      <c r="BM41" s="185"/>
      <c r="BN41" s="185"/>
      <c r="BO41" s="185"/>
      <c r="BP41" s="185"/>
      <c r="BQ41" s="174"/>
      <c r="BR41" s="185"/>
      <c r="BS41" s="185"/>
      <c r="BT41" s="185"/>
      <c r="BU41" s="184"/>
      <c r="BV41" s="171">
        <v>6</v>
      </c>
      <c r="BW41" s="206" t="s">
        <v>216</v>
      </c>
      <c r="BX41" s="145">
        <v>92.27</v>
      </c>
      <c r="BY41" s="145">
        <v>142.86000000000001</v>
      </c>
      <c r="BZ41" s="145">
        <v>112.68</v>
      </c>
      <c r="CA41" s="145">
        <v>123.02</v>
      </c>
      <c r="CB41" s="183">
        <v>191185.31</v>
      </c>
      <c r="CC41" s="145">
        <v>2794.31</v>
      </c>
      <c r="CD41" s="145">
        <v>78.180000000000007</v>
      </c>
      <c r="CE41" s="145">
        <v>83.62</v>
      </c>
      <c r="CF41" s="145">
        <v>12.2</v>
      </c>
      <c r="CG41" s="145">
        <v>12.24</v>
      </c>
      <c r="CH41" s="145">
        <v>16.54</v>
      </c>
      <c r="CI41" s="145">
        <v>11.76</v>
      </c>
      <c r="CJ41" s="145">
        <v>101.06</v>
      </c>
      <c r="CK41" s="145">
        <v>145.72999999999999</v>
      </c>
      <c r="CL41" s="145">
        <v>15.8</v>
      </c>
      <c r="CM41" s="145">
        <v>15.8</v>
      </c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</row>
    <row r="42" spans="1:170" s="286" customFormat="1" x14ac:dyDescent="0.25">
      <c r="A42" s="188">
        <v>7</v>
      </c>
      <c r="B42" s="184" t="s">
        <v>25</v>
      </c>
      <c r="C42" s="184">
        <v>1.2914890869172155</v>
      </c>
      <c r="D42" s="185">
        <v>77.930000000000007</v>
      </c>
      <c r="E42" s="185"/>
      <c r="F42" s="185">
        <v>1.2955045990413265</v>
      </c>
      <c r="G42" s="185">
        <v>77.97</v>
      </c>
      <c r="H42" s="185"/>
      <c r="I42" s="185">
        <v>1.2939958592132506</v>
      </c>
      <c r="J42" s="185">
        <v>78.05</v>
      </c>
      <c r="K42" s="185"/>
      <c r="L42" s="185">
        <v>1.3049719431032232</v>
      </c>
      <c r="M42" s="185">
        <v>77.83</v>
      </c>
      <c r="N42" s="185"/>
      <c r="O42" s="185">
        <v>1.2906556530717603</v>
      </c>
      <c r="P42" s="185">
        <v>78.430000000000007</v>
      </c>
      <c r="Q42" s="185"/>
      <c r="R42" s="185">
        <v>1.2926577042399172</v>
      </c>
      <c r="S42" s="185">
        <v>78.180000000000007</v>
      </c>
      <c r="T42" s="185"/>
      <c r="U42" s="185">
        <v>1.2911555842479017</v>
      </c>
      <c r="V42" s="185">
        <v>78.150000000000006</v>
      </c>
      <c r="W42" s="185"/>
      <c r="X42" s="185">
        <v>1.2924906294429364</v>
      </c>
      <c r="Y42" s="185">
        <v>78.2</v>
      </c>
      <c r="Z42" s="185"/>
      <c r="AA42" s="185">
        <v>1.2894906511927786</v>
      </c>
      <c r="AB42" s="185">
        <v>78.41</v>
      </c>
      <c r="AC42" s="185"/>
      <c r="AD42" s="185">
        <v>1.2961762799740764</v>
      </c>
      <c r="AE42" s="185">
        <v>78.28</v>
      </c>
      <c r="AF42" s="185"/>
      <c r="AG42" s="185">
        <v>1.3010668748373666</v>
      </c>
      <c r="AH42" s="185">
        <v>77.92</v>
      </c>
      <c r="AI42" s="185"/>
      <c r="AJ42" s="185">
        <v>1.2985326580963512</v>
      </c>
      <c r="AK42" s="185">
        <v>78.05</v>
      </c>
      <c r="AL42" s="185"/>
      <c r="AM42" s="185">
        <v>1.3157894736842106</v>
      </c>
      <c r="AN42" s="185">
        <v>78.03</v>
      </c>
      <c r="AO42" s="185"/>
      <c r="AP42" s="185">
        <v>1.325381047051027</v>
      </c>
      <c r="AQ42" s="185">
        <v>77.67</v>
      </c>
      <c r="AR42" s="185"/>
      <c r="AS42" s="185">
        <v>1.3319126265316994</v>
      </c>
      <c r="AT42" s="185">
        <v>77.38</v>
      </c>
      <c r="AU42" s="185"/>
      <c r="AV42" s="185">
        <v>1.3345789403443211</v>
      </c>
      <c r="AW42" s="185">
        <v>77.209999999999994</v>
      </c>
      <c r="AX42" s="185"/>
      <c r="AY42" s="185">
        <v>1.3224014810896589</v>
      </c>
      <c r="AZ42" s="185">
        <v>77.67</v>
      </c>
      <c r="BA42" s="185"/>
      <c r="BB42" s="185">
        <v>1.321003963011889</v>
      </c>
      <c r="BC42" s="185">
        <v>77.77</v>
      </c>
      <c r="BD42" s="185"/>
      <c r="BE42" s="185">
        <v>1.3170025023047542</v>
      </c>
      <c r="BF42" s="185">
        <v>77.930000000000007</v>
      </c>
      <c r="BG42" s="185"/>
      <c r="BH42" s="185">
        <v>1.3189132155104195</v>
      </c>
      <c r="BI42" s="185">
        <v>77.930000000000007</v>
      </c>
      <c r="BJ42" s="185"/>
      <c r="BK42" s="185">
        <v>1.3269639065817409</v>
      </c>
      <c r="BL42" s="185">
        <v>77.59</v>
      </c>
      <c r="BM42" s="185"/>
      <c r="BN42" s="185"/>
      <c r="BO42" s="185"/>
      <c r="BP42" s="185"/>
      <c r="BQ42" s="174"/>
      <c r="BR42" s="185"/>
      <c r="BS42" s="185"/>
      <c r="BT42" s="185"/>
      <c r="BU42" s="184"/>
      <c r="BV42" s="171">
        <v>7</v>
      </c>
      <c r="BW42" s="206" t="s">
        <v>218</v>
      </c>
      <c r="BX42" s="145">
        <v>92.18</v>
      </c>
      <c r="BY42" s="145">
        <v>143.08000000000001</v>
      </c>
      <c r="BZ42" s="145">
        <v>112.64</v>
      </c>
      <c r="CA42" s="145">
        <v>122.96</v>
      </c>
      <c r="CB42" s="183">
        <v>190529.47</v>
      </c>
      <c r="CC42" s="145">
        <v>2781.81</v>
      </c>
      <c r="CD42" s="145">
        <v>78.150000000000006</v>
      </c>
      <c r="CE42" s="145">
        <v>83.47</v>
      </c>
      <c r="CF42" s="145">
        <v>12.22</v>
      </c>
      <c r="CG42" s="145">
        <v>12.23</v>
      </c>
      <c r="CH42" s="145">
        <v>16.54</v>
      </c>
      <c r="CI42" s="145">
        <v>11.78</v>
      </c>
      <c r="CJ42" s="145">
        <v>100.9</v>
      </c>
      <c r="CK42" s="145">
        <v>145.58000000000001</v>
      </c>
      <c r="CL42" s="145">
        <v>15.79</v>
      </c>
      <c r="CM42" s="145">
        <v>15.79</v>
      </c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</row>
    <row r="43" spans="1:170" s="286" customFormat="1" x14ac:dyDescent="0.25">
      <c r="A43" s="188">
        <v>8</v>
      </c>
      <c r="B43" s="184" t="s">
        <v>26</v>
      </c>
      <c r="C43" s="184">
        <v>1.2046000000000001</v>
      </c>
      <c r="D43" s="185">
        <v>83.55</v>
      </c>
      <c r="E43" s="185"/>
      <c r="F43" s="185">
        <v>1.2074</v>
      </c>
      <c r="G43" s="185">
        <v>83.66</v>
      </c>
      <c r="H43" s="185"/>
      <c r="I43" s="185">
        <v>1.2060999999999999</v>
      </c>
      <c r="J43" s="185">
        <v>83.74</v>
      </c>
      <c r="K43" s="185"/>
      <c r="L43" s="185">
        <v>1.2127000000000001</v>
      </c>
      <c r="M43" s="185">
        <v>83.75</v>
      </c>
      <c r="N43" s="185"/>
      <c r="O43" s="185">
        <v>1.2087000000000001</v>
      </c>
      <c r="P43" s="185">
        <v>83.75</v>
      </c>
      <c r="Q43" s="185"/>
      <c r="R43" s="185">
        <v>1.2085000000000001</v>
      </c>
      <c r="S43" s="185">
        <v>83.62</v>
      </c>
      <c r="T43" s="185"/>
      <c r="U43" s="185">
        <v>1.2088000000000001</v>
      </c>
      <c r="V43" s="185">
        <v>83.47</v>
      </c>
      <c r="W43" s="185"/>
      <c r="X43" s="185">
        <v>1.2106000000000001</v>
      </c>
      <c r="Y43" s="185">
        <v>83.49</v>
      </c>
      <c r="Z43" s="185"/>
      <c r="AA43" s="185">
        <v>1.2098</v>
      </c>
      <c r="AB43" s="185">
        <v>83.58</v>
      </c>
      <c r="AC43" s="185"/>
      <c r="AD43" s="185">
        <v>1.2158</v>
      </c>
      <c r="AE43" s="185">
        <v>83.45</v>
      </c>
      <c r="AF43" s="185"/>
      <c r="AG43" s="185">
        <v>1.2173</v>
      </c>
      <c r="AH43" s="185">
        <v>83.28</v>
      </c>
      <c r="AI43" s="185"/>
      <c r="AJ43" s="185">
        <v>1.2189000000000001</v>
      </c>
      <c r="AK43" s="185">
        <v>83.15</v>
      </c>
      <c r="AL43" s="185"/>
      <c r="AM43" s="185">
        <v>1.2313000000000001</v>
      </c>
      <c r="AN43" s="185">
        <v>83.38</v>
      </c>
      <c r="AO43" s="185"/>
      <c r="AP43" s="185">
        <v>1.2359</v>
      </c>
      <c r="AQ43" s="185">
        <v>83.29</v>
      </c>
      <c r="AR43" s="185"/>
      <c r="AS43" s="185">
        <v>1.2429000000000001</v>
      </c>
      <c r="AT43" s="185">
        <v>82.93</v>
      </c>
      <c r="AU43" s="185"/>
      <c r="AV43" s="185">
        <v>1.2385000000000002</v>
      </c>
      <c r="AW43" s="185">
        <v>83.2</v>
      </c>
      <c r="AX43" s="185"/>
      <c r="AY43" s="185">
        <v>1.2299</v>
      </c>
      <c r="AZ43" s="185">
        <v>83.51</v>
      </c>
      <c r="BA43" s="185"/>
      <c r="BB43" s="185">
        <v>1.2291000000000001</v>
      </c>
      <c r="BC43" s="185">
        <v>83.58</v>
      </c>
      <c r="BD43" s="185"/>
      <c r="BE43" s="185">
        <v>1.2301</v>
      </c>
      <c r="BF43" s="185">
        <v>83.44</v>
      </c>
      <c r="BG43" s="185"/>
      <c r="BH43" s="185">
        <v>1.2302</v>
      </c>
      <c r="BI43" s="185">
        <v>83.55</v>
      </c>
      <c r="BJ43" s="185"/>
      <c r="BK43" s="185">
        <v>1.2364000000000002</v>
      </c>
      <c r="BL43" s="185">
        <v>83.27</v>
      </c>
      <c r="BM43" s="185"/>
      <c r="BN43" s="185"/>
      <c r="BO43" s="185"/>
      <c r="BP43" s="185"/>
      <c r="BQ43" s="174"/>
      <c r="BR43" s="185"/>
      <c r="BS43" s="185"/>
      <c r="BT43" s="185"/>
      <c r="BU43" s="184"/>
      <c r="BV43" s="171">
        <v>8</v>
      </c>
      <c r="BW43" s="206" t="s">
        <v>221</v>
      </c>
      <c r="BX43" s="145">
        <v>92.29</v>
      </c>
      <c r="BY43" s="145">
        <v>142.44999999999999</v>
      </c>
      <c r="BZ43" s="145">
        <v>112.79</v>
      </c>
      <c r="CA43" s="145">
        <v>122.95</v>
      </c>
      <c r="CB43" s="183">
        <v>190051.02</v>
      </c>
      <c r="CC43" s="145">
        <v>2796.03</v>
      </c>
      <c r="CD43" s="145">
        <v>78.2</v>
      </c>
      <c r="CE43" s="145">
        <v>83.49</v>
      </c>
      <c r="CF43" s="145">
        <v>12.2</v>
      </c>
      <c r="CG43" s="145">
        <v>12.14</v>
      </c>
      <c r="CH43" s="145">
        <v>16.53</v>
      </c>
      <c r="CI43" s="145">
        <v>11.83</v>
      </c>
      <c r="CJ43" s="145">
        <v>101.07</v>
      </c>
      <c r="CK43" s="145">
        <v>145.93</v>
      </c>
      <c r="CL43" s="145">
        <v>15.82</v>
      </c>
      <c r="CM43" s="145">
        <v>15.83</v>
      </c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</row>
    <row r="44" spans="1:170" s="286" customFormat="1" x14ac:dyDescent="0.25">
      <c r="A44" s="188">
        <v>9</v>
      </c>
      <c r="B44" s="184" t="s">
        <v>13</v>
      </c>
      <c r="C44" s="184">
        <v>8.2545000000000002</v>
      </c>
      <c r="D44" s="185">
        <v>12.19</v>
      </c>
      <c r="E44" s="185"/>
      <c r="F44" s="185">
        <v>8.2805</v>
      </c>
      <c r="G44" s="185">
        <v>12.2</v>
      </c>
      <c r="H44" s="185"/>
      <c r="I44" s="185">
        <v>8.2830000000000013</v>
      </c>
      <c r="J44" s="185">
        <v>12.19</v>
      </c>
      <c r="K44" s="185"/>
      <c r="L44" s="185">
        <v>8.3453999999999997</v>
      </c>
      <c r="M44" s="185">
        <v>12.17</v>
      </c>
      <c r="N44" s="185"/>
      <c r="O44" s="185">
        <v>8.2683999999999997</v>
      </c>
      <c r="P44" s="185">
        <v>12.24</v>
      </c>
      <c r="Q44" s="185"/>
      <c r="R44" s="185">
        <v>8.2832000000000008</v>
      </c>
      <c r="S44" s="185">
        <v>12.2</v>
      </c>
      <c r="T44" s="185"/>
      <c r="U44" s="185">
        <v>8.2538999999999998</v>
      </c>
      <c r="V44" s="185">
        <v>12.22</v>
      </c>
      <c r="W44" s="185"/>
      <c r="X44" s="185">
        <v>8.2812000000000001</v>
      </c>
      <c r="Y44" s="185">
        <v>12.2</v>
      </c>
      <c r="Z44" s="185"/>
      <c r="AA44" s="185">
        <v>8.2751999999999999</v>
      </c>
      <c r="AB44" s="185">
        <v>12.22</v>
      </c>
      <c r="AC44" s="185"/>
      <c r="AD44" s="185">
        <v>8.3123000000000005</v>
      </c>
      <c r="AE44" s="185">
        <v>12.21</v>
      </c>
      <c r="AF44" s="185"/>
      <c r="AG44" s="185">
        <v>8.3117999999999999</v>
      </c>
      <c r="AH44" s="185">
        <v>12.2</v>
      </c>
      <c r="AI44" s="185"/>
      <c r="AJ44" s="185">
        <v>8.3460999999999999</v>
      </c>
      <c r="AK44" s="185">
        <v>12.14</v>
      </c>
      <c r="AL44" s="185"/>
      <c r="AM44" s="185">
        <v>8.5201000000000011</v>
      </c>
      <c r="AN44" s="185">
        <v>12.05</v>
      </c>
      <c r="AO44" s="185"/>
      <c r="AP44" s="185">
        <v>8.5624000000000002</v>
      </c>
      <c r="AQ44" s="185">
        <v>12.02</v>
      </c>
      <c r="AR44" s="185"/>
      <c r="AS44" s="185">
        <v>8.5981000000000005</v>
      </c>
      <c r="AT44" s="185">
        <v>11.99</v>
      </c>
      <c r="AU44" s="185"/>
      <c r="AV44" s="185">
        <v>8.5580999999999996</v>
      </c>
      <c r="AW44" s="185">
        <v>12.04</v>
      </c>
      <c r="AX44" s="185"/>
      <c r="AY44" s="185">
        <v>8.4698000000000011</v>
      </c>
      <c r="AZ44" s="185">
        <v>12.13</v>
      </c>
      <c r="BA44" s="185"/>
      <c r="BB44" s="185">
        <v>8.4695999999999998</v>
      </c>
      <c r="BC44" s="185">
        <v>12.13</v>
      </c>
      <c r="BD44" s="185"/>
      <c r="BE44" s="185">
        <v>8.4619999999999997</v>
      </c>
      <c r="BF44" s="185">
        <v>12.13</v>
      </c>
      <c r="BG44" s="185"/>
      <c r="BH44" s="185">
        <v>8.4734999999999996</v>
      </c>
      <c r="BI44" s="185">
        <v>12.13</v>
      </c>
      <c r="BJ44" s="185"/>
      <c r="BK44" s="185">
        <v>8.5164000000000009</v>
      </c>
      <c r="BL44" s="185">
        <v>12.09</v>
      </c>
      <c r="BM44" s="185"/>
      <c r="BN44" s="185"/>
      <c r="BO44" s="185"/>
      <c r="BP44" s="185"/>
      <c r="BQ44" s="174"/>
      <c r="BR44" s="185"/>
      <c r="BS44" s="185"/>
      <c r="BT44" s="185"/>
      <c r="BU44" s="184"/>
      <c r="BV44" s="171">
        <v>9</v>
      </c>
      <c r="BW44" s="206" t="s">
        <v>222</v>
      </c>
      <c r="BX44" s="145">
        <v>92.3</v>
      </c>
      <c r="BY44" s="145">
        <v>143.07</v>
      </c>
      <c r="BZ44" s="145">
        <v>112.81</v>
      </c>
      <c r="CA44" s="145">
        <v>122.96</v>
      </c>
      <c r="CB44" s="183">
        <v>191350.68</v>
      </c>
      <c r="CC44" s="145">
        <v>2845.24</v>
      </c>
      <c r="CD44" s="145">
        <v>78.41</v>
      </c>
      <c r="CE44" s="145">
        <v>83.58</v>
      </c>
      <c r="CF44" s="145">
        <v>12.22</v>
      </c>
      <c r="CG44" s="145">
        <v>12.19</v>
      </c>
      <c r="CH44" s="145">
        <v>16.53</v>
      </c>
      <c r="CI44" s="145">
        <v>12.08</v>
      </c>
      <c r="CJ44" s="145">
        <v>101.11</v>
      </c>
      <c r="CK44" s="145">
        <v>145.82</v>
      </c>
      <c r="CL44" s="145">
        <v>15.83</v>
      </c>
      <c r="CM44" s="145">
        <v>15.83</v>
      </c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</row>
    <row r="45" spans="1:170" s="286" customFormat="1" x14ac:dyDescent="0.25">
      <c r="A45" s="188">
        <v>10</v>
      </c>
      <c r="B45" s="185" t="s">
        <v>14</v>
      </c>
      <c r="C45" s="185">
        <v>8.2598000000000003</v>
      </c>
      <c r="D45" s="185">
        <v>12.18</v>
      </c>
      <c r="E45" s="185"/>
      <c r="F45" s="185">
        <v>8.3254000000000001</v>
      </c>
      <c r="G45" s="185">
        <v>12.13</v>
      </c>
      <c r="H45" s="185"/>
      <c r="I45" s="185">
        <v>8.3062000000000005</v>
      </c>
      <c r="J45" s="185">
        <v>12.16</v>
      </c>
      <c r="K45" s="185"/>
      <c r="L45" s="185">
        <v>8.3975000000000009</v>
      </c>
      <c r="M45" s="185">
        <v>12.09</v>
      </c>
      <c r="N45" s="185"/>
      <c r="O45" s="185">
        <v>8.2774000000000001</v>
      </c>
      <c r="P45" s="185">
        <v>12.23</v>
      </c>
      <c r="Q45" s="185"/>
      <c r="R45" s="185">
        <v>8.2554999999999996</v>
      </c>
      <c r="S45" s="185">
        <v>12.24</v>
      </c>
      <c r="T45" s="185"/>
      <c r="U45" s="185">
        <v>8.2514000000000003</v>
      </c>
      <c r="V45" s="185">
        <v>12.23</v>
      </c>
      <c r="W45" s="185"/>
      <c r="X45" s="185">
        <v>8.3255999999999997</v>
      </c>
      <c r="Y45" s="185">
        <v>12.14</v>
      </c>
      <c r="Z45" s="185"/>
      <c r="AA45" s="185">
        <v>8.2943999999999996</v>
      </c>
      <c r="AB45" s="185">
        <v>12.19</v>
      </c>
      <c r="AC45" s="185"/>
      <c r="AD45" s="185">
        <v>8.3117000000000001</v>
      </c>
      <c r="AE45" s="185">
        <v>12.21</v>
      </c>
      <c r="AF45" s="185"/>
      <c r="AG45" s="185">
        <v>8.3191000000000006</v>
      </c>
      <c r="AH45" s="185">
        <v>12.19</v>
      </c>
      <c r="AI45" s="185"/>
      <c r="AJ45" s="185">
        <v>8.3421000000000003</v>
      </c>
      <c r="AK45" s="185">
        <v>12.15</v>
      </c>
      <c r="AL45" s="185"/>
      <c r="AM45" s="185">
        <v>8.5023999999999997</v>
      </c>
      <c r="AN45" s="185">
        <v>12.08</v>
      </c>
      <c r="AO45" s="185"/>
      <c r="AP45" s="185">
        <v>8.5693000000000001</v>
      </c>
      <c r="AQ45" s="185">
        <v>12.01</v>
      </c>
      <c r="AR45" s="185"/>
      <c r="AS45" s="185">
        <v>8.6455000000000002</v>
      </c>
      <c r="AT45" s="185">
        <v>11.92</v>
      </c>
      <c r="AU45" s="185"/>
      <c r="AV45" s="185">
        <v>8.6105</v>
      </c>
      <c r="AW45" s="185">
        <v>11.97</v>
      </c>
      <c r="AX45" s="185"/>
      <c r="AY45" s="185">
        <v>8.5060000000000002</v>
      </c>
      <c r="AZ45" s="185">
        <v>12.08</v>
      </c>
      <c r="BA45" s="185"/>
      <c r="BB45" s="185">
        <v>8.5147000000000013</v>
      </c>
      <c r="BC45" s="185">
        <v>12.07</v>
      </c>
      <c r="BD45" s="185"/>
      <c r="BE45" s="185">
        <v>8.4911000000000012</v>
      </c>
      <c r="BF45" s="185">
        <v>12.09</v>
      </c>
      <c r="BG45" s="185"/>
      <c r="BH45" s="185">
        <v>8.5098000000000003</v>
      </c>
      <c r="BI45" s="185">
        <v>12.08</v>
      </c>
      <c r="BJ45" s="185"/>
      <c r="BK45" s="185">
        <v>8.5606000000000009</v>
      </c>
      <c r="BL45" s="185">
        <v>12.03</v>
      </c>
      <c r="BM45" s="185"/>
      <c r="BN45" s="185"/>
      <c r="BO45" s="185"/>
      <c r="BP45" s="185"/>
      <c r="BQ45" s="174"/>
      <c r="BR45" s="185"/>
      <c r="BS45" s="185"/>
      <c r="BT45" s="185"/>
      <c r="BU45" s="184"/>
      <c r="BV45" s="171">
        <v>10</v>
      </c>
      <c r="BW45" s="206" t="s">
        <v>225</v>
      </c>
      <c r="BX45" s="145">
        <v>92.56</v>
      </c>
      <c r="BY45" s="145">
        <v>142.99</v>
      </c>
      <c r="BZ45" s="145">
        <v>112.92</v>
      </c>
      <c r="CA45" s="145">
        <v>122.93</v>
      </c>
      <c r="CB45" s="183">
        <v>188716.61</v>
      </c>
      <c r="CC45" s="145">
        <v>2816.1</v>
      </c>
      <c r="CD45" s="145">
        <v>78.28</v>
      </c>
      <c r="CE45" s="145">
        <v>83.45</v>
      </c>
      <c r="CF45" s="145">
        <v>12.21</v>
      </c>
      <c r="CG45" s="145">
        <v>12.21</v>
      </c>
      <c r="CH45" s="145">
        <v>16.54</v>
      </c>
      <c r="CI45" s="145">
        <v>12.17</v>
      </c>
      <c r="CJ45" s="145">
        <v>101.46</v>
      </c>
      <c r="CK45" s="145">
        <v>146.31</v>
      </c>
      <c r="CL45" s="145">
        <v>15.86</v>
      </c>
      <c r="CM45" s="145">
        <v>15.82</v>
      </c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</row>
    <row r="46" spans="1:170" s="286" customFormat="1" x14ac:dyDescent="0.25">
      <c r="A46" s="188">
        <v>11</v>
      </c>
      <c r="B46" s="185" t="s">
        <v>15</v>
      </c>
      <c r="C46" s="185">
        <v>6.0780000000000003</v>
      </c>
      <c r="D46" s="185">
        <v>16.559999999999999</v>
      </c>
      <c r="E46" s="185"/>
      <c r="F46" s="185">
        <v>6.1068000000000007</v>
      </c>
      <c r="G46" s="185">
        <v>16.54</v>
      </c>
      <c r="H46" s="185"/>
      <c r="I46" s="185">
        <v>6.1017999999999999</v>
      </c>
      <c r="J46" s="185">
        <v>16.55</v>
      </c>
      <c r="K46" s="185"/>
      <c r="L46" s="185">
        <v>6.1386000000000003</v>
      </c>
      <c r="M46" s="185">
        <v>16.54</v>
      </c>
      <c r="N46" s="185"/>
      <c r="O46" s="185">
        <v>6.1151</v>
      </c>
      <c r="P46" s="185">
        <v>16.55</v>
      </c>
      <c r="Q46" s="185"/>
      <c r="R46" s="185">
        <v>6.1086</v>
      </c>
      <c r="S46" s="185">
        <v>16.54</v>
      </c>
      <c r="T46" s="185"/>
      <c r="U46" s="185">
        <v>6.1001000000000003</v>
      </c>
      <c r="V46" s="185">
        <v>16.54</v>
      </c>
      <c r="W46" s="185"/>
      <c r="X46" s="185">
        <v>6.1130000000000004</v>
      </c>
      <c r="Y46" s="185">
        <v>16.53</v>
      </c>
      <c r="Z46" s="185"/>
      <c r="AA46" s="185">
        <v>6.117</v>
      </c>
      <c r="AB46" s="185">
        <v>16.53</v>
      </c>
      <c r="AC46" s="185"/>
      <c r="AD46" s="185">
        <v>6.1355000000000004</v>
      </c>
      <c r="AE46" s="185">
        <v>16.54</v>
      </c>
      <c r="AF46" s="185"/>
      <c r="AG46" s="185">
        <v>6.133</v>
      </c>
      <c r="AH46" s="185">
        <v>16.53</v>
      </c>
      <c r="AI46" s="185"/>
      <c r="AJ46" s="185">
        <v>6.1337999999999999</v>
      </c>
      <c r="AK46" s="185">
        <v>16.52</v>
      </c>
      <c r="AL46" s="185"/>
      <c r="AM46" s="185">
        <v>6.2222</v>
      </c>
      <c r="AN46" s="185">
        <v>16.5</v>
      </c>
      <c r="AO46" s="185"/>
      <c r="AP46" s="185">
        <v>6.2391000000000005</v>
      </c>
      <c r="AQ46" s="185">
        <v>16.5</v>
      </c>
      <c r="AR46" s="185"/>
      <c r="AS46" s="185">
        <v>6.2509000000000006</v>
      </c>
      <c r="AT46" s="185">
        <v>16.489999999999998</v>
      </c>
      <c r="AU46" s="185"/>
      <c r="AV46" s="185">
        <v>6.2561</v>
      </c>
      <c r="AW46" s="185">
        <v>16.47</v>
      </c>
      <c r="AX46" s="185"/>
      <c r="AY46" s="185">
        <v>6.2303000000000006</v>
      </c>
      <c r="AZ46" s="185">
        <v>16.489999999999998</v>
      </c>
      <c r="BA46" s="185"/>
      <c r="BB46" s="185">
        <v>6.2302</v>
      </c>
      <c r="BC46" s="185">
        <v>16.489999999999998</v>
      </c>
      <c r="BD46" s="185"/>
      <c r="BE46" s="185">
        <v>6.2274000000000003</v>
      </c>
      <c r="BF46" s="185">
        <v>16.48</v>
      </c>
      <c r="BG46" s="185"/>
      <c r="BH46" s="185">
        <v>6.2298</v>
      </c>
      <c r="BI46" s="185">
        <v>16.5</v>
      </c>
      <c r="BJ46" s="185"/>
      <c r="BK46" s="185">
        <v>6.2427000000000001</v>
      </c>
      <c r="BL46" s="185">
        <v>16.489999999999998</v>
      </c>
      <c r="BM46" s="185"/>
      <c r="BN46" s="185"/>
      <c r="BO46" s="185"/>
      <c r="BP46" s="185"/>
      <c r="BQ46" s="174"/>
      <c r="BR46" s="185"/>
      <c r="BS46" s="185"/>
      <c r="BT46" s="185"/>
      <c r="BU46" s="184"/>
      <c r="BV46" s="171">
        <v>11</v>
      </c>
      <c r="BW46" s="206" t="s">
        <v>227</v>
      </c>
      <c r="BX46" s="145">
        <v>92.05</v>
      </c>
      <c r="BY46" s="145">
        <v>142.69</v>
      </c>
      <c r="BZ46" s="145">
        <v>112.85</v>
      </c>
      <c r="CA46" s="145">
        <v>122.92</v>
      </c>
      <c r="CB46" s="183">
        <v>189010.84</v>
      </c>
      <c r="CC46" s="145">
        <v>2802.63</v>
      </c>
      <c r="CD46" s="145">
        <v>77.92</v>
      </c>
      <c r="CE46" s="145">
        <v>83.28</v>
      </c>
      <c r="CF46" s="145">
        <v>12.2</v>
      </c>
      <c r="CG46" s="145">
        <v>12.19</v>
      </c>
      <c r="CH46" s="145">
        <v>16.53</v>
      </c>
      <c r="CI46" s="145">
        <v>11.84</v>
      </c>
      <c r="CJ46" s="145">
        <v>101.38</v>
      </c>
      <c r="CK46" s="145">
        <v>145.94999999999999</v>
      </c>
      <c r="CL46" s="145">
        <v>15.84</v>
      </c>
      <c r="CM46" s="145">
        <v>15.83</v>
      </c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</row>
    <row r="47" spans="1:170" s="286" customFormat="1" x14ac:dyDescent="0.25">
      <c r="A47" s="188">
        <v>12</v>
      </c>
      <c r="B47" s="185" t="s">
        <v>34</v>
      </c>
      <c r="C47" s="185">
        <v>8.5249000000000006</v>
      </c>
      <c r="D47" s="185">
        <v>11.81</v>
      </c>
      <c r="E47" s="185"/>
      <c r="F47" s="185">
        <v>8.620000000000001</v>
      </c>
      <c r="G47" s="185">
        <v>11.72</v>
      </c>
      <c r="H47" s="185"/>
      <c r="I47" s="185">
        <v>8.6263000000000005</v>
      </c>
      <c r="J47" s="185">
        <v>11.71</v>
      </c>
      <c r="K47" s="185"/>
      <c r="L47" s="185">
        <v>8.6882999999999999</v>
      </c>
      <c r="M47" s="185">
        <v>11.69</v>
      </c>
      <c r="N47" s="185"/>
      <c r="O47" s="185">
        <v>8.6196999999999999</v>
      </c>
      <c r="P47" s="185">
        <v>11.74</v>
      </c>
      <c r="Q47" s="185"/>
      <c r="R47" s="185">
        <v>8.5952999999999999</v>
      </c>
      <c r="S47" s="185">
        <v>11.76</v>
      </c>
      <c r="T47" s="185"/>
      <c r="U47" s="185">
        <v>8.5650000000000013</v>
      </c>
      <c r="V47" s="185">
        <v>11.78</v>
      </c>
      <c r="W47" s="185"/>
      <c r="X47" s="185">
        <v>8.5437000000000012</v>
      </c>
      <c r="Y47" s="185">
        <v>11.83</v>
      </c>
      <c r="Z47" s="185"/>
      <c r="AA47" s="185">
        <v>8.3688000000000002</v>
      </c>
      <c r="AB47" s="185">
        <v>12.08</v>
      </c>
      <c r="AC47" s="185"/>
      <c r="AD47" s="185">
        <v>8.3361000000000001</v>
      </c>
      <c r="AE47" s="185">
        <v>12.17</v>
      </c>
      <c r="AF47" s="185"/>
      <c r="AG47" s="185">
        <v>8.5605000000000011</v>
      </c>
      <c r="AH47" s="185">
        <v>11.84</v>
      </c>
      <c r="AI47" s="185"/>
      <c r="AJ47" s="185">
        <v>8.5431000000000008</v>
      </c>
      <c r="AK47" s="185">
        <v>11.86</v>
      </c>
      <c r="AL47" s="185"/>
      <c r="AM47" s="185">
        <v>8.6315000000000008</v>
      </c>
      <c r="AN47" s="185">
        <v>11.89</v>
      </c>
      <c r="AO47" s="185"/>
      <c r="AP47" s="185">
        <v>8.6781000000000006</v>
      </c>
      <c r="AQ47" s="185">
        <v>11.86</v>
      </c>
      <c r="AR47" s="185"/>
      <c r="AS47" s="185">
        <v>8.7536000000000005</v>
      </c>
      <c r="AT47" s="185">
        <v>11.77</v>
      </c>
      <c r="AU47" s="185"/>
      <c r="AV47" s="185">
        <v>8.7468000000000004</v>
      </c>
      <c r="AW47" s="185">
        <v>11.78</v>
      </c>
      <c r="AX47" s="185"/>
      <c r="AY47" s="185">
        <v>8.6112000000000002</v>
      </c>
      <c r="AZ47" s="185">
        <v>11.93</v>
      </c>
      <c r="BA47" s="185"/>
      <c r="BB47" s="185">
        <v>8.662700000000001</v>
      </c>
      <c r="BC47" s="185">
        <v>11.86</v>
      </c>
      <c r="BD47" s="185"/>
      <c r="BE47" s="185">
        <v>8.6620000000000008</v>
      </c>
      <c r="BF47" s="185">
        <v>11.85</v>
      </c>
      <c r="BG47" s="185"/>
      <c r="BH47" s="185">
        <v>8.7344000000000008</v>
      </c>
      <c r="BI47" s="185">
        <v>11.77</v>
      </c>
      <c r="BJ47" s="185"/>
      <c r="BK47" s="185">
        <v>8.7164999999999999</v>
      </c>
      <c r="BL47" s="185">
        <v>11.81</v>
      </c>
      <c r="BM47" s="185"/>
      <c r="BN47" s="185"/>
      <c r="BO47" s="185"/>
      <c r="BP47" s="185"/>
      <c r="BQ47" s="174"/>
      <c r="BR47" s="185"/>
      <c r="BS47" s="185"/>
      <c r="BT47" s="185"/>
      <c r="BU47" s="184"/>
      <c r="BV47" s="171">
        <v>12</v>
      </c>
      <c r="BW47" s="206" t="s">
        <v>229</v>
      </c>
      <c r="BX47" s="145">
        <v>92.16</v>
      </c>
      <c r="BY47" s="145">
        <v>142.96</v>
      </c>
      <c r="BZ47" s="145">
        <v>112.76</v>
      </c>
      <c r="CA47" s="145">
        <v>122.85</v>
      </c>
      <c r="CB47" s="183">
        <v>188206.95</v>
      </c>
      <c r="CC47" s="145">
        <v>2809.42</v>
      </c>
      <c r="CD47" s="145">
        <v>78.05</v>
      </c>
      <c r="CE47" s="145">
        <v>83.15</v>
      </c>
      <c r="CF47" s="145">
        <v>12.14</v>
      </c>
      <c r="CG47" s="145">
        <v>12.15</v>
      </c>
      <c r="CH47" s="145">
        <v>16.52</v>
      </c>
      <c r="CI47" s="145">
        <v>11.86</v>
      </c>
      <c r="CJ47" s="145">
        <v>101.35</v>
      </c>
      <c r="CK47" s="145">
        <v>145.86000000000001</v>
      </c>
      <c r="CL47" s="145">
        <v>15.84</v>
      </c>
      <c r="CM47" s="145">
        <v>15.84</v>
      </c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</row>
    <row r="48" spans="1:170" s="286" customFormat="1" x14ac:dyDescent="0.25">
      <c r="A48" s="188">
        <v>13</v>
      </c>
      <c r="B48" s="185" t="s">
        <v>17</v>
      </c>
      <c r="C48" s="185">
        <v>1</v>
      </c>
      <c r="D48" s="185">
        <v>100.64</v>
      </c>
      <c r="E48" s="185"/>
      <c r="F48" s="185">
        <v>1</v>
      </c>
      <c r="G48" s="185">
        <v>101.01</v>
      </c>
      <c r="H48" s="185"/>
      <c r="I48" s="185">
        <v>1</v>
      </c>
      <c r="J48" s="185">
        <v>101</v>
      </c>
      <c r="K48" s="185"/>
      <c r="L48" s="185">
        <v>1</v>
      </c>
      <c r="M48" s="185">
        <v>101.56</v>
      </c>
      <c r="N48" s="185"/>
      <c r="O48" s="185">
        <v>1</v>
      </c>
      <c r="P48" s="185">
        <v>101.23</v>
      </c>
      <c r="Q48" s="185"/>
      <c r="R48" s="185">
        <v>1</v>
      </c>
      <c r="S48" s="185">
        <v>101.06</v>
      </c>
      <c r="T48" s="185"/>
      <c r="U48" s="185">
        <v>1</v>
      </c>
      <c r="V48" s="185">
        <v>100.9</v>
      </c>
      <c r="W48" s="185"/>
      <c r="X48" s="185">
        <v>1</v>
      </c>
      <c r="Y48" s="185">
        <v>101.07</v>
      </c>
      <c r="Z48" s="185"/>
      <c r="AA48" s="185">
        <v>1</v>
      </c>
      <c r="AB48" s="185">
        <v>101.11</v>
      </c>
      <c r="AC48" s="185"/>
      <c r="AD48" s="185">
        <v>1</v>
      </c>
      <c r="AE48" s="185">
        <v>101.46</v>
      </c>
      <c r="AF48" s="185"/>
      <c r="AG48" s="185">
        <v>1</v>
      </c>
      <c r="AH48" s="185">
        <v>101.38</v>
      </c>
      <c r="AI48" s="185"/>
      <c r="AJ48" s="185">
        <v>1</v>
      </c>
      <c r="AK48" s="185">
        <v>101.35</v>
      </c>
      <c r="AL48" s="185"/>
      <c r="AM48" s="185">
        <v>1</v>
      </c>
      <c r="AN48" s="185">
        <v>102.67</v>
      </c>
      <c r="AO48" s="185"/>
      <c r="AP48" s="185">
        <v>1</v>
      </c>
      <c r="AQ48" s="185">
        <v>102.94</v>
      </c>
      <c r="AR48" s="185"/>
      <c r="AS48" s="185">
        <v>1</v>
      </c>
      <c r="AT48" s="185">
        <v>103.07</v>
      </c>
      <c r="AU48" s="185"/>
      <c r="AV48" s="185">
        <v>1</v>
      </c>
      <c r="AW48" s="185">
        <v>103.04</v>
      </c>
      <c r="AX48" s="185"/>
      <c r="AY48" s="185">
        <v>1</v>
      </c>
      <c r="AZ48" s="185">
        <v>102.71</v>
      </c>
      <c r="BA48" s="185"/>
      <c r="BB48" s="185">
        <v>1</v>
      </c>
      <c r="BC48" s="185">
        <v>102.73</v>
      </c>
      <c r="BD48" s="185"/>
      <c r="BE48" s="185">
        <v>1</v>
      </c>
      <c r="BF48" s="185">
        <v>102.64</v>
      </c>
      <c r="BG48" s="185"/>
      <c r="BH48" s="185">
        <v>1</v>
      </c>
      <c r="BI48" s="185">
        <v>102.78</v>
      </c>
      <c r="BJ48" s="185"/>
      <c r="BK48" s="185">
        <v>1</v>
      </c>
      <c r="BL48" s="185">
        <v>102.96</v>
      </c>
      <c r="BM48" s="185"/>
      <c r="BN48" s="185"/>
      <c r="BO48" s="185"/>
      <c r="BP48" s="185"/>
      <c r="BQ48" s="174"/>
      <c r="BR48" s="185"/>
      <c r="BS48" s="185"/>
      <c r="BT48" s="185"/>
      <c r="BU48" s="184"/>
      <c r="BV48" s="171">
        <v>13</v>
      </c>
      <c r="BW48" s="206" t="s">
        <v>231</v>
      </c>
      <c r="BX48" s="145">
        <v>92.79</v>
      </c>
      <c r="BY48" s="145">
        <v>143.49</v>
      </c>
      <c r="BZ48" s="145">
        <v>112.31</v>
      </c>
      <c r="CA48" s="145">
        <v>122.78</v>
      </c>
      <c r="CB48" s="183">
        <v>185340.03</v>
      </c>
      <c r="CC48" s="145">
        <v>2746.75</v>
      </c>
      <c r="CD48" s="145">
        <v>78.03</v>
      </c>
      <c r="CE48" s="145">
        <v>83.38</v>
      </c>
      <c r="CF48" s="145">
        <v>12.05</v>
      </c>
      <c r="CG48" s="145">
        <v>12.08</v>
      </c>
      <c r="CH48" s="145">
        <v>16.5</v>
      </c>
      <c r="CI48" s="145">
        <v>11.89</v>
      </c>
      <c r="CJ48" s="145">
        <v>102.67</v>
      </c>
      <c r="CK48" s="145">
        <v>147.81</v>
      </c>
      <c r="CL48" s="145">
        <v>15.96</v>
      </c>
      <c r="CM48" s="145">
        <v>15.95</v>
      </c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</row>
    <row r="49" spans="1:170" s="286" customFormat="1" x14ac:dyDescent="0.25">
      <c r="A49" s="189">
        <v>14</v>
      </c>
      <c r="B49" s="185" t="s">
        <v>27</v>
      </c>
      <c r="C49" s="185">
        <v>0.69219960267742808</v>
      </c>
      <c r="D49" s="185">
        <v>145.38999999999999</v>
      </c>
      <c r="E49" s="185"/>
      <c r="F49" s="185">
        <v>0.6920271551455679</v>
      </c>
      <c r="G49" s="185">
        <v>145.96</v>
      </c>
      <c r="H49" s="185"/>
      <c r="I49" s="185">
        <v>0.69332260994363293</v>
      </c>
      <c r="J49" s="185">
        <v>145.68</v>
      </c>
      <c r="K49" s="185"/>
      <c r="L49" s="185">
        <v>0.69285664795953716</v>
      </c>
      <c r="M49" s="185">
        <v>146.58000000000001</v>
      </c>
      <c r="N49" s="185"/>
      <c r="O49" s="185">
        <v>0.69501880025854701</v>
      </c>
      <c r="P49" s="185">
        <v>145.65</v>
      </c>
      <c r="Q49" s="185"/>
      <c r="R49" s="185">
        <v>0.69346684881729237</v>
      </c>
      <c r="S49" s="185">
        <v>145.72999999999999</v>
      </c>
      <c r="T49" s="185"/>
      <c r="U49" s="185">
        <v>0.69307754151534473</v>
      </c>
      <c r="V49" s="185">
        <v>145.58000000000001</v>
      </c>
      <c r="W49" s="185"/>
      <c r="X49" s="185">
        <v>0.69258312728985294</v>
      </c>
      <c r="Y49" s="185">
        <v>145.93</v>
      </c>
      <c r="Z49" s="185"/>
      <c r="AA49" s="185">
        <v>0.69337068290078563</v>
      </c>
      <c r="AB49" s="185">
        <v>145.82</v>
      </c>
      <c r="AC49" s="185"/>
      <c r="AD49" s="185">
        <v>0.69344761350003814</v>
      </c>
      <c r="AE49" s="185">
        <v>146.31</v>
      </c>
      <c r="AF49" s="185"/>
      <c r="AG49" s="185">
        <v>0.69460362444171231</v>
      </c>
      <c r="AH49" s="185">
        <v>145.94999999999999</v>
      </c>
      <c r="AI49" s="185"/>
      <c r="AJ49" s="185">
        <v>0.69484494535044516</v>
      </c>
      <c r="AK49" s="185">
        <v>145.86000000000001</v>
      </c>
      <c r="AL49" s="185"/>
      <c r="AM49" s="185">
        <v>0.69459397509186005</v>
      </c>
      <c r="AN49" s="185">
        <v>147.81</v>
      </c>
      <c r="AO49" s="185"/>
      <c r="AP49" s="185">
        <v>0.69963828700561814</v>
      </c>
      <c r="AQ49" s="185">
        <v>147.13</v>
      </c>
      <c r="AR49" s="185"/>
      <c r="AS49" s="185">
        <v>0.69992230862374283</v>
      </c>
      <c r="AT49" s="185">
        <v>147.26</v>
      </c>
      <c r="AU49" s="185"/>
      <c r="AV49" s="185">
        <v>0.70071683332048695</v>
      </c>
      <c r="AW49" s="185">
        <v>147.05000000000001</v>
      </c>
      <c r="AX49" s="185"/>
      <c r="AY49" s="185">
        <v>0.70102630250687004</v>
      </c>
      <c r="AZ49" s="185">
        <v>146.51</v>
      </c>
      <c r="BA49" s="185"/>
      <c r="BB49" s="185">
        <v>0.70000560004480039</v>
      </c>
      <c r="BC49" s="185">
        <v>146.76</v>
      </c>
      <c r="BD49" s="185"/>
      <c r="BE49" s="185">
        <v>0.69985373057031086</v>
      </c>
      <c r="BF49" s="185">
        <v>146.66</v>
      </c>
      <c r="BG49" s="185"/>
      <c r="BH49" s="185">
        <v>0.69982434408963345</v>
      </c>
      <c r="BI49" s="185">
        <v>146.87</v>
      </c>
      <c r="BJ49" s="185"/>
      <c r="BK49" s="185">
        <v>0.69998600027999447</v>
      </c>
      <c r="BL49" s="185">
        <v>147.09</v>
      </c>
      <c r="BM49" s="185"/>
      <c r="BN49" s="185"/>
      <c r="BO49" s="185"/>
      <c r="BP49" s="185"/>
      <c r="BQ49" s="174"/>
      <c r="BR49" s="185"/>
      <c r="BS49" s="185"/>
      <c r="BT49" s="185"/>
      <c r="BU49" s="184"/>
      <c r="BV49" s="171">
        <v>14</v>
      </c>
      <c r="BW49" s="206" t="s">
        <v>233</v>
      </c>
      <c r="BX49" s="145">
        <v>93.41</v>
      </c>
      <c r="BY49" s="145">
        <v>143.04</v>
      </c>
      <c r="BZ49" s="145">
        <v>112.1</v>
      </c>
      <c r="CA49" s="145">
        <v>122.73</v>
      </c>
      <c r="CB49" s="183">
        <v>184462.61</v>
      </c>
      <c r="CC49" s="145">
        <v>2719.07</v>
      </c>
      <c r="CD49" s="145">
        <v>77.67</v>
      </c>
      <c r="CE49" s="145">
        <v>83.29</v>
      </c>
      <c r="CF49" s="145">
        <v>12.02</v>
      </c>
      <c r="CG49" s="145">
        <v>12.01</v>
      </c>
      <c r="CH49" s="145">
        <v>16.5</v>
      </c>
      <c r="CI49" s="145">
        <v>11.86</v>
      </c>
      <c r="CJ49" s="145">
        <v>102.94</v>
      </c>
      <c r="CK49" s="145">
        <v>147.13</v>
      </c>
      <c r="CL49" s="145">
        <v>15.99</v>
      </c>
      <c r="CM49" s="145">
        <v>15.98</v>
      </c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</row>
    <row r="50" spans="1:170" s="286" customFormat="1" x14ac:dyDescent="0.25">
      <c r="A50" s="189">
        <v>15</v>
      </c>
      <c r="B50" s="185" t="s">
        <v>32</v>
      </c>
      <c r="C50" s="185">
        <v>6.3784000000000001</v>
      </c>
      <c r="D50" s="185">
        <v>15.78</v>
      </c>
      <c r="E50" s="185"/>
      <c r="F50" s="185">
        <v>6.3840000000000003</v>
      </c>
      <c r="G50" s="185">
        <v>15.82</v>
      </c>
      <c r="H50" s="185"/>
      <c r="I50" s="185">
        <v>6.3871000000000002</v>
      </c>
      <c r="J50" s="185">
        <v>15.81</v>
      </c>
      <c r="K50" s="185"/>
      <c r="L50" s="185">
        <v>6.4106000000000005</v>
      </c>
      <c r="M50" s="185">
        <v>15.84</v>
      </c>
      <c r="N50" s="185"/>
      <c r="O50" s="185">
        <v>6.3965000000000005</v>
      </c>
      <c r="P50" s="185">
        <v>15.83</v>
      </c>
      <c r="Q50" s="185"/>
      <c r="R50" s="185">
        <v>6.3961000000000006</v>
      </c>
      <c r="S50" s="185">
        <v>15.8</v>
      </c>
      <c r="T50" s="185"/>
      <c r="U50" s="185">
        <v>6.3885000000000005</v>
      </c>
      <c r="V50" s="185">
        <v>15.79</v>
      </c>
      <c r="W50" s="185"/>
      <c r="X50" s="185">
        <v>6.3906000000000001</v>
      </c>
      <c r="Y50" s="185">
        <v>15.82</v>
      </c>
      <c r="Z50" s="185"/>
      <c r="AA50" s="185">
        <v>6.3892000000000007</v>
      </c>
      <c r="AB50" s="185">
        <v>15.83</v>
      </c>
      <c r="AC50" s="185"/>
      <c r="AD50" s="185">
        <v>6.3967000000000001</v>
      </c>
      <c r="AE50" s="185">
        <v>15.86</v>
      </c>
      <c r="AF50" s="185"/>
      <c r="AG50" s="185">
        <v>6.4008000000000003</v>
      </c>
      <c r="AH50" s="185">
        <v>15.84</v>
      </c>
      <c r="AI50" s="185"/>
      <c r="AJ50" s="185">
        <v>6.3989000000000003</v>
      </c>
      <c r="AK50" s="185">
        <v>15.84</v>
      </c>
      <c r="AL50" s="185"/>
      <c r="AM50" s="185">
        <v>6.4323000000000006</v>
      </c>
      <c r="AN50" s="185">
        <v>15.96</v>
      </c>
      <c r="AO50" s="185"/>
      <c r="AP50" s="185">
        <v>6.4363999999999999</v>
      </c>
      <c r="AQ50" s="185">
        <v>15.99</v>
      </c>
      <c r="AR50" s="185"/>
      <c r="AS50" s="185">
        <v>6.4689000000000005</v>
      </c>
      <c r="AT50" s="185">
        <v>15.93</v>
      </c>
      <c r="AU50" s="185"/>
      <c r="AV50" s="185">
        <v>6.4755000000000003</v>
      </c>
      <c r="AW50" s="185">
        <v>15.91</v>
      </c>
      <c r="AX50" s="185"/>
      <c r="AY50" s="185">
        <v>6.4790000000000001</v>
      </c>
      <c r="AZ50" s="185">
        <v>15.85</v>
      </c>
      <c r="BA50" s="185"/>
      <c r="BB50" s="185">
        <v>6.4706999999999999</v>
      </c>
      <c r="BC50" s="185">
        <v>15.88</v>
      </c>
      <c r="BD50" s="185"/>
      <c r="BE50" s="185">
        <v>6.4526000000000003</v>
      </c>
      <c r="BF50" s="185">
        <v>15.91</v>
      </c>
      <c r="BG50" s="185"/>
      <c r="BH50" s="185">
        <v>6.4551000000000007</v>
      </c>
      <c r="BI50" s="185">
        <v>15.92</v>
      </c>
      <c r="BJ50" s="185"/>
      <c r="BK50" s="185">
        <v>6.4576000000000002</v>
      </c>
      <c r="BL50" s="185">
        <v>15.94</v>
      </c>
      <c r="BM50" s="185"/>
      <c r="BN50" s="185"/>
      <c r="BO50" s="185"/>
      <c r="BP50" s="185"/>
      <c r="BQ50" s="174"/>
      <c r="BR50" s="185"/>
      <c r="BS50" s="185"/>
      <c r="BT50" s="185"/>
      <c r="BU50" s="184"/>
      <c r="BV50" s="171">
        <v>15</v>
      </c>
      <c r="BW50" s="206" t="s">
        <v>235</v>
      </c>
      <c r="BX50" s="145">
        <v>93.61</v>
      </c>
      <c r="BY50" s="145">
        <v>142.94</v>
      </c>
      <c r="BZ50" s="145">
        <v>111.9</v>
      </c>
      <c r="CA50" s="145">
        <v>122.62</v>
      </c>
      <c r="CB50" s="183">
        <v>183773.81</v>
      </c>
      <c r="CC50" s="145">
        <v>2680.85</v>
      </c>
      <c r="CD50" s="145">
        <v>77.38</v>
      </c>
      <c r="CE50" s="145">
        <v>82.93</v>
      </c>
      <c r="CF50" s="145">
        <v>11.99</v>
      </c>
      <c r="CG50" s="145">
        <v>11.92</v>
      </c>
      <c r="CH50" s="145">
        <v>16.489999999999998</v>
      </c>
      <c r="CI50" s="145">
        <v>11.77</v>
      </c>
      <c r="CJ50" s="145">
        <v>103.07</v>
      </c>
      <c r="CK50" s="145">
        <v>147.26</v>
      </c>
      <c r="CL50" s="145">
        <v>15.93</v>
      </c>
      <c r="CM50" s="145">
        <v>15.92</v>
      </c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</row>
    <row r="51" spans="1:170" s="286" customFormat="1" x14ac:dyDescent="0.25">
      <c r="A51" s="189">
        <v>16</v>
      </c>
      <c r="B51" s="185" t="s">
        <v>33</v>
      </c>
      <c r="C51" s="185">
        <v>6.3795000000000002</v>
      </c>
      <c r="D51" s="185">
        <v>15.78</v>
      </c>
      <c r="E51" s="185"/>
      <c r="F51" s="185">
        <v>6.3840000000000003</v>
      </c>
      <c r="G51" s="185">
        <v>15.82</v>
      </c>
      <c r="H51" s="185"/>
      <c r="I51" s="185">
        <v>6.3881000000000006</v>
      </c>
      <c r="J51" s="185">
        <v>15.81</v>
      </c>
      <c r="K51" s="185"/>
      <c r="L51" s="185">
        <v>6.4080000000000004</v>
      </c>
      <c r="M51" s="185">
        <v>15.85</v>
      </c>
      <c r="N51" s="185"/>
      <c r="O51" s="185">
        <v>6.3934000000000006</v>
      </c>
      <c r="P51" s="185">
        <v>15.83</v>
      </c>
      <c r="Q51" s="185"/>
      <c r="R51" s="185">
        <v>6.3952</v>
      </c>
      <c r="S51" s="185">
        <v>15.8</v>
      </c>
      <c r="T51" s="185"/>
      <c r="U51" s="185">
        <v>6.3882000000000003</v>
      </c>
      <c r="V51" s="185">
        <v>15.79</v>
      </c>
      <c r="W51" s="185"/>
      <c r="X51" s="185">
        <v>6.3862000000000005</v>
      </c>
      <c r="Y51" s="185">
        <v>15.83</v>
      </c>
      <c r="Z51" s="185"/>
      <c r="AA51" s="185">
        <v>6.3875999999999999</v>
      </c>
      <c r="AB51" s="185">
        <v>15.83</v>
      </c>
      <c r="AC51" s="185"/>
      <c r="AD51" s="185">
        <v>6.4142000000000001</v>
      </c>
      <c r="AE51" s="185">
        <v>15.82</v>
      </c>
      <c r="AF51" s="185"/>
      <c r="AG51" s="185">
        <v>6.4035000000000002</v>
      </c>
      <c r="AH51" s="185">
        <v>15.83</v>
      </c>
      <c r="AI51" s="185"/>
      <c r="AJ51" s="185">
        <v>6.3969000000000005</v>
      </c>
      <c r="AK51" s="185">
        <v>15.84</v>
      </c>
      <c r="AL51" s="185"/>
      <c r="AM51" s="185">
        <v>6.4361000000000006</v>
      </c>
      <c r="AN51" s="185">
        <v>15.95</v>
      </c>
      <c r="AO51" s="185"/>
      <c r="AP51" s="185">
        <v>6.4424000000000001</v>
      </c>
      <c r="AQ51" s="185">
        <v>15.98</v>
      </c>
      <c r="AR51" s="185"/>
      <c r="AS51" s="185">
        <v>6.4734000000000007</v>
      </c>
      <c r="AT51" s="185">
        <v>15.92</v>
      </c>
      <c r="AU51" s="185"/>
      <c r="AV51" s="185">
        <v>6.4828999999999999</v>
      </c>
      <c r="AW51" s="185">
        <v>15.89</v>
      </c>
      <c r="AX51" s="185"/>
      <c r="AY51" s="185">
        <v>6.4842000000000004</v>
      </c>
      <c r="AZ51" s="185">
        <v>15.84</v>
      </c>
      <c r="BA51" s="185"/>
      <c r="BB51" s="185">
        <v>6.4702000000000002</v>
      </c>
      <c r="BC51" s="185">
        <v>15.88</v>
      </c>
      <c r="BD51" s="185"/>
      <c r="BE51" s="185">
        <v>6.4580000000000002</v>
      </c>
      <c r="BF51" s="185">
        <v>15.89</v>
      </c>
      <c r="BG51" s="185"/>
      <c r="BH51" s="185">
        <v>6.4606000000000003</v>
      </c>
      <c r="BI51" s="185">
        <v>15.91</v>
      </c>
      <c r="BJ51" s="185"/>
      <c r="BK51" s="185">
        <v>6.4621000000000004</v>
      </c>
      <c r="BL51" s="185">
        <v>15.93</v>
      </c>
      <c r="BM51" s="185"/>
      <c r="BN51" s="185"/>
      <c r="BO51" s="185"/>
      <c r="BP51" s="185"/>
      <c r="BQ51" s="174"/>
      <c r="BR51" s="185"/>
      <c r="BS51" s="185"/>
      <c r="BT51" s="185"/>
      <c r="BU51" s="184"/>
      <c r="BV51" s="171">
        <v>16</v>
      </c>
      <c r="BW51" s="206" t="s">
        <v>237</v>
      </c>
      <c r="BX51" s="145">
        <v>93.27</v>
      </c>
      <c r="BY51" s="145">
        <v>142.86000000000001</v>
      </c>
      <c r="BZ51" s="145">
        <v>111.98</v>
      </c>
      <c r="CA51" s="145">
        <v>122.55</v>
      </c>
      <c r="CB51" s="183">
        <v>183278.28</v>
      </c>
      <c r="CC51" s="145">
        <v>2662.55</v>
      </c>
      <c r="CD51" s="145">
        <v>77.209999999999994</v>
      </c>
      <c r="CE51" s="145">
        <v>83.2</v>
      </c>
      <c r="CF51" s="145">
        <v>12.04</v>
      </c>
      <c r="CG51" s="145">
        <v>11.97</v>
      </c>
      <c r="CH51" s="145">
        <v>16.47</v>
      </c>
      <c r="CI51" s="145">
        <v>11.78</v>
      </c>
      <c r="CJ51" s="145">
        <v>103.04</v>
      </c>
      <c r="CK51" s="145">
        <v>147.05000000000001</v>
      </c>
      <c r="CL51" s="145">
        <v>15.91</v>
      </c>
      <c r="CM51" s="145">
        <v>15.89</v>
      </c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</row>
    <row r="52" spans="1:170" s="286" customFormat="1" x14ac:dyDescent="0.25">
      <c r="A52" s="189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74"/>
      <c r="BR52" s="185"/>
      <c r="BS52" s="185"/>
      <c r="BT52" s="185"/>
      <c r="BU52" s="184"/>
      <c r="BV52" s="171">
        <v>17</v>
      </c>
      <c r="BW52" s="206" t="s">
        <v>239</v>
      </c>
      <c r="BX52" s="145">
        <v>92.6</v>
      </c>
      <c r="BY52" s="145">
        <v>143.32</v>
      </c>
      <c r="BZ52" s="145">
        <v>111.82</v>
      </c>
      <c r="CA52" s="145">
        <v>122.54</v>
      </c>
      <c r="CB52" s="183">
        <v>183018.95</v>
      </c>
      <c r="CC52" s="145">
        <v>2665.32</v>
      </c>
      <c r="CD52" s="145">
        <v>77.67</v>
      </c>
      <c r="CE52" s="145">
        <v>83.51</v>
      </c>
      <c r="CF52" s="145">
        <v>12.13</v>
      </c>
      <c r="CG52" s="145">
        <v>12.08</v>
      </c>
      <c r="CH52" s="145">
        <v>16.489999999999998</v>
      </c>
      <c r="CI52" s="145">
        <v>11.93</v>
      </c>
      <c r="CJ52" s="145">
        <v>102.71</v>
      </c>
      <c r="CK52" s="145">
        <v>146.51</v>
      </c>
      <c r="CL52" s="145">
        <v>15.85</v>
      </c>
      <c r="CM52" s="145">
        <v>15.84</v>
      </c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</row>
    <row r="53" spans="1:170" s="286" customFormat="1" x14ac:dyDescent="0.25">
      <c r="A53" s="189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74"/>
      <c r="BR53" s="185"/>
      <c r="BS53" s="185"/>
      <c r="BT53" s="185"/>
      <c r="BU53" s="184"/>
      <c r="BV53" s="171">
        <v>18</v>
      </c>
      <c r="BW53" s="206" t="s">
        <v>240</v>
      </c>
      <c r="BX53" s="190">
        <v>92.65</v>
      </c>
      <c r="BY53" s="190">
        <v>143.36000000000001</v>
      </c>
      <c r="BZ53" s="190">
        <v>111.76</v>
      </c>
      <c r="CA53" s="190">
        <v>122.59</v>
      </c>
      <c r="CB53" s="190">
        <v>182914.87</v>
      </c>
      <c r="CC53" s="190">
        <v>2668.93</v>
      </c>
      <c r="CD53" s="190">
        <v>77.77</v>
      </c>
      <c r="CE53" s="190">
        <v>83.58</v>
      </c>
      <c r="CF53" s="190">
        <v>12.13</v>
      </c>
      <c r="CG53" s="190">
        <v>12.07</v>
      </c>
      <c r="CH53" s="190">
        <v>16.489999999999998</v>
      </c>
      <c r="CI53" s="190">
        <v>11.86</v>
      </c>
      <c r="CJ53" s="191">
        <v>102.73</v>
      </c>
      <c r="CK53" s="190">
        <v>146.76</v>
      </c>
      <c r="CL53" s="190">
        <v>15.88</v>
      </c>
      <c r="CM53" s="191">
        <v>15.88</v>
      </c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</row>
    <row r="54" spans="1:170" s="286" customFormat="1" x14ac:dyDescent="0.25">
      <c r="A54" s="189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74"/>
      <c r="BR54" s="185"/>
      <c r="BS54" s="185"/>
      <c r="BT54" s="185"/>
      <c r="BU54" s="184"/>
      <c r="BV54" s="171">
        <v>19</v>
      </c>
      <c r="BW54" s="206" t="s">
        <v>243</v>
      </c>
      <c r="BX54" s="145">
        <v>92.72</v>
      </c>
      <c r="BY54" s="145">
        <v>142.77000000000001</v>
      </c>
      <c r="BZ54" s="145">
        <v>111.95</v>
      </c>
      <c r="CA54" s="145">
        <v>122.58</v>
      </c>
      <c r="CB54" s="145">
        <v>182978.38</v>
      </c>
      <c r="CC54" s="145">
        <v>2687.12</v>
      </c>
      <c r="CD54" s="145">
        <v>77.930000000000007</v>
      </c>
      <c r="CE54" s="145">
        <v>83.44</v>
      </c>
      <c r="CF54" s="145">
        <v>12.13</v>
      </c>
      <c r="CG54" s="145">
        <v>12.09</v>
      </c>
      <c r="CH54" s="145">
        <v>16.48</v>
      </c>
      <c r="CI54" s="145">
        <v>11.85</v>
      </c>
      <c r="CJ54" s="145">
        <v>102.64</v>
      </c>
      <c r="CK54" s="145">
        <v>146.66</v>
      </c>
      <c r="CL54" s="145">
        <v>15.91</v>
      </c>
      <c r="CM54" s="145">
        <v>15.89</v>
      </c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</row>
    <row r="55" spans="1:170" s="286" customFormat="1" x14ac:dyDescent="0.25">
      <c r="A55" s="189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74"/>
      <c r="BR55" s="185"/>
      <c r="BS55" s="185"/>
      <c r="BT55" s="185"/>
      <c r="BU55" s="184"/>
      <c r="BV55" s="171">
        <v>20</v>
      </c>
      <c r="BW55" s="206" t="s">
        <v>245</v>
      </c>
      <c r="BX55" s="145">
        <v>92.84</v>
      </c>
      <c r="BY55" s="145">
        <v>142.97999999999999</v>
      </c>
      <c r="BZ55" s="145">
        <v>111.92</v>
      </c>
      <c r="CA55" s="145">
        <v>122.69</v>
      </c>
      <c r="CB55" s="145">
        <v>182586.61</v>
      </c>
      <c r="CC55" s="145">
        <v>2678.45</v>
      </c>
      <c r="CD55" s="145">
        <v>77.930000000000007</v>
      </c>
      <c r="CE55" s="145">
        <v>83.55</v>
      </c>
      <c r="CF55" s="145">
        <v>12.13</v>
      </c>
      <c r="CG55" s="145">
        <v>12.08</v>
      </c>
      <c r="CH55" s="145">
        <v>16.5</v>
      </c>
      <c r="CI55" s="145">
        <v>11.77</v>
      </c>
      <c r="CJ55" s="145">
        <v>102.78</v>
      </c>
      <c r="CK55" s="145">
        <v>146.87</v>
      </c>
      <c r="CL55" s="145">
        <v>15.92</v>
      </c>
      <c r="CM55" s="145">
        <v>15.91</v>
      </c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</row>
    <row r="56" spans="1:170" s="286" customFormat="1" x14ac:dyDescent="0.25">
      <c r="A56" s="189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74"/>
      <c r="BR56" s="185"/>
      <c r="BS56" s="185"/>
      <c r="BT56" s="185"/>
      <c r="BU56" s="184"/>
      <c r="BV56" s="171">
        <v>21</v>
      </c>
      <c r="BW56" s="206" t="s">
        <v>247</v>
      </c>
      <c r="BX56" s="145">
        <v>93.18</v>
      </c>
      <c r="BY56" s="145">
        <v>142.68</v>
      </c>
      <c r="BZ56" s="145">
        <v>111.91</v>
      </c>
      <c r="CA56" s="145">
        <v>122.71</v>
      </c>
      <c r="CB56" s="145">
        <v>182417.32</v>
      </c>
      <c r="CC56" s="145">
        <v>2675.93</v>
      </c>
      <c r="CD56" s="145">
        <v>77.59</v>
      </c>
      <c r="CE56" s="145">
        <v>83.27</v>
      </c>
      <c r="CF56" s="145">
        <v>12.09</v>
      </c>
      <c r="CG56" s="145">
        <v>12.03</v>
      </c>
      <c r="CH56" s="145">
        <v>16.489999999999998</v>
      </c>
      <c r="CI56" s="145">
        <v>11.81</v>
      </c>
      <c r="CJ56" s="145">
        <v>102.96</v>
      </c>
      <c r="CK56" s="145">
        <v>147.09</v>
      </c>
      <c r="CL56" s="145">
        <v>15.94</v>
      </c>
      <c r="CM56" s="145">
        <v>15.93</v>
      </c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</row>
    <row r="57" spans="1:170" s="163" customFormat="1" x14ac:dyDescent="0.25">
      <c r="A57" s="175"/>
      <c r="B57" s="185"/>
      <c r="C57" s="130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87"/>
      <c r="BR57" s="175"/>
      <c r="BS57" s="175"/>
      <c r="BT57" s="175"/>
      <c r="BU57" s="175"/>
      <c r="BV57" s="171">
        <v>22</v>
      </c>
      <c r="BW57" s="206" t="s">
        <v>249</v>
      </c>
      <c r="BX57" s="145">
        <v>93.33</v>
      </c>
      <c r="BY57" s="145">
        <v>142.69</v>
      </c>
      <c r="BZ57" s="145">
        <v>111.79</v>
      </c>
      <c r="CA57" s="145">
        <v>122.67</v>
      </c>
      <c r="CB57" s="145">
        <v>181279.7</v>
      </c>
      <c r="CC57" s="145">
        <v>2656.89</v>
      </c>
      <c r="CD57" s="145">
        <v>77.36</v>
      </c>
      <c r="CE57" s="145">
        <v>83.09</v>
      </c>
      <c r="CF57" s="145">
        <v>12.11</v>
      </c>
      <c r="CG57" s="145">
        <v>12.04</v>
      </c>
      <c r="CH57" s="145">
        <v>16.489999999999998</v>
      </c>
      <c r="CI57" s="145">
        <v>11.86</v>
      </c>
      <c r="CJ57" s="145">
        <v>103.1</v>
      </c>
      <c r="CK57" s="145">
        <v>147.1</v>
      </c>
      <c r="CL57" s="145">
        <v>15.97</v>
      </c>
      <c r="CM57" s="145">
        <v>15.95</v>
      </c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7"/>
      <c r="EE57" s="287"/>
      <c r="EF57" s="287"/>
      <c r="EG57" s="287"/>
      <c r="EH57" s="287"/>
      <c r="EI57" s="287"/>
      <c r="EJ57" s="288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</row>
    <row r="58" spans="1:170" s="164" customFormat="1" x14ac:dyDescent="0.25">
      <c r="A58" s="196">
        <v>1</v>
      </c>
      <c r="B58" s="129" t="s">
        <v>5</v>
      </c>
      <c r="C58" s="129">
        <f>C36-C15</f>
        <v>0</v>
      </c>
      <c r="D58" s="129">
        <f t="shared" ref="D58:BF62" si="2">D36-D15</f>
        <v>0</v>
      </c>
      <c r="E58" s="129"/>
      <c r="F58" s="129">
        <f t="shared" si="2"/>
        <v>0</v>
      </c>
      <c r="G58" s="129">
        <f t="shared" si="2"/>
        <v>0</v>
      </c>
      <c r="H58" s="129"/>
      <c r="I58" s="129">
        <f t="shared" si="2"/>
        <v>0</v>
      </c>
      <c r="J58" s="129">
        <f t="shared" si="2"/>
        <v>0</v>
      </c>
      <c r="K58" s="129"/>
      <c r="L58" s="129">
        <f t="shared" si="2"/>
        <v>0</v>
      </c>
      <c r="M58" s="129">
        <f t="shared" si="2"/>
        <v>0</v>
      </c>
      <c r="N58" s="129"/>
      <c r="O58" s="129">
        <f t="shared" si="2"/>
        <v>0</v>
      </c>
      <c r="P58" s="129">
        <f t="shared" si="2"/>
        <v>0</v>
      </c>
      <c r="Q58" s="129">
        <f t="shared" si="2"/>
        <v>0</v>
      </c>
      <c r="R58" s="129">
        <f t="shared" si="2"/>
        <v>0</v>
      </c>
      <c r="S58" s="129">
        <f t="shared" si="2"/>
        <v>0</v>
      </c>
      <c r="T58" s="129">
        <f t="shared" si="2"/>
        <v>0</v>
      </c>
      <c r="U58" s="129">
        <f t="shared" si="2"/>
        <v>0</v>
      </c>
      <c r="V58" s="129">
        <f t="shared" si="2"/>
        <v>0</v>
      </c>
      <c r="W58" s="129">
        <f t="shared" si="2"/>
        <v>0</v>
      </c>
      <c r="X58" s="129">
        <f t="shared" si="2"/>
        <v>0</v>
      </c>
      <c r="Y58" s="129">
        <f t="shared" si="2"/>
        <v>0</v>
      </c>
      <c r="Z58" s="129">
        <f t="shared" si="2"/>
        <v>0</v>
      </c>
      <c r="AA58" s="129">
        <f t="shared" si="2"/>
        <v>0</v>
      </c>
      <c r="AB58" s="129">
        <f t="shared" si="2"/>
        <v>0</v>
      </c>
      <c r="AC58" s="129">
        <f t="shared" si="2"/>
        <v>0</v>
      </c>
      <c r="AD58" s="129">
        <f t="shared" si="2"/>
        <v>0</v>
      </c>
      <c r="AE58" s="129">
        <f t="shared" si="2"/>
        <v>0</v>
      </c>
      <c r="AF58" s="129">
        <f t="shared" si="2"/>
        <v>0</v>
      </c>
      <c r="AG58" s="129">
        <f t="shared" si="2"/>
        <v>0</v>
      </c>
      <c r="AH58" s="129">
        <f t="shared" si="2"/>
        <v>0</v>
      </c>
      <c r="AI58" s="129">
        <f t="shared" si="2"/>
        <v>0</v>
      </c>
      <c r="AJ58" s="129">
        <f t="shared" si="2"/>
        <v>0</v>
      </c>
      <c r="AK58" s="129">
        <f t="shared" si="2"/>
        <v>0</v>
      </c>
      <c r="AL58" s="129">
        <f t="shared" si="2"/>
        <v>0</v>
      </c>
      <c r="AM58" s="129">
        <f t="shared" si="2"/>
        <v>0</v>
      </c>
      <c r="AN58" s="129">
        <f t="shared" si="2"/>
        <v>0</v>
      </c>
      <c r="AO58" s="129"/>
      <c r="AP58" s="129">
        <f t="shared" si="2"/>
        <v>0</v>
      </c>
      <c r="AQ58" s="129">
        <f t="shared" si="2"/>
        <v>0</v>
      </c>
      <c r="AR58" s="129">
        <f t="shared" si="2"/>
        <v>0</v>
      </c>
      <c r="AS58" s="129">
        <f t="shared" si="2"/>
        <v>0</v>
      </c>
      <c r="AT58" s="129">
        <f t="shared" si="2"/>
        <v>0</v>
      </c>
      <c r="AU58" s="129">
        <f t="shared" si="2"/>
        <v>0</v>
      </c>
      <c r="AV58" s="129">
        <f t="shared" si="2"/>
        <v>0</v>
      </c>
      <c r="AW58" s="129">
        <f t="shared" si="2"/>
        <v>0</v>
      </c>
      <c r="AX58" s="129">
        <f t="shared" si="2"/>
        <v>0</v>
      </c>
      <c r="AY58" s="129">
        <f t="shared" si="2"/>
        <v>0</v>
      </c>
      <c r="AZ58" s="129">
        <f t="shared" si="2"/>
        <v>0</v>
      </c>
      <c r="BA58" s="129">
        <f t="shared" si="2"/>
        <v>0</v>
      </c>
      <c r="BB58" s="129">
        <f t="shared" si="2"/>
        <v>0</v>
      </c>
      <c r="BC58" s="129">
        <f t="shared" si="2"/>
        <v>0</v>
      </c>
      <c r="BD58" s="129">
        <f t="shared" si="2"/>
        <v>0</v>
      </c>
      <c r="BE58" s="129">
        <f t="shared" si="2"/>
        <v>0</v>
      </c>
      <c r="BF58" s="129">
        <f t="shared" si="2"/>
        <v>0</v>
      </c>
      <c r="BG58" s="129">
        <f t="shared" ref="BG58:BI58" si="3">BG36-BG15</f>
        <v>0</v>
      </c>
      <c r="BH58" s="129">
        <f t="shared" si="3"/>
        <v>0</v>
      </c>
      <c r="BI58" s="129">
        <f t="shared" si="3"/>
        <v>0</v>
      </c>
      <c r="BJ58" s="129">
        <f t="shared" ref="BJ58:BP58" si="4">BJ36-BJ15</f>
        <v>0</v>
      </c>
      <c r="BK58" s="129">
        <f t="shared" si="4"/>
        <v>0</v>
      </c>
      <c r="BL58" s="129">
        <f t="shared" si="4"/>
        <v>0</v>
      </c>
      <c r="BM58" s="129"/>
      <c r="BN58" s="129"/>
      <c r="BO58" s="129">
        <f t="shared" si="4"/>
        <v>-93.33</v>
      </c>
      <c r="BP58" s="129">
        <f t="shared" si="4"/>
        <v>0</v>
      </c>
      <c r="BQ58" s="187"/>
      <c r="BR58" s="176"/>
      <c r="BS58" s="176"/>
      <c r="BT58" s="176"/>
      <c r="BU58" s="176"/>
      <c r="BV58" s="176"/>
      <c r="BW58" s="197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289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</row>
    <row r="59" spans="1:170" s="164" customFormat="1" x14ac:dyDescent="0.25">
      <c r="A59" s="196">
        <v>2</v>
      </c>
      <c r="B59" s="129" t="s">
        <v>6</v>
      </c>
      <c r="C59" s="129">
        <f t="shared" ref="C59:R73" si="5">C37-C16</f>
        <v>0</v>
      </c>
      <c r="D59" s="129">
        <f t="shared" si="5"/>
        <v>0</v>
      </c>
      <c r="E59" s="129"/>
      <c r="F59" s="129">
        <f t="shared" si="5"/>
        <v>0</v>
      </c>
      <c r="G59" s="129">
        <f t="shared" si="5"/>
        <v>0</v>
      </c>
      <c r="H59" s="129"/>
      <c r="I59" s="129">
        <f t="shared" si="5"/>
        <v>0</v>
      </c>
      <c r="J59" s="129">
        <f t="shared" si="5"/>
        <v>0</v>
      </c>
      <c r="K59" s="129"/>
      <c r="L59" s="129">
        <f t="shared" si="5"/>
        <v>0</v>
      </c>
      <c r="M59" s="129">
        <f t="shared" si="5"/>
        <v>0</v>
      </c>
      <c r="N59" s="129"/>
      <c r="O59" s="129">
        <f t="shared" si="5"/>
        <v>0</v>
      </c>
      <c r="P59" s="129">
        <f t="shared" si="5"/>
        <v>0</v>
      </c>
      <c r="Q59" s="129">
        <f t="shared" si="5"/>
        <v>0</v>
      </c>
      <c r="R59" s="129">
        <f t="shared" si="5"/>
        <v>0</v>
      </c>
      <c r="S59" s="129">
        <f t="shared" si="2"/>
        <v>0</v>
      </c>
      <c r="T59" s="129">
        <f t="shared" si="2"/>
        <v>0</v>
      </c>
      <c r="U59" s="129">
        <f t="shared" si="2"/>
        <v>0</v>
      </c>
      <c r="V59" s="129">
        <f t="shared" si="2"/>
        <v>0</v>
      </c>
      <c r="W59" s="129">
        <f t="shared" si="2"/>
        <v>0</v>
      </c>
      <c r="X59" s="129">
        <f t="shared" si="2"/>
        <v>0</v>
      </c>
      <c r="Y59" s="129">
        <f t="shared" si="2"/>
        <v>0</v>
      </c>
      <c r="Z59" s="129">
        <f t="shared" si="2"/>
        <v>0</v>
      </c>
      <c r="AA59" s="129">
        <f t="shared" si="2"/>
        <v>0</v>
      </c>
      <c r="AB59" s="129">
        <f t="shared" si="2"/>
        <v>0</v>
      </c>
      <c r="AC59" s="129">
        <f t="shared" si="2"/>
        <v>0</v>
      </c>
      <c r="AD59" s="129">
        <f t="shared" si="2"/>
        <v>0</v>
      </c>
      <c r="AE59" s="129">
        <f t="shared" si="2"/>
        <v>0</v>
      </c>
      <c r="AF59" s="129">
        <f t="shared" si="2"/>
        <v>0</v>
      </c>
      <c r="AG59" s="129">
        <f t="shared" si="2"/>
        <v>0</v>
      </c>
      <c r="AH59" s="129">
        <f t="shared" si="2"/>
        <v>0</v>
      </c>
      <c r="AI59" s="129">
        <f t="shared" si="2"/>
        <v>0</v>
      </c>
      <c r="AJ59" s="129">
        <f t="shared" si="2"/>
        <v>0</v>
      </c>
      <c r="AK59" s="129">
        <f t="shared" si="2"/>
        <v>0</v>
      </c>
      <c r="AL59" s="129">
        <f t="shared" si="2"/>
        <v>0</v>
      </c>
      <c r="AM59" s="129">
        <f t="shared" si="2"/>
        <v>0</v>
      </c>
      <c r="AN59" s="129">
        <f t="shared" si="2"/>
        <v>0</v>
      </c>
      <c r="AO59" s="129"/>
      <c r="AP59" s="129">
        <f t="shared" si="2"/>
        <v>0</v>
      </c>
      <c r="AQ59" s="129">
        <f t="shared" si="2"/>
        <v>0</v>
      </c>
      <c r="AR59" s="129">
        <f t="shared" si="2"/>
        <v>0</v>
      </c>
      <c r="AS59" s="129">
        <f t="shared" si="2"/>
        <v>0</v>
      </c>
      <c r="AT59" s="129">
        <f t="shared" si="2"/>
        <v>0</v>
      </c>
      <c r="AU59" s="129">
        <f t="shared" si="2"/>
        <v>0</v>
      </c>
      <c r="AV59" s="129">
        <f t="shared" si="2"/>
        <v>0</v>
      </c>
      <c r="AW59" s="129">
        <f t="shared" si="2"/>
        <v>0</v>
      </c>
      <c r="AX59" s="129">
        <f t="shared" si="2"/>
        <v>0</v>
      </c>
      <c r="AY59" s="129">
        <f t="shared" si="2"/>
        <v>0</v>
      </c>
      <c r="AZ59" s="129">
        <f t="shared" si="2"/>
        <v>0</v>
      </c>
      <c r="BA59" s="129">
        <f t="shared" si="2"/>
        <v>0</v>
      </c>
      <c r="BB59" s="129">
        <f t="shared" si="2"/>
        <v>0</v>
      </c>
      <c r="BC59" s="129">
        <f t="shared" si="2"/>
        <v>0</v>
      </c>
      <c r="BD59" s="129">
        <f t="shared" si="2"/>
        <v>0</v>
      </c>
      <c r="BE59" s="129">
        <f t="shared" si="2"/>
        <v>0</v>
      </c>
      <c r="BF59" s="129">
        <f t="shared" si="2"/>
        <v>0</v>
      </c>
      <c r="BG59" s="129">
        <f t="shared" ref="BG59:BI59" si="6">BG37-BG16</f>
        <v>0</v>
      </c>
      <c r="BH59" s="129">
        <f t="shared" si="6"/>
        <v>0</v>
      </c>
      <c r="BI59" s="129">
        <f t="shared" si="6"/>
        <v>0</v>
      </c>
      <c r="BJ59" s="129">
        <f t="shared" ref="BJ59:BP59" si="7">BJ37-BJ16</f>
        <v>0</v>
      </c>
      <c r="BK59" s="129">
        <f t="shared" si="7"/>
        <v>0</v>
      </c>
      <c r="BL59" s="129">
        <f t="shared" si="7"/>
        <v>0</v>
      </c>
      <c r="BM59" s="129"/>
      <c r="BN59" s="129"/>
      <c r="BO59" s="129">
        <f t="shared" si="7"/>
        <v>-142.69</v>
      </c>
      <c r="BP59" s="129">
        <f t="shared" si="7"/>
        <v>0</v>
      </c>
      <c r="BQ59" s="187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289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</row>
    <row r="60" spans="1:170" s="292" customFormat="1" x14ac:dyDescent="0.25">
      <c r="A60" s="196">
        <v>3</v>
      </c>
      <c r="B60" s="199" t="s">
        <v>7</v>
      </c>
      <c r="C60" s="129">
        <f t="shared" si="5"/>
        <v>0</v>
      </c>
      <c r="D60" s="129">
        <f t="shared" si="2"/>
        <v>0</v>
      </c>
      <c r="E60" s="129"/>
      <c r="F60" s="129">
        <f t="shared" si="2"/>
        <v>0</v>
      </c>
      <c r="G60" s="129">
        <f t="shared" si="2"/>
        <v>0</v>
      </c>
      <c r="H60" s="129"/>
      <c r="I60" s="129">
        <f t="shared" si="2"/>
        <v>0</v>
      </c>
      <c r="J60" s="129">
        <f t="shared" si="2"/>
        <v>0</v>
      </c>
      <c r="K60" s="129"/>
      <c r="L60" s="129">
        <f t="shared" si="2"/>
        <v>0</v>
      </c>
      <c r="M60" s="129">
        <f t="shared" si="2"/>
        <v>0</v>
      </c>
      <c r="N60" s="129"/>
      <c r="O60" s="129">
        <f t="shared" si="2"/>
        <v>0</v>
      </c>
      <c r="P60" s="129">
        <f t="shared" si="2"/>
        <v>0</v>
      </c>
      <c r="Q60" s="129">
        <f t="shared" si="2"/>
        <v>0</v>
      </c>
      <c r="R60" s="129">
        <f t="shared" si="2"/>
        <v>0</v>
      </c>
      <c r="S60" s="129">
        <f t="shared" si="2"/>
        <v>0</v>
      </c>
      <c r="T60" s="129">
        <f t="shared" si="2"/>
        <v>0</v>
      </c>
      <c r="U60" s="129">
        <f t="shared" si="2"/>
        <v>0</v>
      </c>
      <c r="V60" s="129">
        <f t="shared" si="2"/>
        <v>0</v>
      </c>
      <c r="W60" s="129">
        <f t="shared" si="2"/>
        <v>0</v>
      </c>
      <c r="X60" s="129">
        <f t="shared" si="2"/>
        <v>0</v>
      </c>
      <c r="Y60" s="129">
        <f t="shared" si="2"/>
        <v>0</v>
      </c>
      <c r="Z60" s="129">
        <f t="shared" si="2"/>
        <v>0</v>
      </c>
      <c r="AA60" s="129">
        <f t="shared" si="2"/>
        <v>0</v>
      </c>
      <c r="AB60" s="129">
        <f t="shared" si="2"/>
        <v>0</v>
      </c>
      <c r="AC60" s="129">
        <f t="shared" si="2"/>
        <v>0</v>
      </c>
      <c r="AD60" s="129">
        <f t="shared" si="2"/>
        <v>0</v>
      </c>
      <c r="AE60" s="129">
        <f t="shared" si="2"/>
        <v>0</v>
      </c>
      <c r="AF60" s="129">
        <f t="shared" si="2"/>
        <v>0</v>
      </c>
      <c r="AG60" s="129">
        <f t="shared" si="2"/>
        <v>0</v>
      </c>
      <c r="AH60" s="129">
        <f t="shared" si="2"/>
        <v>0</v>
      </c>
      <c r="AI60" s="129">
        <f t="shared" si="2"/>
        <v>0</v>
      </c>
      <c r="AJ60" s="129">
        <f t="shared" si="2"/>
        <v>0</v>
      </c>
      <c r="AK60" s="129">
        <f t="shared" si="2"/>
        <v>0</v>
      </c>
      <c r="AL60" s="129">
        <f t="shared" si="2"/>
        <v>0</v>
      </c>
      <c r="AM60" s="129">
        <f t="shared" si="2"/>
        <v>0</v>
      </c>
      <c r="AN60" s="129">
        <f t="shared" si="2"/>
        <v>0</v>
      </c>
      <c r="AO60" s="129"/>
      <c r="AP60" s="129">
        <f t="shared" si="2"/>
        <v>0</v>
      </c>
      <c r="AQ60" s="129">
        <f t="shared" si="2"/>
        <v>0</v>
      </c>
      <c r="AR60" s="129">
        <f t="shared" si="2"/>
        <v>0</v>
      </c>
      <c r="AS60" s="129">
        <f t="shared" si="2"/>
        <v>0</v>
      </c>
      <c r="AT60" s="129">
        <f t="shared" si="2"/>
        <v>0</v>
      </c>
      <c r="AU60" s="129">
        <f t="shared" si="2"/>
        <v>0</v>
      </c>
      <c r="AV60" s="129">
        <f t="shared" si="2"/>
        <v>0</v>
      </c>
      <c r="AW60" s="129">
        <f t="shared" si="2"/>
        <v>0</v>
      </c>
      <c r="AX60" s="129">
        <f t="shared" si="2"/>
        <v>0</v>
      </c>
      <c r="AY60" s="129">
        <f t="shared" si="2"/>
        <v>0</v>
      </c>
      <c r="AZ60" s="129">
        <f t="shared" si="2"/>
        <v>0</v>
      </c>
      <c r="BA60" s="129">
        <f t="shared" si="2"/>
        <v>0</v>
      </c>
      <c r="BB60" s="129">
        <f t="shared" si="2"/>
        <v>0</v>
      </c>
      <c r="BC60" s="129">
        <f t="shared" si="2"/>
        <v>0</v>
      </c>
      <c r="BD60" s="129">
        <f t="shared" si="2"/>
        <v>0</v>
      </c>
      <c r="BE60" s="129">
        <f t="shared" si="2"/>
        <v>0</v>
      </c>
      <c r="BF60" s="129">
        <f t="shared" si="2"/>
        <v>0</v>
      </c>
      <c r="BG60" s="129">
        <f t="shared" ref="BG60:BI60" si="8">BG38-BG17</f>
        <v>0</v>
      </c>
      <c r="BH60" s="129">
        <f t="shared" si="8"/>
        <v>0</v>
      </c>
      <c r="BI60" s="129">
        <f t="shared" si="8"/>
        <v>0</v>
      </c>
      <c r="BJ60" s="129">
        <f t="shared" ref="BJ60:BP60" si="9">BJ38-BJ17</f>
        <v>0</v>
      </c>
      <c r="BK60" s="129">
        <f t="shared" si="9"/>
        <v>0</v>
      </c>
      <c r="BL60" s="129">
        <f t="shared" si="9"/>
        <v>0</v>
      </c>
      <c r="BM60" s="129"/>
      <c r="BN60" s="129"/>
      <c r="BO60" s="129">
        <f t="shared" si="9"/>
        <v>-111.79</v>
      </c>
      <c r="BP60" s="129">
        <f t="shared" si="9"/>
        <v>0</v>
      </c>
      <c r="BQ60" s="187"/>
      <c r="BR60" s="200"/>
      <c r="BS60" s="200"/>
      <c r="BT60" s="200"/>
      <c r="BU60" s="200"/>
      <c r="BV60" s="200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290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291"/>
      <c r="EX60" s="291"/>
      <c r="EY60" s="291"/>
      <c r="EZ60" s="291"/>
      <c r="FA60" s="291"/>
      <c r="FB60" s="291"/>
      <c r="FC60" s="291"/>
      <c r="FD60" s="291"/>
      <c r="FE60" s="291"/>
      <c r="FF60" s="291"/>
      <c r="FG60" s="291"/>
      <c r="FH60" s="291"/>
      <c r="FI60" s="291"/>
      <c r="FJ60" s="291"/>
      <c r="FK60" s="291"/>
      <c r="FL60" s="291"/>
      <c r="FM60" s="291"/>
      <c r="FN60" s="291"/>
    </row>
    <row r="61" spans="1:170" s="164" customFormat="1" x14ac:dyDescent="0.25">
      <c r="A61" s="196">
        <v>4</v>
      </c>
      <c r="B61" s="129" t="s">
        <v>8</v>
      </c>
      <c r="C61" s="129">
        <f t="shared" si="5"/>
        <v>0</v>
      </c>
      <c r="D61" s="129">
        <f t="shared" si="2"/>
        <v>0</v>
      </c>
      <c r="E61" s="129"/>
      <c r="F61" s="129">
        <f t="shared" si="2"/>
        <v>0</v>
      </c>
      <c r="G61" s="129">
        <f t="shared" si="2"/>
        <v>0</v>
      </c>
      <c r="H61" s="129"/>
      <c r="I61" s="129">
        <f t="shared" si="2"/>
        <v>0</v>
      </c>
      <c r="J61" s="129">
        <f t="shared" si="2"/>
        <v>0</v>
      </c>
      <c r="K61" s="129"/>
      <c r="L61" s="129">
        <f t="shared" si="2"/>
        <v>0</v>
      </c>
      <c r="M61" s="129">
        <f t="shared" si="2"/>
        <v>0</v>
      </c>
      <c r="N61" s="129"/>
      <c r="O61" s="129">
        <f t="shared" si="2"/>
        <v>0</v>
      </c>
      <c r="P61" s="129">
        <f t="shared" si="2"/>
        <v>0</v>
      </c>
      <c r="Q61" s="129">
        <f t="shared" si="2"/>
        <v>0</v>
      </c>
      <c r="R61" s="129">
        <f t="shared" si="2"/>
        <v>0</v>
      </c>
      <c r="S61" s="129">
        <f t="shared" si="2"/>
        <v>0</v>
      </c>
      <c r="T61" s="129">
        <f t="shared" si="2"/>
        <v>0</v>
      </c>
      <c r="U61" s="129">
        <f t="shared" si="2"/>
        <v>0</v>
      </c>
      <c r="V61" s="129">
        <f t="shared" si="2"/>
        <v>0</v>
      </c>
      <c r="W61" s="129">
        <f t="shared" si="2"/>
        <v>0</v>
      </c>
      <c r="X61" s="129">
        <f t="shared" si="2"/>
        <v>0</v>
      </c>
      <c r="Y61" s="129">
        <f t="shared" si="2"/>
        <v>0</v>
      </c>
      <c r="Z61" s="129">
        <f t="shared" si="2"/>
        <v>0</v>
      </c>
      <c r="AA61" s="129">
        <f t="shared" si="2"/>
        <v>0</v>
      </c>
      <c r="AB61" s="129">
        <f t="shared" si="2"/>
        <v>0</v>
      </c>
      <c r="AC61" s="129">
        <f t="shared" si="2"/>
        <v>0</v>
      </c>
      <c r="AD61" s="129">
        <f t="shared" si="2"/>
        <v>0</v>
      </c>
      <c r="AE61" s="129">
        <f t="shared" si="2"/>
        <v>0</v>
      </c>
      <c r="AF61" s="129">
        <f t="shared" si="2"/>
        <v>0</v>
      </c>
      <c r="AG61" s="129">
        <f t="shared" si="2"/>
        <v>0</v>
      </c>
      <c r="AH61" s="129">
        <f t="shared" si="2"/>
        <v>0</v>
      </c>
      <c r="AI61" s="129">
        <f t="shared" si="2"/>
        <v>0</v>
      </c>
      <c r="AJ61" s="129">
        <f t="shared" si="2"/>
        <v>0</v>
      </c>
      <c r="AK61" s="129">
        <f t="shared" si="2"/>
        <v>0</v>
      </c>
      <c r="AL61" s="129">
        <f t="shared" si="2"/>
        <v>0</v>
      </c>
      <c r="AM61" s="129">
        <f t="shared" si="2"/>
        <v>0</v>
      </c>
      <c r="AN61" s="129">
        <f t="shared" si="2"/>
        <v>0</v>
      </c>
      <c r="AO61" s="129"/>
      <c r="AP61" s="129">
        <f t="shared" si="2"/>
        <v>0</v>
      </c>
      <c r="AQ61" s="129">
        <f t="shared" si="2"/>
        <v>0</v>
      </c>
      <c r="AR61" s="129">
        <f t="shared" si="2"/>
        <v>0</v>
      </c>
      <c r="AS61" s="129">
        <f t="shared" si="2"/>
        <v>0</v>
      </c>
      <c r="AT61" s="129">
        <f t="shared" si="2"/>
        <v>0</v>
      </c>
      <c r="AU61" s="129">
        <f t="shared" si="2"/>
        <v>0</v>
      </c>
      <c r="AV61" s="129">
        <f t="shared" si="2"/>
        <v>0</v>
      </c>
      <c r="AW61" s="129">
        <f t="shared" si="2"/>
        <v>0</v>
      </c>
      <c r="AX61" s="129">
        <f t="shared" si="2"/>
        <v>0</v>
      </c>
      <c r="AY61" s="129">
        <f t="shared" si="2"/>
        <v>0</v>
      </c>
      <c r="AZ61" s="129">
        <f t="shared" si="2"/>
        <v>0</v>
      </c>
      <c r="BA61" s="129">
        <f t="shared" si="2"/>
        <v>0</v>
      </c>
      <c r="BB61" s="129">
        <f t="shared" si="2"/>
        <v>0</v>
      </c>
      <c r="BC61" s="129">
        <f t="shared" si="2"/>
        <v>0</v>
      </c>
      <c r="BD61" s="129">
        <f t="shared" si="2"/>
        <v>0</v>
      </c>
      <c r="BE61" s="129">
        <f t="shared" si="2"/>
        <v>0</v>
      </c>
      <c r="BF61" s="129">
        <f t="shared" si="2"/>
        <v>0</v>
      </c>
      <c r="BG61" s="129">
        <f t="shared" ref="BG61:BI61" si="10">BG39-BG18</f>
        <v>0</v>
      </c>
      <c r="BH61" s="129">
        <f t="shared" si="10"/>
        <v>0</v>
      </c>
      <c r="BI61" s="129">
        <f t="shared" si="10"/>
        <v>0</v>
      </c>
      <c r="BJ61" s="129">
        <f t="shared" ref="BJ61:BP61" si="11">BJ39-BJ18</f>
        <v>0</v>
      </c>
      <c r="BK61" s="129">
        <f t="shared" si="11"/>
        <v>0</v>
      </c>
      <c r="BL61" s="129">
        <f t="shared" si="11"/>
        <v>0</v>
      </c>
      <c r="BM61" s="129"/>
      <c r="BN61" s="129"/>
      <c r="BO61" s="129">
        <f t="shared" si="11"/>
        <v>-122.67</v>
      </c>
      <c r="BP61" s="129">
        <f t="shared" si="11"/>
        <v>0</v>
      </c>
      <c r="BQ61" s="187"/>
      <c r="BR61" s="176"/>
      <c r="BS61" s="176"/>
      <c r="BT61" s="176"/>
      <c r="BU61" s="129"/>
      <c r="BV61" s="176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</row>
    <row r="62" spans="1:170" s="164" customFormat="1" x14ac:dyDescent="0.25">
      <c r="A62" s="196">
        <v>5</v>
      </c>
      <c r="B62" s="129" t="s">
        <v>9</v>
      </c>
      <c r="C62" s="129">
        <f t="shared" si="5"/>
        <v>0</v>
      </c>
      <c r="D62" s="129">
        <f t="shared" si="2"/>
        <v>0</v>
      </c>
      <c r="E62" s="129"/>
      <c r="F62" s="129">
        <f t="shared" si="2"/>
        <v>0</v>
      </c>
      <c r="G62" s="129">
        <f t="shared" si="2"/>
        <v>0</v>
      </c>
      <c r="H62" s="129"/>
      <c r="I62" s="129">
        <f t="shared" si="2"/>
        <v>0</v>
      </c>
      <c r="J62" s="129">
        <f t="shared" si="2"/>
        <v>0</v>
      </c>
      <c r="K62" s="129"/>
      <c r="L62" s="129">
        <f t="shared" si="2"/>
        <v>0</v>
      </c>
      <c r="M62" s="129">
        <f t="shared" si="2"/>
        <v>0</v>
      </c>
      <c r="N62" s="129"/>
      <c r="O62" s="129">
        <f t="shared" si="2"/>
        <v>0</v>
      </c>
      <c r="P62" s="129">
        <f t="shared" si="2"/>
        <v>0</v>
      </c>
      <c r="Q62" s="129">
        <f t="shared" si="2"/>
        <v>0</v>
      </c>
      <c r="R62" s="129">
        <f t="shared" si="2"/>
        <v>0</v>
      </c>
      <c r="S62" s="129">
        <f t="shared" si="2"/>
        <v>0</v>
      </c>
      <c r="T62" s="129">
        <f t="shared" si="2"/>
        <v>0</v>
      </c>
      <c r="U62" s="129">
        <f t="shared" si="2"/>
        <v>0</v>
      </c>
      <c r="V62" s="129">
        <f t="shared" si="2"/>
        <v>0</v>
      </c>
      <c r="W62" s="129">
        <f t="shared" si="2"/>
        <v>0</v>
      </c>
      <c r="X62" s="129">
        <f t="shared" si="2"/>
        <v>0</v>
      </c>
      <c r="Y62" s="129">
        <f t="shared" si="2"/>
        <v>0</v>
      </c>
      <c r="Z62" s="129">
        <f t="shared" si="2"/>
        <v>0</v>
      </c>
      <c r="AA62" s="129">
        <f t="shared" si="2"/>
        <v>0</v>
      </c>
      <c r="AB62" s="129">
        <f t="shared" si="2"/>
        <v>0</v>
      </c>
      <c r="AC62" s="129">
        <f t="shared" si="2"/>
        <v>0</v>
      </c>
      <c r="AD62" s="129">
        <f t="shared" si="2"/>
        <v>0</v>
      </c>
      <c r="AE62" s="129">
        <f t="shared" si="2"/>
        <v>0</v>
      </c>
      <c r="AF62" s="129">
        <f t="shared" si="2"/>
        <v>0</v>
      </c>
      <c r="AG62" s="129">
        <f t="shared" si="2"/>
        <v>0</v>
      </c>
      <c r="AH62" s="129">
        <f t="shared" si="2"/>
        <v>0</v>
      </c>
      <c r="AI62" s="129">
        <f t="shared" si="2"/>
        <v>0</v>
      </c>
      <c r="AJ62" s="129">
        <f t="shared" si="2"/>
        <v>0</v>
      </c>
      <c r="AK62" s="129">
        <f t="shared" si="2"/>
        <v>0</v>
      </c>
      <c r="AL62" s="129">
        <f t="shared" si="2"/>
        <v>0</v>
      </c>
      <c r="AM62" s="129">
        <f t="shared" si="2"/>
        <v>0</v>
      </c>
      <c r="AN62" s="129">
        <f t="shared" si="2"/>
        <v>0</v>
      </c>
      <c r="AO62" s="129"/>
      <c r="AP62" s="129">
        <f t="shared" si="2"/>
        <v>0</v>
      </c>
      <c r="AQ62" s="129">
        <f t="shared" si="2"/>
        <v>0</v>
      </c>
      <c r="AR62" s="129">
        <f t="shared" si="2"/>
        <v>0</v>
      </c>
      <c r="AS62" s="129">
        <f t="shared" si="2"/>
        <v>0</v>
      </c>
      <c r="AT62" s="129">
        <f t="shared" si="2"/>
        <v>0</v>
      </c>
      <c r="AU62" s="129">
        <f t="shared" si="2"/>
        <v>0</v>
      </c>
      <c r="AV62" s="129">
        <f t="shared" si="2"/>
        <v>0</v>
      </c>
      <c r="AW62" s="129">
        <f t="shared" si="2"/>
        <v>0</v>
      </c>
      <c r="AX62" s="129">
        <f t="shared" si="2"/>
        <v>0</v>
      </c>
      <c r="AY62" s="129">
        <f t="shared" si="2"/>
        <v>0</v>
      </c>
      <c r="AZ62" s="129">
        <f t="shared" si="2"/>
        <v>0</v>
      </c>
      <c r="BA62" s="129">
        <f t="shared" si="2"/>
        <v>0</v>
      </c>
      <c r="BB62" s="129">
        <f t="shared" ref="BB62:BF73" si="12">BB40-BB19</f>
        <v>0</v>
      </c>
      <c r="BC62" s="129">
        <f t="shared" si="12"/>
        <v>0</v>
      </c>
      <c r="BD62" s="129">
        <f t="shared" si="12"/>
        <v>0</v>
      </c>
      <c r="BE62" s="129">
        <f t="shared" si="12"/>
        <v>0</v>
      </c>
      <c r="BF62" s="129">
        <f t="shared" si="12"/>
        <v>0</v>
      </c>
      <c r="BG62" s="129">
        <f t="shared" ref="BG62:BI62" si="13">BG40-BG19</f>
        <v>0</v>
      </c>
      <c r="BH62" s="129">
        <f t="shared" si="13"/>
        <v>0</v>
      </c>
      <c r="BI62" s="129">
        <f t="shared" si="13"/>
        <v>0</v>
      </c>
      <c r="BJ62" s="129">
        <f t="shared" ref="BJ62:BP62" si="14">BJ40-BJ19</f>
        <v>0</v>
      </c>
      <c r="BK62" s="129">
        <f t="shared" si="14"/>
        <v>0</v>
      </c>
      <c r="BL62" s="129">
        <f t="shared" si="14"/>
        <v>0</v>
      </c>
      <c r="BM62" s="129"/>
      <c r="BN62" s="129"/>
      <c r="BO62" s="129">
        <f t="shared" si="14"/>
        <v>-181279.7</v>
      </c>
      <c r="BP62" s="129">
        <f t="shared" si="14"/>
        <v>0</v>
      </c>
      <c r="BQ62" s="187"/>
      <c r="BR62" s="176"/>
      <c r="BS62" s="176"/>
      <c r="BT62" s="176"/>
      <c r="BU62" s="129"/>
      <c r="BV62" s="176"/>
      <c r="BW62" s="145"/>
      <c r="BX62" s="145">
        <f>AVERAGE(BX36:BX57)</f>
        <v>92.579090909090894</v>
      </c>
      <c r="BY62" s="145">
        <f t="shared" ref="BY62:CM62" si="15">AVERAGE(BY36:BY57)</f>
        <v>142.97727272727275</v>
      </c>
      <c r="BZ62" s="145">
        <f t="shared" si="15"/>
        <v>112.27090909090907</v>
      </c>
      <c r="CA62" s="145">
        <f t="shared" si="15"/>
        <v>122.83090909090912</v>
      </c>
      <c r="CB62" s="145">
        <f t="shared" si="15"/>
        <v>187098.48590909087</v>
      </c>
      <c r="CC62" s="145">
        <f t="shared" si="15"/>
        <v>2750.1454545454549</v>
      </c>
      <c r="CD62" s="145">
        <f t="shared" si="15"/>
        <v>77.906363636363636</v>
      </c>
      <c r="CE62" s="145">
        <f t="shared" si="15"/>
        <v>83.442272727272723</v>
      </c>
      <c r="CF62" s="145">
        <f t="shared" si="15"/>
        <v>12.145454545454545</v>
      </c>
      <c r="CG62" s="145">
        <f t="shared" si="15"/>
        <v>12.114090909090912</v>
      </c>
      <c r="CH62" s="145">
        <f t="shared" si="15"/>
        <v>16.516818181818184</v>
      </c>
      <c r="CI62" s="145">
        <f t="shared" si="15"/>
        <v>11.835000000000003</v>
      </c>
      <c r="CJ62" s="145">
        <f t="shared" si="15"/>
        <v>101.92772727272727</v>
      </c>
      <c r="CK62" s="145">
        <f t="shared" si="15"/>
        <v>146.39454545454549</v>
      </c>
      <c r="CL62" s="145">
        <f t="shared" si="15"/>
        <v>15.869090909090914</v>
      </c>
      <c r="CM62" s="145">
        <f t="shared" si="15"/>
        <v>15.862272727272726</v>
      </c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</row>
    <row r="63" spans="1:170" s="164" customFormat="1" x14ac:dyDescent="0.25">
      <c r="A63" s="196">
        <v>6</v>
      </c>
      <c r="B63" s="129" t="s">
        <v>10</v>
      </c>
      <c r="C63" s="129">
        <f t="shared" si="5"/>
        <v>0</v>
      </c>
      <c r="D63" s="129">
        <f t="shared" si="5"/>
        <v>0</v>
      </c>
      <c r="E63" s="129"/>
      <c r="F63" s="129">
        <f t="shared" si="5"/>
        <v>0</v>
      </c>
      <c r="G63" s="129">
        <f t="shared" si="5"/>
        <v>0</v>
      </c>
      <c r="H63" s="129"/>
      <c r="I63" s="129">
        <f t="shared" si="5"/>
        <v>0</v>
      </c>
      <c r="J63" s="129">
        <f t="shared" si="5"/>
        <v>0</v>
      </c>
      <c r="K63" s="129"/>
      <c r="L63" s="129">
        <f t="shared" si="5"/>
        <v>0</v>
      </c>
      <c r="M63" s="129">
        <f t="shared" si="5"/>
        <v>0</v>
      </c>
      <c r="N63" s="129"/>
      <c r="O63" s="129">
        <f t="shared" si="5"/>
        <v>0</v>
      </c>
      <c r="P63" s="129">
        <f t="shared" si="5"/>
        <v>0</v>
      </c>
      <c r="Q63" s="129">
        <f t="shared" si="5"/>
        <v>0</v>
      </c>
      <c r="R63" s="129">
        <f t="shared" si="5"/>
        <v>0</v>
      </c>
      <c r="S63" s="129">
        <f t="shared" ref="S63:BD69" si="16">S41-S20</f>
        <v>0</v>
      </c>
      <c r="T63" s="129">
        <f t="shared" si="16"/>
        <v>0</v>
      </c>
      <c r="U63" s="129">
        <f t="shared" si="16"/>
        <v>0</v>
      </c>
      <c r="V63" s="129">
        <f t="shared" si="16"/>
        <v>0</v>
      </c>
      <c r="W63" s="129">
        <f t="shared" si="16"/>
        <v>0</v>
      </c>
      <c r="X63" s="129">
        <f t="shared" si="16"/>
        <v>0</v>
      </c>
      <c r="Y63" s="129">
        <f t="shared" si="16"/>
        <v>0</v>
      </c>
      <c r="Z63" s="129">
        <f t="shared" si="16"/>
        <v>0</v>
      </c>
      <c r="AA63" s="129">
        <f t="shared" si="16"/>
        <v>0</v>
      </c>
      <c r="AB63" s="129">
        <f t="shared" si="16"/>
        <v>0</v>
      </c>
      <c r="AC63" s="129">
        <f t="shared" si="16"/>
        <v>0</v>
      </c>
      <c r="AD63" s="129">
        <f t="shared" si="16"/>
        <v>0</v>
      </c>
      <c r="AE63" s="129">
        <f t="shared" si="16"/>
        <v>0</v>
      </c>
      <c r="AF63" s="129">
        <f t="shared" si="16"/>
        <v>0</v>
      </c>
      <c r="AG63" s="129">
        <f t="shared" si="16"/>
        <v>0</v>
      </c>
      <c r="AH63" s="129">
        <f t="shared" si="16"/>
        <v>0</v>
      </c>
      <c r="AI63" s="129">
        <f t="shared" si="16"/>
        <v>0</v>
      </c>
      <c r="AJ63" s="129">
        <f t="shared" si="16"/>
        <v>0</v>
      </c>
      <c r="AK63" s="129">
        <f t="shared" si="16"/>
        <v>0</v>
      </c>
      <c r="AL63" s="129">
        <f t="shared" si="16"/>
        <v>0</v>
      </c>
      <c r="AM63" s="129">
        <f t="shared" si="16"/>
        <v>0</v>
      </c>
      <c r="AN63" s="129">
        <f t="shared" si="16"/>
        <v>0</v>
      </c>
      <c r="AO63" s="129"/>
      <c r="AP63" s="129">
        <f t="shared" si="16"/>
        <v>0</v>
      </c>
      <c r="AQ63" s="129">
        <f t="shared" si="16"/>
        <v>0</v>
      </c>
      <c r="AR63" s="129">
        <f t="shared" si="16"/>
        <v>0</v>
      </c>
      <c r="AS63" s="129">
        <f t="shared" si="16"/>
        <v>0</v>
      </c>
      <c r="AT63" s="129">
        <f t="shared" si="16"/>
        <v>0</v>
      </c>
      <c r="AU63" s="129">
        <f t="shared" si="16"/>
        <v>0</v>
      </c>
      <c r="AV63" s="129">
        <f t="shared" si="16"/>
        <v>0</v>
      </c>
      <c r="AW63" s="129">
        <f t="shared" si="16"/>
        <v>0</v>
      </c>
      <c r="AX63" s="129">
        <f t="shared" si="16"/>
        <v>0</v>
      </c>
      <c r="AY63" s="129">
        <f t="shared" si="16"/>
        <v>0</v>
      </c>
      <c r="AZ63" s="129">
        <f t="shared" si="16"/>
        <v>0</v>
      </c>
      <c r="BA63" s="129">
        <f t="shared" si="16"/>
        <v>0</v>
      </c>
      <c r="BB63" s="129">
        <f t="shared" si="16"/>
        <v>0</v>
      </c>
      <c r="BC63" s="129">
        <f t="shared" si="16"/>
        <v>0</v>
      </c>
      <c r="BD63" s="129">
        <f t="shared" si="16"/>
        <v>0</v>
      </c>
      <c r="BE63" s="129">
        <f t="shared" si="12"/>
        <v>0</v>
      </c>
      <c r="BF63" s="129">
        <f t="shared" si="12"/>
        <v>0</v>
      </c>
      <c r="BG63" s="129">
        <f t="shared" ref="BG63:BI63" si="17">BG41-BG20</f>
        <v>0</v>
      </c>
      <c r="BH63" s="129">
        <f t="shared" si="17"/>
        <v>0</v>
      </c>
      <c r="BI63" s="129">
        <f t="shared" si="17"/>
        <v>0</v>
      </c>
      <c r="BJ63" s="129">
        <f t="shared" ref="BJ63:BP63" si="18">BJ41-BJ20</f>
        <v>0</v>
      </c>
      <c r="BK63" s="129">
        <f t="shared" si="18"/>
        <v>0</v>
      </c>
      <c r="BL63" s="129">
        <f t="shared" si="18"/>
        <v>0</v>
      </c>
      <c r="BM63" s="129"/>
      <c r="BN63" s="129"/>
      <c r="BO63" s="129">
        <f t="shared" si="18"/>
        <v>-2656.89</v>
      </c>
      <c r="BP63" s="129">
        <f t="shared" si="18"/>
        <v>0</v>
      </c>
      <c r="BQ63" s="187"/>
      <c r="BR63" s="176"/>
      <c r="BS63" s="176"/>
      <c r="BT63" s="176"/>
      <c r="BU63" s="129"/>
      <c r="BV63" s="176"/>
      <c r="BW63" s="145"/>
      <c r="BX63" s="150">
        <v>92.579090909090894</v>
      </c>
      <c r="BY63" s="150">
        <v>142.97727272727275</v>
      </c>
      <c r="BZ63" s="150">
        <v>112.27090909090907</v>
      </c>
      <c r="CA63" s="150">
        <v>122.83090909090912</v>
      </c>
      <c r="CB63" s="150">
        <v>187098.48590909087</v>
      </c>
      <c r="CC63" s="150">
        <v>2750.1454545454549</v>
      </c>
      <c r="CD63" s="150">
        <v>77.906363636363636</v>
      </c>
      <c r="CE63" s="150">
        <v>83.442272727272723</v>
      </c>
      <c r="CF63" s="150">
        <v>12.145454545454545</v>
      </c>
      <c r="CG63" s="150">
        <v>12.114090909090912</v>
      </c>
      <c r="CH63" s="150">
        <v>16.516818181818184</v>
      </c>
      <c r="CI63" s="150">
        <v>11.835000000000003</v>
      </c>
      <c r="CJ63" s="150">
        <v>101.92772727272727</v>
      </c>
      <c r="CK63" s="150">
        <v>146.39454545454549</v>
      </c>
      <c r="CL63" s="150">
        <v>15.869090909090914</v>
      </c>
      <c r="CM63" s="150">
        <v>15.862272727272726</v>
      </c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</row>
    <row r="64" spans="1:170" s="164" customFormat="1" x14ac:dyDescent="0.25">
      <c r="A64" s="196">
        <v>7</v>
      </c>
      <c r="B64" s="129" t="s">
        <v>25</v>
      </c>
      <c r="C64" s="129">
        <f t="shared" si="5"/>
        <v>0</v>
      </c>
      <c r="D64" s="129">
        <f t="shared" si="5"/>
        <v>0</v>
      </c>
      <c r="E64" s="129"/>
      <c r="F64" s="129">
        <f t="shared" si="5"/>
        <v>0</v>
      </c>
      <c r="G64" s="129">
        <f t="shared" si="5"/>
        <v>0</v>
      </c>
      <c r="H64" s="129"/>
      <c r="I64" s="129">
        <f t="shared" si="5"/>
        <v>0</v>
      </c>
      <c r="J64" s="129">
        <f t="shared" si="5"/>
        <v>0</v>
      </c>
      <c r="K64" s="129"/>
      <c r="L64" s="129">
        <f t="shared" si="5"/>
        <v>0</v>
      </c>
      <c r="M64" s="129">
        <f t="shared" si="5"/>
        <v>0</v>
      </c>
      <c r="N64" s="129"/>
      <c r="O64" s="129">
        <f t="shared" si="5"/>
        <v>0</v>
      </c>
      <c r="P64" s="129">
        <f t="shared" si="5"/>
        <v>0</v>
      </c>
      <c r="Q64" s="129">
        <f t="shared" si="5"/>
        <v>0</v>
      </c>
      <c r="R64" s="129">
        <f t="shared" si="5"/>
        <v>0</v>
      </c>
      <c r="S64" s="129">
        <f t="shared" si="16"/>
        <v>0</v>
      </c>
      <c r="T64" s="129">
        <f t="shared" si="16"/>
        <v>0</v>
      </c>
      <c r="U64" s="129">
        <f t="shared" si="16"/>
        <v>0</v>
      </c>
      <c r="V64" s="129">
        <f t="shared" si="16"/>
        <v>0</v>
      </c>
      <c r="W64" s="129">
        <f t="shared" si="16"/>
        <v>0</v>
      </c>
      <c r="X64" s="129">
        <f t="shared" si="16"/>
        <v>0</v>
      </c>
      <c r="Y64" s="129">
        <f t="shared" si="16"/>
        <v>0</v>
      </c>
      <c r="Z64" s="129">
        <f t="shared" si="16"/>
        <v>0</v>
      </c>
      <c r="AA64" s="129">
        <f t="shared" si="16"/>
        <v>0</v>
      </c>
      <c r="AB64" s="129">
        <f t="shared" si="16"/>
        <v>0</v>
      </c>
      <c r="AC64" s="129">
        <f t="shared" si="16"/>
        <v>0</v>
      </c>
      <c r="AD64" s="129">
        <f t="shared" si="16"/>
        <v>0</v>
      </c>
      <c r="AE64" s="129">
        <f t="shared" si="16"/>
        <v>0</v>
      </c>
      <c r="AF64" s="129">
        <f t="shared" si="16"/>
        <v>0</v>
      </c>
      <c r="AG64" s="129">
        <f t="shared" si="16"/>
        <v>0</v>
      </c>
      <c r="AH64" s="129">
        <f t="shared" si="16"/>
        <v>0</v>
      </c>
      <c r="AI64" s="129">
        <f t="shared" si="16"/>
        <v>0</v>
      </c>
      <c r="AJ64" s="129">
        <f t="shared" si="16"/>
        <v>0</v>
      </c>
      <c r="AK64" s="129">
        <f t="shared" si="16"/>
        <v>0</v>
      </c>
      <c r="AL64" s="129">
        <f t="shared" si="16"/>
        <v>0</v>
      </c>
      <c r="AM64" s="129">
        <f t="shared" si="16"/>
        <v>0</v>
      </c>
      <c r="AN64" s="129">
        <f t="shared" si="16"/>
        <v>0</v>
      </c>
      <c r="AO64" s="129"/>
      <c r="AP64" s="129">
        <f t="shared" si="16"/>
        <v>0</v>
      </c>
      <c r="AQ64" s="129">
        <f t="shared" si="16"/>
        <v>0</v>
      </c>
      <c r="AR64" s="129">
        <f t="shared" si="16"/>
        <v>0</v>
      </c>
      <c r="AS64" s="129">
        <f t="shared" si="16"/>
        <v>0</v>
      </c>
      <c r="AT64" s="129">
        <f t="shared" si="16"/>
        <v>0</v>
      </c>
      <c r="AU64" s="129">
        <f t="shared" si="16"/>
        <v>0</v>
      </c>
      <c r="AV64" s="129">
        <f t="shared" si="16"/>
        <v>0</v>
      </c>
      <c r="AW64" s="129">
        <f t="shared" si="16"/>
        <v>0</v>
      </c>
      <c r="AX64" s="129">
        <f t="shared" si="16"/>
        <v>0</v>
      </c>
      <c r="AY64" s="129">
        <f t="shared" si="16"/>
        <v>0</v>
      </c>
      <c r="AZ64" s="129">
        <f t="shared" si="16"/>
        <v>0</v>
      </c>
      <c r="BA64" s="129">
        <f t="shared" si="16"/>
        <v>0</v>
      </c>
      <c r="BB64" s="129">
        <f t="shared" si="16"/>
        <v>0</v>
      </c>
      <c r="BC64" s="129">
        <f t="shared" si="16"/>
        <v>0</v>
      </c>
      <c r="BD64" s="129">
        <f t="shared" si="16"/>
        <v>0</v>
      </c>
      <c r="BE64" s="129">
        <f t="shared" si="12"/>
        <v>0</v>
      </c>
      <c r="BF64" s="129">
        <f t="shared" si="12"/>
        <v>0</v>
      </c>
      <c r="BG64" s="129">
        <f t="shared" ref="BG64:BI64" si="19">BG42-BG21</f>
        <v>0</v>
      </c>
      <c r="BH64" s="129">
        <f t="shared" si="19"/>
        <v>0</v>
      </c>
      <c r="BI64" s="129">
        <f t="shared" si="19"/>
        <v>0</v>
      </c>
      <c r="BJ64" s="129">
        <f t="shared" ref="BJ64:BP64" si="20">BJ42-BJ21</f>
        <v>0</v>
      </c>
      <c r="BK64" s="129">
        <f t="shared" si="20"/>
        <v>0</v>
      </c>
      <c r="BL64" s="129">
        <f t="shared" si="20"/>
        <v>0</v>
      </c>
      <c r="BM64" s="129"/>
      <c r="BN64" s="129"/>
      <c r="BO64" s="129">
        <f t="shared" si="20"/>
        <v>-77.36</v>
      </c>
      <c r="BP64" s="129">
        <f t="shared" si="20"/>
        <v>0</v>
      </c>
      <c r="BQ64" s="187"/>
      <c r="BR64" s="176"/>
      <c r="BS64" s="176"/>
      <c r="BT64" s="176"/>
      <c r="BU64" s="129"/>
      <c r="BV64" s="176"/>
      <c r="BW64" s="150"/>
      <c r="BX64" s="199">
        <f>BX63-BX62</f>
        <v>0</v>
      </c>
      <c r="BY64" s="199">
        <f t="shared" ref="BY64:CM64" si="21">BY63-BY62</f>
        <v>0</v>
      </c>
      <c r="BZ64" s="199">
        <f t="shared" si="21"/>
        <v>0</v>
      </c>
      <c r="CA64" s="199">
        <f t="shared" si="21"/>
        <v>0</v>
      </c>
      <c r="CB64" s="199">
        <f t="shared" si="21"/>
        <v>0</v>
      </c>
      <c r="CC64" s="199">
        <f t="shared" si="21"/>
        <v>0</v>
      </c>
      <c r="CD64" s="199">
        <f t="shared" si="21"/>
        <v>0</v>
      </c>
      <c r="CE64" s="199">
        <f t="shared" si="21"/>
        <v>0</v>
      </c>
      <c r="CF64" s="199">
        <f t="shared" si="21"/>
        <v>0</v>
      </c>
      <c r="CG64" s="199">
        <f t="shared" si="21"/>
        <v>0</v>
      </c>
      <c r="CH64" s="199">
        <f t="shared" si="21"/>
        <v>0</v>
      </c>
      <c r="CI64" s="199">
        <f t="shared" si="21"/>
        <v>0</v>
      </c>
      <c r="CJ64" s="199">
        <f t="shared" si="21"/>
        <v>0</v>
      </c>
      <c r="CK64" s="199">
        <f t="shared" si="21"/>
        <v>0</v>
      </c>
      <c r="CL64" s="199">
        <f t="shared" si="21"/>
        <v>0</v>
      </c>
      <c r="CM64" s="199">
        <f t="shared" si="21"/>
        <v>0</v>
      </c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</row>
    <row r="65" spans="1:170" s="164" customFormat="1" x14ac:dyDescent="0.25">
      <c r="A65" s="196">
        <v>8</v>
      </c>
      <c r="B65" s="129" t="s">
        <v>26</v>
      </c>
      <c r="C65" s="129">
        <f t="shared" si="5"/>
        <v>0</v>
      </c>
      <c r="D65" s="129">
        <f t="shared" si="5"/>
        <v>0</v>
      </c>
      <c r="E65" s="129"/>
      <c r="F65" s="129">
        <f t="shared" si="5"/>
        <v>0</v>
      </c>
      <c r="G65" s="129">
        <f t="shared" si="5"/>
        <v>0</v>
      </c>
      <c r="H65" s="129"/>
      <c r="I65" s="129">
        <f t="shared" si="5"/>
        <v>0</v>
      </c>
      <c r="J65" s="129">
        <f t="shared" si="5"/>
        <v>0</v>
      </c>
      <c r="K65" s="129"/>
      <c r="L65" s="129">
        <f t="shared" si="5"/>
        <v>0</v>
      </c>
      <c r="M65" s="129">
        <f t="shared" si="5"/>
        <v>0</v>
      </c>
      <c r="N65" s="129"/>
      <c r="O65" s="129">
        <f t="shared" si="5"/>
        <v>0</v>
      </c>
      <c r="P65" s="129">
        <f t="shared" si="5"/>
        <v>0</v>
      </c>
      <c r="Q65" s="129">
        <f t="shared" si="5"/>
        <v>0</v>
      </c>
      <c r="R65" s="129">
        <f t="shared" si="5"/>
        <v>0</v>
      </c>
      <c r="S65" s="129">
        <f t="shared" si="16"/>
        <v>0</v>
      </c>
      <c r="T65" s="129">
        <f t="shared" si="16"/>
        <v>0</v>
      </c>
      <c r="U65" s="129">
        <f t="shared" si="16"/>
        <v>0</v>
      </c>
      <c r="V65" s="129">
        <f t="shared" si="16"/>
        <v>0</v>
      </c>
      <c r="W65" s="129">
        <f t="shared" si="16"/>
        <v>0</v>
      </c>
      <c r="X65" s="129">
        <f t="shared" si="16"/>
        <v>0</v>
      </c>
      <c r="Y65" s="129">
        <f t="shared" si="16"/>
        <v>0</v>
      </c>
      <c r="Z65" s="129">
        <f t="shared" si="16"/>
        <v>0</v>
      </c>
      <c r="AA65" s="129">
        <f t="shared" si="16"/>
        <v>0</v>
      </c>
      <c r="AB65" s="129">
        <f t="shared" si="16"/>
        <v>0</v>
      </c>
      <c r="AC65" s="129">
        <f t="shared" si="16"/>
        <v>0</v>
      </c>
      <c r="AD65" s="129">
        <f t="shared" si="16"/>
        <v>0</v>
      </c>
      <c r="AE65" s="129">
        <f t="shared" si="16"/>
        <v>0</v>
      </c>
      <c r="AF65" s="129">
        <f t="shared" si="16"/>
        <v>0</v>
      </c>
      <c r="AG65" s="129">
        <f t="shared" si="16"/>
        <v>0</v>
      </c>
      <c r="AH65" s="129">
        <f t="shared" si="16"/>
        <v>0</v>
      </c>
      <c r="AI65" s="129">
        <f t="shared" si="16"/>
        <v>0</v>
      </c>
      <c r="AJ65" s="129">
        <f t="shared" si="16"/>
        <v>0</v>
      </c>
      <c r="AK65" s="129">
        <f t="shared" si="16"/>
        <v>0</v>
      </c>
      <c r="AL65" s="129">
        <f t="shared" si="16"/>
        <v>0</v>
      </c>
      <c r="AM65" s="129">
        <f t="shared" si="16"/>
        <v>0</v>
      </c>
      <c r="AN65" s="129">
        <f t="shared" si="16"/>
        <v>0</v>
      </c>
      <c r="AO65" s="129"/>
      <c r="AP65" s="129">
        <f t="shared" si="16"/>
        <v>0</v>
      </c>
      <c r="AQ65" s="129">
        <f t="shared" si="16"/>
        <v>0</v>
      </c>
      <c r="AR65" s="129">
        <f t="shared" si="16"/>
        <v>0</v>
      </c>
      <c r="AS65" s="129">
        <f t="shared" si="16"/>
        <v>0</v>
      </c>
      <c r="AT65" s="129">
        <f t="shared" si="16"/>
        <v>0</v>
      </c>
      <c r="AU65" s="129">
        <f t="shared" si="16"/>
        <v>0</v>
      </c>
      <c r="AV65" s="129">
        <f t="shared" si="16"/>
        <v>0</v>
      </c>
      <c r="AW65" s="129">
        <f t="shared" si="16"/>
        <v>0</v>
      </c>
      <c r="AX65" s="129">
        <f t="shared" si="16"/>
        <v>0</v>
      </c>
      <c r="AY65" s="129">
        <f t="shared" si="16"/>
        <v>0</v>
      </c>
      <c r="AZ65" s="129">
        <f t="shared" si="16"/>
        <v>0</v>
      </c>
      <c r="BA65" s="129">
        <f t="shared" si="16"/>
        <v>0</v>
      </c>
      <c r="BB65" s="129">
        <f t="shared" si="16"/>
        <v>0</v>
      </c>
      <c r="BC65" s="129">
        <f t="shared" si="16"/>
        <v>0</v>
      </c>
      <c r="BD65" s="129">
        <f t="shared" si="16"/>
        <v>0</v>
      </c>
      <c r="BE65" s="129">
        <f t="shared" si="12"/>
        <v>0</v>
      </c>
      <c r="BF65" s="129">
        <f t="shared" si="12"/>
        <v>0</v>
      </c>
      <c r="BG65" s="129">
        <f t="shared" ref="BG65:BI65" si="22">BG43-BG22</f>
        <v>0</v>
      </c>
      <c r="BH65" s="129">
        <f t="shared" si="22"/>
        <v>0</v>
      </c>
      <c r="BI65" s="129">
        <f t="shared" si="22"/>
        <v>0</v>
      </c>
      <c r="BJ65" s="129">
        <f t="shared" ref="BJ65:BP65" si="23">BJ43-BJ22</f>
        <v>0</v>
      </c>
      <c r="BK65" s="129">
        <f t="shared" si="23"/>
        <v>0</v>
      </c>
      <c r="BL65" s="129">
        <f t="shared" si="23"/>
        <v>0</v>
      </c>
      <c r="BM65" s="129"/>
      <c r="BN65" s="129"/>
      <c r="BO65" s="129">
        <f t="shared" si="23"/>
        <v>-83.09</v>
      </c>
      <c r="BP65" s="129">
        <f t="shared" si="23"/>
        <v>0</v>
      </c>
      <c r="BQ65" s="187"/>
      <c r="BR65" s="176"/>
      <c r="BS65" s="176"/>
      <c r="BT65" s="176"/>
      <c r="BU65" s="129"/>
      <c r="BV65" s="176"/>
      <c r="BW65" s="129" t="s">
        <v>29</v>
      </c>
      <c r="BX65" s="129">
        <f>MAX(BX36:BX57)</f>
        <v>93.61</v>
      </c>
      <c r="BY65" s="129">
        <f t="shared" ref="BY65:CM65" si="24">MAX(BY36:BY57)</f>
        <v>143.49</v>
      </c>
      <c r="BZ65" s="129">
        <f t="shared" si="24"/>
        <v>112.92</v>
      </c>
      <c r="CA65" s="129">
        <f t="shared" si="24"/>
        <v>123.07</v>
      </c>
      <c r="CB65" s="129">
        <f t="shared" si="24"/>
        <v>191940.28</v>
      </c>
      <c r="CC65" s="129">
        <f t="shared" si="24"/>
        <v>2845.24</v>
      </c>
      <c r="CD65" s="129">
        <f t="shared" si="24"/>
        <v>78.430000000000007</v>
      </c>
      <c r="CE65" s="129">
        <f t="shared" si="24"/>
        <v>83.75</v>
      </c>
      <c r="CF65" s="129">
        <f t="shared" si="24"/>
        <v>12.24</v>
      </c>
      <c r="CG65" s="129">
        <f t="shared" si="24"/>
        <v>12.24</v>
      </c>
      <c r="CH65" s="129">
        <f t="shared" si="24"/>
        <v>16.559999999999999</v>
      </c>
      <c r="CI65" s="129">
        <f t="shared" si="24"/>
        <v>12.17</v>
      </c>
      <c r="CJ65" s="129">
        <f t="shared" si="24"/>
        <v>103.1</v>
      </c>
      <c r="CK65" s="129">
        <f t="shared" si="24"/>
        <v>147.81</v>
      </c>
      <c r="CL65" s="129">
        <f t="shared" si="24"/>
        <v>15.99</v>
      </c>
      <c r="CM65" s="129">
        <f t="shared" si="24"/>
        <v>15.98</v>
      </c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</row>
    <row r="66" spans="1:170" x14ac:dyDescent="0.25">
      <c r="A66" s="196">
        <v>9</v>
      </c>
      <c r="B66" s="128" t="s">
        <v>13</v>
      </c>
      <c r="C66" s="129">
        <f t="shared" si="5"/>
        <v>0</v>
      </c>
      <c r="D66" s="129">
        <f t="shared" si="5"/>
        <v>0</v>
      </c>
      <c r="E66" s="129"/>
      <c r="F66" s="129">
        <f t="shared" si="5"/>
        <v>0</v>
      </c>
      <c r="G66" s="129">
        <f t="shared" si="5"/>
        <v>0</v>
      </c>
      <c r="H66" s="129"/>
      <c r="I66" s="129">
        <f t="shared" si="5"/>
        <v>0</v>
      </c>
      <c r="J66" s="129">
        <f t="shared" si="5"/>
        <v>0</v>
      </c>
      <c r="K66" s="129"/>
      <c r="L66" s="129">
        <f t="shared" si="5"/>
        <v>0</v>
      </c>
      <c r="M66" s="129">
        <f t="shared" si="5"/>
        <v>0</v>
      </c>
      <c r="N66" s="129"/>
      <c r="O66" s="129">
        <f t="shared" si="5"/>
        <v>0</v>
      </c>
      <c r="P66" s="129">
        <f t="shared" si="5"/>
        <v>0</v>
      </c>
      <c r="Q66" s="129">
        <f t="shared" si="5"/>
        <v>0</v>
      </c>
      <c r="R66" s="129">
        <f t="shared" si="5"/>
        <v>0</v>
      </c>
      <c r="S66" s="129">
        <f t="shared" si="16"/>
        <v>0</v>
      </c>
      <c r="T66" s="129">
        <f t="shared" si="16"/>
        <v>0</v>
      </c>
      <c r="U66" s="129">
        <f t="shared" si="16"/>
        <v>0</v>
      </c>
      <c r="V66" s="129">
        <f t="shared" si="16"/>
        <v>0</v>
      </c>
      <c r="W66" s="129">
        <f t="shared" si="16"/>
        <v>0</v>
      </c>
      <c r="X66" s="129">
        <f t="shared" si="16"/>
        <v>0</v>
      </c>
      <c r="Y66" s="129">
        <f t="shared" si="16"/>
        <v>0</v>
      </c>
      <c r="Z66" s="129">
        <f t="shared" si="16"/>
        <v>0</v>
      </c>
      <c r="AA66" s="129">
        <f t="shared" si="16"/>
        <v>0</v>
      </c>
      <c r="AB66" s="129">
        <f t="shared" si="16"/>
        <v>0</v>
      </c>
      <c r="AC66" s="129">
        <f t="shared" si="16"/>
        <v>0</v>
      </c>
      <c r="AD66" s="129">
        <f t="shared" si="16"/>
        <v>0</v>
      </c>
      <c r="AE66" s="129">
        <f t="shared" si="16"/>
        <v>0</v>
      </c>
      <c r="AF66" s="129">
        <f t="shared" si="16"/>
        <v>0</v>
      </c>
      <c r="AG66" s="129">
        <f t="shared" si="16"/>
        <v>0</v>
      </c>
      <c r="AH66" s="129">
        <f t="shared" si="16"/>
        <v>0</v>
      </c>
      <c r="AI66" s="129">
        <f t="shared" si="16"/>
        <v>0</v>
      </c>
      <c r="AJ66" s="129">
        <f t="shared" si="16"/>
        <v>0</v>
      </c>
      <c r="AK66" s="129">
        <f t="shared" si="16"/>
        <v>0</v>
      </c>
      <c r="AL66" s="129">
        <f t="shared" si="16"/>
        <v>0</v>
      </c>
      <c r="AM66" s="129">
        <f t="shared" si="16"/>
        <v>0</v>
      </c>
      <c r="AN66" s="129">
        <f t="shared" si="16"/>
        <v>0</v>
      </c>
      <c r="AO66" s="129"/>
      <c r="AP66" s="129">
        <f t="shared" si="16"/>
        <v>0</v>
      </c>
      <c r="AQ66" s="129">
        <f t="shared" si="16"/>
        <v>0</v>
      </c>
      <c r="AR66" s="129">
        <f t="shared" si="16"/>
        <v>0</v>
      </c>
      <c r="AS66" s="129">
        <f t="shared" si="16"/>
        <v>0</v>
      </c>
      <c r="AT66" s="129">
        <f t="shared" si="16"/>
        <v>0</v>
      </c>
      <c r="AU66" s="129">
        <f t="shared" si="16"/>
        <v>0</v>
      </c>
      <c r="AV66" s="129">
        <f t="shared" si="16"/>
        <v>0</v>
      </c>
      <c r="AW66" s="129">
        <f t="shared" si="16"/>
        <v>0</v>
      </c>
      <c r="AX66" s="129">
        <f t="shared" si="16"/>
        <v>0</v>
      </c>
      <c r="AY66" s="129">
        <f t="shared" si="16"/>
        <v>0</v>
      </c>
      <c r="AZ66" s="129">
        <f t="shared" si="16"/>
        <v>0</v>
      </c>
      <c r="BA66" s="129">
        <f t="shared" si="16"/>
        <v>0</v>
      </c>
      <c r="BB66" s="129">
        <f t="shared" si="16"/>
        <v>0</v>
      </c>
      <c r="BC66" s="129">
        <f t="shared" si="16"/>
        <v>0</v>
      </c>
      <c r="BD66" s="129">
        <f t="shared" si="16"/>
        <v>0</v>
      </c>
      <c r="BE66" s="129">
        <f t="shared" si="12"/>
        <v>0</v>
      </c>
      <c r="BF66" s="129">
        <f t="shared" si="12"/>
        <v>0</v>
      </c>
      <c r="BG66" s="129">
        <f t="shared" ref="BG66:BI66" si="25">BG44-BG23</f>
        <v>0</v>
      </c>
      <c r="BH66" s="129">
        <f t="shared" si="25"/>
        <v>0</v>
      </c>
      <c r="BI66" s="129">
        <f t="shared" si="25"/>
        <v>0</v>
      </c>
      <c r="BJ66" s="129">
        <f t="shared" ref="BJ66:BP66" si="26">BJ44-BJ23</f>
        <v>0</v>
      </c>
      <c r="BK66" s="129">
        <f t="shared" si="26"/>
        <v>0</v>
      </c>
      <c r="BL66" s="129">
        <f t="shared" si="26"/>
        <v>0</v>
      </c>
      <c r="BM66" s="129"/>
      <c r="BN66" s="129"/>
      <c r="BO66" s="129">
        <f t="shared" si="26"/>
        <v>-12.11</v>
      </c>
      <c r="BP66" s="129">
        <f t="shared" si="26"/>
        <v>0</v>
      </c>
      <c r="BQ66" s="174"/>
      <c r="BR66" s="127"/>
      <c r="BS66" s="127"/>
      <c r="BT66" s="127"/>
      <c r="BW66" s="129" t="s">
        <v>30</v>
      </c>
      <c r="BX66" s="129">
        <f>MIN(BX36:BX57)</f>
        <v>91.85</v>
      </c>
      <c r="BY66" s="129">
        <f t="shared" ref="BY66:CM66" si="27">MIN(BY36:BY57)</f>
        <v>142.44999999999999</v>
      </c>
      <c r="BZ66" s="129">
        <f t="shared" si="27"/>
        <v>111.76</v>
      </c>
      <c r="CA66" s="129">
        <f t="shared" si="27"/>
        <v>122.54</v>
      </c>
      <c r="CB66" s="129">
        <f t="shared" si="27"/>
        <v>181279.7</v>
      </c>
      <c r="CC66" s="129">
        <f t="shared" si="27"/>
        <v>2656.89</v>
      </c>
      <c r="CD66" s="129">
        <f t="shared" si="27"/>
        <v>77.209999999999994</v>
      </c>
      <c r="CE66" s="129">
        <f t="shared" si="27"/>
        <v>82.93</v>
      </c>
      <c r="CF66" s="129">
        <f t="shared" si="27"/>
        <v>11.99</v>
      </c>
      <c r="CG66" s="129">
        <f t="shared" si="27"/>
        <v>11.92</v>
      </c>
      <c r="CH66" s="129">
        <f t="shared" si="27"/>
        <v>16.47</v>
      </c>
      <c r="CI66" s="129">
        <f t="shared" si="27"/>
        <v>11.69</v>
      </c>
      <c r="CJ66" s="129">
        <f t="shared" si="27"/>
        <v>100.64</v>
      </c>
      <c r="CK66" s="129">
        <f t="shared" si="27"/>
        <v>145.38999999999999</v>
      </c>
      <c r="CL66" s="129">
        <f t="shared" si="27"/>
        <v>15.78</v>
      </c>
      <c r="CM66" s="129">
        <f t="shared" si="27"/>
        <v>15.78</v>
      </c>
      <c r="CX66" s="128"/>
      <c r="CY66" s="128"/>
    </row>
    <row r="67" spans="1:170" x14ac:dyDescent="0.25">
      <c r="A67" s="196">
        <v>10</v>
      </c>
      <c r="B67" s="128" t="s">
        <v>14</v>
      </c>
      <c r="C67" s="129">
        <f t="shared" si="5"/>
        <v>0</v>
      </c>
      <c r="D67" s="129">
        <f t="shared" si="5"/>
        <v>0</v>
      </c>
      <c r="E67" s="129"/>
      <c r="F67" s="129">
        <f t="shared" si="5"/>
        <v>0</v>
      </c>
      <c r="G67" s="129">
        <f t="shared" si="5"/>
        <v>0</v>
      </c>
      <c r="H67" s="129"/>
      <c r="I67" s="129">
        <f t="shared" si="5"/>
        <v>0</v>
      </c>
      <c r="J67" s="129">
        <f t="shared" si="5"/>
        <v>0</v>
      </c>
      <c r="K67" s="129"/>
      <c r="L67" s="129">
        <f t="shared" si="5"/>
        <v>0</v>
      </c>
      <c r="M67" s="129">
        <f t="shared" si="5"/>
        <v>0</v>
      </c>
      <c r="N67" s="129"/>
      <c r="O67" s="129">
        <f t="shared" si="5"/>
        <v>0</v>
      </c>
      <c r="P67" s="129">
        <f t="shared" si="5"/>
        <v>0</v>
      </c>
      <c r="Q67" s="129">
        <f t="shared" si="5"/>
        <v>0</v>
      </c>
      <c r="R67" s="129">
        <f t="shared" si="5"/>
        <v>0</v>
      </c>
      <c r="S67" s="129">
        <f t="shared" si="16"/>
        <v>0</v>
      </c>
      <c r="T67" s="129">
        <f t="shared" si="16"/>
        <v>0</v>
      </c>
      <c r="U67" s="129">
        <f t="shared" si="16"/>
        <v>0</v>
      </c>
      <c r="V67" s="129">
        <f t="shared" si="16"/>
        <v>0</v>
      </c>
      <c r="W67" s="129">
        <f t="shared" si="16"/>
        <v>0</v>
      </c>
      <c r="X67" s="129">
        <f t="shared" si="16"/>
        <v>0</v>
      </c>
      <c r="Y67" s="129">
        <f t="shared" si="16"/>
        <v>0</v>
      </c>
      <c r="Z67" s="129">
        <f t="shared" si="16"/>
        <v>0</v>
      </c>
      <c r="AA67" s="129">
        <f t="shared" si="16"/>
        <v>0</v>
      </c>
      <c r="AB67" s="129">
        <f t="shared" si="16"/>
        <v>0</v>
      </c>
      <c r="AC67" s="129">
        <f t="shared" si="16"/>
        <v>0</v>
      </c>
      <c r="AD67" s="129">
        <f t="shared" si="16"/>
        <v>0</v>
      </c>
      <c r="AE67" s="129">
        <f t="shared" si="16"/>
        <v>0</v>
      </c>
      <c r="AF67" s="129">
        <f t="shared" si="16"/>
        <v>0</v>
      </c>
      <c r="AG67" s="129">
        <f t="shared" si="16"/>
        <v>0</v>
      </c>
      <c r="AH67" s="129">
        <f t="shared" si="16"/>
        <v>0</v>
      </c>
      <c r="AI67" s="129">
        <f t="shared" si="16"/>
        <v>0</v>
      </c>
      <c r="AJ67" s="129">
        <f t="shared" si="16"/>
        <v>0</v>
      </c>
      <c r="AK67" s="129">
        <f t="shared" si="16"/>
        <v>0</v>
      </c>
      <c r="AL67" s="129">
        <f t="shared" si="16"/>
        <v>0</v>
      </c>
      <c r="AM67" s="129">
        <f t="shared" si="16"/>
        <v>0</v>
      </c>
      <c r="AN67" s="129">
        <f t="shared" si="16"/>
        <v>0</v>
      </c>
      <c r="AO67" s="129"/>
      <c r="AP67" s="129">
        <f t="shared" si="16"/>
        <v>0</v>
      </c>
      <c r="AQ67" s="129">
        <f t="shared" si="16"/>
        <v>0</v>
      </c>
      <c r="AR67" s="129">
        <f t="shared" si="16"/>
        <v>0</v>
      </c>
      <c r="AS67" s="129">
        <f t="shared" si="16"/>
        <v>0</v>
      </c>
      <c r="AT67" s="129">
        <f t="shared" si="16"/>
        <v>0</v>
      </c>
      <c r="AU67" s="129">
        <f t="shared" si="16"/>
        <v>0</v>
      </c>
      <c r="AV67" s="129">
        <f t="shared" si="16"/>
        <v>0</v>
      </c>
      <c r="AW67" s="129">
        <f t="shared" si="16"/>
        <v>0</v>
      </c>
      <c r="AX67" s="129">
        <f t="shared" si="16"/>
        <v>0</v>
      </c>
      <c r="AY67" s="129">
        <f t="shared" si="16"/>
        <v>0</v>
      </c>
      <c r="AZ67" s="129">
        <f t="shared" si="16"/>
        <v>0</v>
      </c>
      <c r="BA67" s="129">
        <f t="shared" si="16"/>
        <v>0</v>
      </c>
      <c r="BB67" s="129">
        <f t="shared" si="16"/>
        <v>0</v>
      </c>
      <c r="BC67" s="129">
        <f t="shared" si="16"/>
        <v>0</v>
      </c>
      <c r="BD67" s="129">
        <f t="shared" si="16"/>
        <v>0</v>
      </c>
      <c r="BE67" s="129">
        <f t="shared" si="12"/>
        <v>0</v>
      </c>
      <c r="BF67" s="129">
        <f t="shared" si="12"/>
        <v>0</v>
      </c>
      <c r="BG67" s="129">
        <f t="shared" ref="BG67:BI67" si="28">BG45-BG24</f>
        <v>0</v>
      </c>
      <c r="BH67" s="129">
        <f t="shared" si="28"/>
        <v>0</v>
      </c>
      <c r="BI67" s="129">
        <f t="shared" si="28"/>
        <v>0</v>
      </c>
      <c r="BJ67" s="129">
        <f t="shared" ref="BJ67:BP67" si="29">BJ45-BJ24</f>
        <v>0</v>
      </c>
      <c r="BK67" s="129">
        <f t="shared" si="29"/>
        <v>0</v>
      </c>
      <c r="BL67" s="129">
        <f t="shared" si="29"/>
        <v>0</v>
      </c>
      <c r="BM67" s="129"/>
      <c r="BN67" s="129"/>
      <c r="BO67" s="129">
        <f t="shared" si="29"/>
        <v>-12.04</v>
      </c>
      <c r="BP67" s="129">
        <f t="shared" si="29"/>
        <v>0</v>
      </c>
      <c r="BQ67" s="174"/>
      <c r="BR67" s="127"/>
      <c r="BS67" s="127"/>
      <c r="BT67" s="127"/>
      <c r="BW67" s="129"/>
      <c r="BX67" s="129"/>
      <c r="BY67" s="129"/>
      <c r="BZ67" s="129"/>
      <c r="CB67" s="129"/>
      <c r="CC67" s="129"/>
      <c r="CD67" s="129"/>
      <c r="CE67" s="129"/>
      <c r="CF67" s="129"/>
      <c r="CG67" s="129"/>
      <c r="CH67" s="129"/>
      <c r="CI67" s="129"/>
      <c r="CK67" s="134"/>
      <c r="CX67" s="128"/>
      <c r="CY67" s="128"/>
    </row>
    <row r="68" spans="1:170" x14ac:dyDescent="0.25">
      <c r="A68" s="196">
        <v>11</v>
      </c>
      <c r="B68" s="128" t="s">
        <v>15</v>
      </c>
      <c r="C68" s="129">
        <f t="shared" si="5"/>
        <v>0</v>
      </c>
      <c r="D68" s="129">
        <f t="shared" si="5"/>
        <v>0</v>
      </c>
      <c r="E68" s="129"/>
      <c r="F68" s="129">
        <f t="shared" si="5"/>
        <v>0</v>
      </c>
      <c r="G68" s="129">
        <f t="shared" si="5"/>
        <v>0</v>
      </c>
      <c r="H68" s="129"/>
      <c r="I68" s="129">
        <f t="shared" si="5"/>
        <v>0</v>
      </c>
      <c r="J68" s="129">
        <f t="shared" si="5"/>
        <v>0</v>
      </c>
      <c r="K68" s="129"/>
      <c r="L68" s="129">
        <f t="shared" si="5"/>
        <v>0</v>
      </c>
      <c r="M68" s="129">
        <f t="shared" si="5"/>
        <v>0</v>
      </c>
      <c r="N68" s="129"/>
      <c r="O68" s="129">
        <f t="shared" si="5"/>
        <v>0</v>
      </c>
      <c r="P68" s="129">
        <f t="shared" si="5"/>
        <v>0</v>
      </c>
      <c r="Q68" s="129">
        <f t="shared" si="5"/>
        <v>0</v>
      </c>
      <c r="R68" s="129">
        <f t="shared" si="5"/>
        <v>0</v>
      </c>
      <c r="S68" s="129">
        <f t="shared" si="16"/>
        <v>0</v>
      </c>
      <c r="T68" s="129">
        <f t="shared" si="16"/>
        <v>0</v>
      </c>
      <c r="U68" s="129">
        <f t="shared" si="16"/>
        <v>0</v>
      </c>
      <c r="V68" s="129">
        <f t="shared" si="16"/>
        <v>0</v>
      </c>
      <c r="W68" s="129">
        <f t="shared" si="16"/>
        <v>0</v>
      </c>
      <c r="X68" s="129">
        <f t="shared" si="16"/>
        <v>0</v>
      </c>
      <c r="Y68" s="129">
        <f t="shared" si="16"/>
        <v>0</v>
      </c>
      <c r="Z68" s="129">
        <f t="shared" si="16"/>
        <v>0</v>
      </c>
      <c r="AA68" s="129">
        <f t="shared" si="16"/>
        <v>0</v>
      </c>
      <c r="AB68" s="129">
        <f t="shared" si="16"/>
        <v>0</v>
      </c>
      <c r="AC68" s="129">
        <f t="shared" si="16"/>
        <v>0</v>
      </c>
      <c r="AD68" s="129">
        <f t="shared" si="16"/>
        <v>0</v>
      </c>
      <c r="AE68" s="129">
        <f t="shared" si="16"/>
        <v>0</v>
      </c>
      <c r="AF68" s="129">
        <f t="shared" si="16"/>
        <v>0</v>
      </c>
      <c r="AG68" s="129">
        <f t="shared" si="16"/>
        <v>0</v>
      </c>
      <c r="AH68" s="129">
        <f t="shared" si="16"/>
        <v>0</v>
      </c>
      <c r="AI68" s="129">
        <f t="shared" si="16"/>
        <v>0</v>
      </c>
      <c r="AJ68" s="129">
        <f t="shared" si="16"/>
        <v>0</v>
      </c>
      <c r="AK68" s="129">
        <f t="shared" si="16"/>
        <v>0</v>
      </c>
      <c r="AL68" s="129">
        <f t="shared" si="16"/>
        <v>0</v>
      </c>
      <c r="AM68" s="129">
        <f t="shared" si="16"/>
        <v>0</v>
      </c>
      <c r="AN68" s="129">
        <f t="shared" si="16"/>
        <v>0</v>
      </c>
      <c r="AO68" s="129"/>
      <c r="AP68" s="129">
        <f t="shared" si="16"/>
        <v>0</v>
      </c>
      <c r="AQ68" s="129">
        <f t="shared" si="16"/>
        <v>0</v>
      </c>
      <c r="AR68" s="129">
        <f t="shared" si="16"/>
        <v>0</v>
      </c>
      <c r="AS68" s="129">
        <f t="shared" si="16"/>
        <v>0</v>
      </c>
      <c r="AT68" s="129">
        <f t="shared" si="16"/>
        <v>0</v>
      </c>
      <c r="AU68" s="129">
        <f t="shared" si="16"/>
        <v>0</v>
      </c>
      <c r="AV68" s="129">
        <f t="shared" si="16"/>
        <v>0</v>
      </c>
      <c r="AW68" s="129">
        <f t="shared" si="16"/>
        <v>0</v>
      </c>
      <c r="AX68" s="129">
        <f t="shared" si="16"/>
        <v>0</v>
      </c>
      <c r="AY68" s="129">
        <f t="shared" si="16"/>
        <v>0</v>
      </c>
      <c r="AZ68" s="129">
        <f t="shared" si="16"/>
        <v>0</v>
      </c>
      <c r="BA68" s="129">
        <f t="shared" si="16"/>
        <v>0</v>
      </c>
      <c r="BB68" s="129">
        <f t="shared" si="16"/>
        <v>0</v>
      </c>
      <c r="BC68" s="129">
        <f t="shared" si="16"/>
        <v>0</v>
      </c>
      <c r="BD68" s="129">
        <f t="shared" si="16"/>
        <v>0</v>
      </c>
      <c r="BE68" s="129">
        <f t="shared" si="12"/>
        <v>0</v>
      </c>
      <c r="BF68" s="129">
        <f t="shared" si="12"/>
        <v>0</v>
      </c>
      <c r="BG68" s="129">
        <f t="shared" ref="BG68:BI68" si="30">BG46-BG25</f>
        <v>0</v>
      </c>
      <c r="BH68" s="129">
        <f t="shared" si="30"/>
        <v>0</v>
      </c>
      <c r="BI68" s="129">
        <f t="shared" si="30"/>
        <v>0</v>
      </c>
      <c r="BJ68" s="129">
        <f t="shared" ref="BJ68:BP68" si="31">BJ46-BJ25</f>
        <v>0</v>
      </c>
      <c r="BK68" s="129">
        <f t="shared" si="31"/>
        <v>0</v>
      </c>
      <c r="BL68" s="129">
        <f t="shared" si="31"/>
        <v>0</v>
      </c>
      <c r="BM68" s="129"/>
      <c r="BN68" s="129"/>
      <c r="BO68" s="129">
        <f t="shared" si="31"/>
        <v>-16.489999999999998</v>
      </c>
      <c r="BP68" s="129">
        <f t="shared" si="31"/>
        <v>0</v>
      </c>
      <c r="BQ68" s="174"/>
      <c r="BR68" s="127"/>
      <c r="BS68" s="127"/>
      <c r="BT68" s="127"/>
      <c r="BW68" s="129"/>
      <c r="BX68" s="129">
        <f t="shared" ref="BX68:CM68" si="32">BX65-BX66</f>
        <v>1.7600000000000051</v>
      </c>
      <c r="BY68" s="129">
        <f t="shared" si="32"/>
        <v>1.0400000000000205</v>
      </c>
      <c r="BZ68" s="129">
        <f t="shared" si="32"/>
        <v>1.1599999999999966</v>
      </c>
      <c r="CA68" s="129">
        <f t="shared" si="32"/>
        <v>0.52999999999998693</v>
      </c>
      <c r="CB68" s="129">
        <f t="shared" si="32"/>
        <v>10660.579999999987</v>
      </c>
      <c r="CC68" s="129">
        <f t="shared" si="32"/>
        <v>188.34999999999991</v>
      </c>
      <c r="CD68" s="129">
        <f t="shared" si="32"/>
        <v>1.2200000000000131</v>
      </c>
      <c r="CE68" s="129">
        <f t="shared" si="32"/>
        <v>0.81999999999999318</v>
      </c>
      <c r="CF68" s="129">
        <f t="shared" si="32"/>
        <v>0.25</v>
      </c>
      <c r="CG68" s="129">
        <f t="shared" si="32"/>
        <v>0.32000000000000028</v>
      </c>
      <c r="CH68" s="129">
        <f t="shared" si="32"/>
        <v>8.9999999999999858E-2</v>
      </c>
      <c r="CI68" s="129">
        <f t="shared" si="32"/>
        <v>0.48000000000000043</v>
      </c>
      <c r="CJ68" s="129">
        <f t="shared" si="32"/>
        <v>2.4599999999999937</v>
      </c>
      <c r="CK68" s="129">
        <f t="shared" si="32"/>
        <v>2.4200000000000159</v>
      </c>
      <c r="CL68" s="129">
        <f t="shared" si="32"/>
        <v>0.21000000000000085</v>
      </c>
      <c r="CM68" s="129">
        <f t="shared" si="32"/>
        <v>0.20000000000000107</v>
      </c>
      <c r="CX68" s="128"/>
      <c r="CY68" s="128"/>
    </row>
    <row r="69" spans="1:170" x14ac:dyDescent="0.25">
      <c r="A69" s="196">
        <v>12</v>
      </c>
      <c r="B69" s="128" t="s">
        <v>34</v>
      </c>
      <c r="C69" s="129">
        <f t="shared" si="5"/>
        <v>0</v>
      </c>
      <c r="D69" s="129">
        <f t="shared" si="5"/>
        <v>0</v>
      </c>
      <c r="E69" s="129"/>
      <c r="F69" s="129">
        <f t="shared" si="5"/>
        <v>0</v>
      </c>
      <c r="G69" s="129">
        <f t="shared" si="5"/>
        <v>0</v>
      </c>
      <c r="H69" s="129"/>
      <c r="I69" s="129">
        <f t="shared" si="5"/>
        <v>0</v>
      </c>
      <c r="J69" s="129">
        <f t="shared" si="5"/>
        <v>0</v>
      </c>
      <c r="K69" s="129"/>
      <c r="L69" s="129">
        <f t="shared" si="5"/>
        <v>0</v>
      </c>
      <c r="M69" s="129">
        <f t="shared" si="5"/>
        <v>0</v>
      </c>
      <c r="N69" s="129"/>
      <c r="O69" s="129">
        <f t="shared" si="5"/>
        <v>0</v>
      </c>
      <c r="P69" s="129">
        <f t="shared" si="5"/>
        <v>0</v>
      </c>
      <c r="Q69" s="129">
        <f t="shared" si="5"/>
        <v>0</v>
      </c>
      <c r="R69" s="129">
        <f t="shared" si="5"/>
        <v>0</v>
      </c>
      <c r="S69" s="129">
        <f t="shared" si="16"/>
        <v>0</v>
      </c>
      <c r="T69" s="129">
        <f t="shared" si="16"/>
        <v>0</v>
      </c>
      <c r="U69" s="129">
        <f t="shared" si="16"/>
        <v>0</v>
      </c>
      <c r="V69" s="129">
        <f t="shared" si="16"/>
        <v>0</v>
      </c>
      <c r="W69" s="129">
        <f t="shared" si="16"/>
        <v>0</v>
      </c>
      <c r="X69" s="129">
        <f t="shared" si="16"/>
        <v>0</v>
      </c>
      <c r="Y69" s="129">
        <f t="shared" si="16"/>
        <v>0</v>
      </c>
      <c r="Z69" s="129">
        <f t="shared" si="16"/>
        <v>0</v>
      </c>
      <c r="AA69" s="129">
        <f t="shared" si="16"/>
        <v>0</v>
      </c>
      <c r="AB69" s="129">
        <f t="shared" si="16"/>
        <v>0</v>
      </c>
      <c r="AC69" s="129">
        <f t="shared" si="16"/>
        <v>0</v>
      </c>
      <c r="AD69" s="129">
        <f t="shared" si="16"/>
        <v>0</v>
      </c>
      <c r="AE69" s="129">
        <f t="shared" si="16"/>
        <v>0</v>
      </c>
      <c r="AF69" s="129">
        <f t="shared" si="16"/>
        <v>0</v>
      </c>
      <c r="AG69" s="129">
        <f t="shared" si="16"/>
        <v>0</v>
      </c>
      <c r="AH69" s="129">
        <f t="shared" si="16"/>
        <v>0</v>
      </c>
      <c r="AI69" s="129">
        <f t="shared" si="16"/>
        <v>0</v>
      </c>
      <c r="AJ69" s="129">
        <f t="shared" si="16"/>
        <v>0</v>
      </c>
      <c r="AK69" s="129">
        <f t="shared" si="16"/>
        <v>0</v>
      </c>
      <c r="AL69" s="129">
        <f t="shared" si="16"/>
        <v>0</v>
      </c>
      <c r="AM69" s="129">
        <f t="shared" si="16"/>
        <v>0</v>
      </c>
      <c r="AN69" s="129">
        <f t="shared" si="16"/>
        <v>0</v>
      </c>
      <c r="AO69" s="129"/>
      <c r="AP69" s="129">
        <f t="shared" si="16"/>
        <v>0</v>
      </c>
      <c r="AQ69" s="129">
        <f t="shared" si="16"/>
        <v>0</v>
      </c>
      <c r="AR69" s="129">
        <f t="shared" si="16"/>
        <v>0</v>
      </c>
      <c r="AS69" s="129">
        <f t="shared" si="16"/>
        <v>0</v>
      </c>
      <c r="AT69" s="129">
        <f t="shared" ref="AT69:BD69" si="33">AT47-AT26</f>
        <v>0</v>
      </c>
      <c r="AU69" s="129">
        <f t="shared" si="33"/>
        <v>0</v>
      </c>
      <c r="AV69" s="129">
        <f t="shared" si="33"/>
        <v>0</v>
      </c>
      <c r="AW69" s="129">
        <f t="shared" si="33"/>
        <v>0</v>
      </c>
      <c r="AX69" s="129">
        <f t="shared" si="33"/>
        <v>0</v>
      </c>
      <c r="AY69" s="129">
        <f t="shared" si="33"/>
        <v>0</v>
      </c>
      <c r="AZ69" s="129">
        <f t="shared" si="33"/>
        <v>0</v>
      </c>
      <c r="BA69" s="129">
        <f t="shared" si="33"/>
        <v>0</v>
      </c>
      <c r="BB69" s="129">
        <f t="shared" si="33"/>
        <v>0</v>
      </c>
      <c r="BC69" s="129">
        <f t="shared" si="33"/>
        <v>0</v>
      </c>
      <c r="BD69" s="129">
        <f t="shared" si="33"/>
        <v>0</v>
      </c>
      <c r="BE69" s="129">
        <f t="shared" si="12"/>
        <v>0</v>
      </c>
      <c r="BF69" s="129">
        <f t="shared" si="12"/>
        <v>0</v>
      </c>
      <c r="BG69" s="129">
        <f t="shared" ref="BG69:BI69" si="34">BG47-BG26</f>
        <v>0</v>
      </c>
      <c r="BH69" s="129">
        <f t="shared" si="34"/>
        <v>0</v>
      </c>
      <c r="BI69" s="129">
        <f t="shared" si="34"/>
        <v>0</v>
      </c>
      <c r="BJ69" s="129">
        <f t="shared" ref="BJ69:BP69" si="35">BJ47-BJ26</f>
        <v>0</v>
      </c>
      <c r="BK69" s="129">
        <f t="shared" si="35"/>
        <v>0</v>
      </c>
      <c r="BL69" s="129">
        <f t="shared" si="35"/>
        <v>0</v>
      </c>
      <c r="BM69" s="129"/>
      <c r="BN69" s="129"/>
      <c r="BO69" s="129">
        <f t="shared" si="35"/>
        <v>-11.86</v>
      </c>
      <c r="BP69" s="129">
        <f t="shared" si="35"/>
        <v>0</v>
      </c>
      <c r="BQ69" s="174"/>
      <c r="BR69" s="127"/>
      <c r="BS69" s="127"/>
      <c r="BT69" s="127"/>
      <c r="BW69" s="129"/>
      <c r="BX69" s="129"/>
      <c r="BY69" s="129"/>
      <c r="BZ69" s="129"/>
      <c r="CB69" s="129"/>
      <c r="CC69" s="129"/>
      <c r="CD69" s="129"/>
      <c r="CE69" s="129"/>
      <c r="CF69" s="129"/>
      <c r="CG69" s="129"/>
      <c r="CH69" s="129"/>
      <c r="CI69" s="129"/>
      <c r="CK69" s="184"/>
      <c r="CX69" s="128"/>
      <c r="CY69" s="128"/>
    </row>
    <row r="70" spans="1:170" x14ac:dyDescent="0.25">
      <c r="A70" s="196">
        <v>13</v>
      </c>
      <c r="B70" s="128" t="s">
        <v>17</v>
      </c>
      <c r="C70" s="129">
        <f t="shared" si="5"/>
        <v>0</v>
      </c>
      <c r="D70" s="129">
        <f t="shared" si="5"/>
        <v>0</v>
      </c>
      <c r="E70" s="129"/>
      <c r="F70" s="129">
        <f t="shared" si="5"/>
        <v>0</v>
      </c>
      <c r="G70" s="129">
        <f t="shared" si="5"/>
        <v>0</v>
      </c>
      <c r="H70" s="129"/>
      <c r="I70" s="129">
        <f t="shared" si="5"/>
        <v>0</v>
      </c>
      <c r="J70" s="129">
        <f t="shared" si="5"/>
        <v>0</v>
      </c>
      <c r="K70" s="129"/>
      <c r="L70" s="129">
        <f t="shared" si="5"/>
        <v>0</v>
      </c>
      <c r="M70" s="129">
        <f t="shared" si="5"/>
        <v>0</v>
      </c>
      <c r="N70" s="129"/>
      <c r="O70" s="129">
        <f t="shared" si="5"/>
        <v>0</v>
      </c>
      <c r="P70" s="129">
        <f t="shared" si="5"/>
        <v>0</v>
      </c>
      <c r="Q70" s="129">
        <f t="shared" si="5"/>
        <v>0</v>
      </c>
      <c r="R70" s="129">
        <f t="shared" si="5"/>
        <v>0</v>
      </c>
      <c r="S70" s="129">
        <f t="shared" ref="S70:BD73" si="36">S48-S27</f>
        <v>0</v>
      </c>
      <c r="T70" s="129">
        <f t="shared" si="36"/>
        <v>0</v>
      </c>
      <c r="U70" s="129">
        <f t="shared" si="36"/>
        <v>0</v>
      </c>
      <c r="V70" s="129">
        <f t="shared" si="36"/>
        <v>0</v>
      </c>
      <c r="W70" s="129">
        <f t="shared" si="36"/>
        <v>0</v>
      </c>
      <c r="X70" s="129">
        <f t="shared" si="36"/>
        <v>0</v>
      </c>
      <c r="Y70" s="129">
        <f t="shared" si="36"/>
        <v>0</v>
      </c>
      <c r="Z70" s="129">
        <f t="shared" si="36"/>
        <v>0</v>
      </c>
      <c r="AA70" s="129">
        <f t="shared" si="36"/>
        <v>0</v>
      </c>
      <c r="AB70" s="129">
        <f t="shared" si="36"/>
        <v>0</v>
      </c>
      <c r="AC70" s="129">
        <f t="shared" si="36"/>
        <v>0</v>
      </c>
      <c r="AD70" s="129">
        <f t="shared" si="36"/>
        <v>0</v>
      </c>
      <c r="AE70" s="129">
        <f t="shared" si="36"/>
        <v>0</v>
      </c>
      <c r="AF70" s="129">
        <f t="shared" si="36"/>
        <v>0</v>
      </c>
      <c r="AG70" s="129">
        <f t="shared" si="36"/>
        <v>0</v>
      </c>
      <c r="AH70" s="129">
        <f t="shared" si="36"/>
        <v>0</v>
      </c>
      <c r="AI70" s="129">
        <f t="shared" si="36"/>
        <v>0</v>
      </c>
      <c r="AJ70" s="129">
        <f t="shared" si="36"/>
        <v>0</v>
      </c>
      <c r="AK70" s="129">
        <f t="shared" si="36"/>
        <v>0</v>
      </c>
      <c r="AL70" s="129">
        <f t="shared" si="36"/>
        <v>0</v>
      </c>
      <c r="AM70" s="129">
        <f t="shared" si="36"/>
        <v>0</v>
      </c>
      <c r="AN70" s="129">
        <f t="shared" si="36"/>
        <v>0</v>
      </c>
      <c r="AO70" s="129"/>
      <c r="AP70" s="129">
        <f t="shared" si="36"/>
        <v>0</v>
      </c>
      <c r="AQ70" s="129">
        <f t="shared" si="36"/>
        <v>0</v>
      </c>
      <c r="AR70" s="129">
        <f t="shared" si="36"/>
        <v>0</v>
      </c>
      <c r="AS70" s="129">
        <f t="shared" si="36"/>
        <v>0</v>
      </c>
      <c r="AT70" s="129">
        <f t="shared" si="36"/>
        <v>0</v>
      </c>
      <c r="AU70" s="129">
        <f t="shared" si="36"/>
        <v>0</v>
      </c>
      <c r="AV70" s="129">
        <f t="shared" si="36"/>
        <v>0</v>
      </c>
      <c r="AW70" s="129">
        <f t="shared" si="36"/>
        <v>0</v>
      </c>
      <c r="AX70" s="129">
        <f t="shared" si="36"/>
        <v>0</v>
      </c>
      <c r="AY70" s="129">
        <f t="shared" si="36"/>
        <v>0</v>
      </c>
      <c r="AZ70" s="129">
        <f t="shared" si="36"/>
        <v>0</v>
      </c>
      <c r="BA70" s="129">
        <f t="shared" si="36"/>
        <v>0</v>
      </c>
      <c r="BB70" s="129">
        <f t="shared" si="36"/>
        <v>0</v>
      </c>
      <c r="BC70" s="129">
        <f t="shared" si="36"/>
        <v>0</v>
      </c>
      <c r="BD70" s="129">
        <f t="shared" si="36"/>
        <v>0</v>
      </c>
      <c r="BE70" s="129">
        <f t="shared" si="12"/>
        <v>0</v>
      </c>
      <c r="BF70" s="129">
        <f t="shared" si="12"/>
        <v>0</v>
      </c>
      <c r="BG70" s="129">
        <f t="shared" ref="BG70:BI70" si="37">BG48-BG27</f>
        <v>0</v>
      </c>
      <c r="BH70" s="129">
        <f t="shared" si="37"/>
        <v>0</v>
      </c>
      <c r="BI70" s="129">
        <f t="shared" si="37"/>
        <v>0</v>
      </c>
      <c r="BJ70" s="129">
        <f t="shared" ref="BJ70:BP70" si="38">BJ48-BJ27</f>
        <v>0</v>
      </c>
      <c r="BK70" s="129">
        <f t="shared" si="38"/>
        <v>0</v>
      </c>
      <c r="BL70" s="129">
        <f t="shared" si="38"/>
        <v>0</v>
      </c>
      <c r="BM70" s="129"/>
      <c r="BN70" s="129"/>
      <c r="BO70" s="129">
        <f t="shared" si="38"/>
        <v>-103.1</v>
      </c>
      <c r="BP70" s="129">
        <f t="shared" si="38"/>
        <v>0</v>
      </c>
      <c r="BQ70" s="174"/>
      <c r="BR70" s="127"/>
      <c r="BS70" s="127"/>
      <c r="BT70" s="127"/>
      <c r="CA70" s="128"/>
      <c r="CI70" s="128"/>
      <c r="CJ70" s="128"/>
      <c r="CK70" s="184"/>
      <c r="CX70" s="128"/>
      <c r="CY70" s="128"/>
    </row>
    <row r="71" spans="1:170" ht="31.5" x14ac:dyDescent="0.25">
      <c r="A71" s="196">
        <v>14</v>
      </c>
      <c r="B71" s="128" t="s">
        <v>27</v>
      </c>
      <c r="C71" s="129">
        <f t="shared" si="5"/>
        <v>0</v>
      </c>
      <c r="D71" s="129">
        <f t="shared" si="5"/>
        <v>0</v>
      </c>
      <c r="E71" s="129"/>
      <c r="F71" s="129">
        <f t="shared" si="5"/>
        <v>0</v>
      </c>
      <c r="G71" s="129">
        <f t="shared" si="5"/>
        <v>0</v>
      </c>
      <c r="H71" s="129"/>
      <c r="I71" s="129">
        <f t="shared" si="5"/>
        <v>0</v>
      </c>
      <c r="J71" s="129">
        <f t="shared" si="5"/>
        <v>0</v>
      </c>
      <c r="K71" s="129"/>
      <c r="L71" s="129">
        <f t="shared" si="5"/>
        <v>0</v>
      </c>
      <c r="M71" s="129">
        <f t="shared" si="5"/>
        <v>0</v>
      </c>
      <c r="N71" s="129"/>
      <c r="O71" s="129">
        <f t="shared" si="5"/>
        <v>0</v>
      </c>
      <c r="P71" s="129">
        <f t="shared" si="5"/>
        <v>0</v>
      </c>
      <c r="Q71" s="129">
        <f t="shared" si="5"/>
        <v>0</v>
      </c>
      <c r="R71" s="129">
        <f t="shared" si="5"/>
        <v>0</v>
      </c>
      <c r="S71" s="129">
        <f t="shared" si="36"/>
        <v>0</v>
      </c>
      <c r="T71" s="129">
        <f t="shared" si="36"/>
        <v>0</v>
      </c>
      <c r="U71" s="129">
        <f t="shared" si="36"/>
        <v>0</v>
      </c>
      <c r="V71" s="129">
        <f t="shared" si="36"/>
        <v>0</v>
      </c>
      <c r="W71" s="129">
        <f t="shared" si="36"/>
        <v>0</v>
      </c>
      <c r="X71" s="129">
        <f t="shared" si="36"/>
        <v>0</v>
      </c>
      <c r="Y71" s="129">
        <f t="shared" si="36"/>
        <v>0</v>
      </c>
      <c r="Z71" s="129">
        <f t="shared" si="36"/>
        <v>0</v>
      </c>
      <c r="AA71" s="129">
        <f t="shared" si="36"/>
        <v>0</v>
      </c>
      <c r="AB71" s="129">
        <f t="shared" si="36"/>
        <v>0</v>
      </c>
      <c r="AC71" s="129">
        <f t="shared" si="36"/>
        <v>0</v>
      </c>
      <c r="AD71" s="129">
        <f t="shared" si="36"/>
        <v>0</v>
      </c>
      <c r="AE71" s="129">
        <f t="shared" si="36"/>
        <v>0</v>
      </c>
      <c r="AF71" s="129">
        <f t="shared" si="36"/>
        <v>0</v>
      </c>
      <c r="AG71" s="129">
        <f t="shared" si="36"/>
        <v>0</v>
      </c>
      <c r="AH71" s="129">
        <f t="shared" si="36"/>
        <v>0</v>
      </c>
      <c r="AI71" s="129">
        <f t="shared" si="36"/>
        <v>0</v>
      </c>
      <c r="AJ71" s="129">
        <f t="shared" si="36"/>
        <v>0</v>
      </c>
      <c r="AK71" s="129">
        <f t="shared" si="36"/>
        <v>0</v>
      </c>
      <c r="AL71" s="129">
        <f t="shared" si="36"/>
        <v>0</v>
      </c>
      <c r="AM71" s="129">
        <f t="shared" si="36"/>
        <v>0</v>
      </c>
      <c r="AN71" s="129">
        <f t="shared" si="36"/>
        <v>0</v>
      </c>
      <c r="AO71" s="129"/>
      <c r="AP71" s="129">
        <f t="shared" si="36"/>
        <v>0</v>
      </c>
      <c r="AQ71" s="129">
        <f t="shared" si="36"/>
        <v>0</v>
      </c>
      <c r="AR71" s="129">
        <f t="shared" si="36"/>
        <v>0</v>
      </c>
      <c r="AS71" s="129">
        <f t="shared" si="36"/>
        <v>0</v>
      </c>
      <c r="AT71" s="129">
        <f t="shared" si="36"/>
        <v>0</v>
      </c>
      <c r="AU71" s="129">
        <f t="shared" si="36"/>
        <v>0</v>
      </c>
      <c r="AV71" s="129">
        <f t="shared" si="36"/>
        <v>0</v>
      </c>
      <c r="AW71" s="129">
        <f t="shared" si="36"/>
        <v>0</v>
      </c>
      <c r="AX71" s="129">
        <f t="shared" si="36"/>
        <v>0</v>
      </c>
      <c r="AY71" s="129">
        <f t="shared" si="36"/>
        <v>0</v>
      </c>
      <c r="AZ71" s="129">
        <f t="shared" si="36"/>
        <v>0</v>
      </c>
      <c r="BA71" s="129">
        <f t="shared" si="36"/>
        <v>0</v>
      </c>
      <c r="BB71" s="129">
        <f t="shared" si="36"/>
        <v>0</v>
      </c>
      <c r="BC71" s="129">
        <f t="shared" si="36"/>
        <v>0</v>
      </c>
      <c r="BD71" s="129">
        <f t="shared" si="36"/>
        <v>0</v>
      </c>
      <c r="BE71" s="129">
        <f t="shared" si="12"/>
        <v>0</v>
      </c>
      <c r="BF71" s="129">
        <f t="shared" si="12"/>
        <v>0</v>
      </c>
      <c r="BG71" s="129">
        <f t="shared" ref="BG71:BI71" si="39">BG49-BG28</f>
        <v>0</v>
      </c>
      <c r="BH71" s="129">
        <f t="shared" si="39"/>
        <v>0</v>
      </c>
      <c r="BI71" s="129">
        <f t="shared" si="39"/>
        <v>0</v>
      </c>
      <c r="BJ71" s="129">
        <f t="shared" ref="BJ71:BP71" si="40">BJ49-BJ28</f>
        <v>0</v>
      </c>
      <c r="BK71" s="129">
        <f t="shared" si="40"/>
        <v>0</v>
      </c>
      <c r="BL71" s="129">
        <f t="shared" si="40"/>
        <v>0</v>
      </c>
      <c r="BM71" s="129"/>
      <c r="BN71" s="129"/>
      <c r="BO71" s="129">
        <f t="shared" si="40"/>
        <v>-147.1</v>
      </c>
      <c r="BP71" s="129">
        <f t="shared" si="40"/>
        <v>0</v>
      </c>
      <c r="BQ71" s="174"/>
      <c r="BR71" s="127"/>
      <c r="BS71" s="127"/>
      <c r="BT71" s="127"/>
      <c r="BW71" s="172" t="s">
        <v>18</v>
      </c>
      <c r="BX71" s="134" t="s">
        <v>5</v>
      </c>
      <c r="BY71" s="134" t="s">
        <v>6</v>
      </c>
      <c r="BZ71" s="134" t="s">
        <v>7</v>
      </c>
      <c r="CA71" s="134" t="s">
        <v>8</v>
      </c>
      <c r="CB71" s="129" t="s">
        <v>9</v>
      </c>
      <c r="CC71" s="128" t="s">
        <v>10</v>
      </c>
      <c r="CD71" s="128" t="s">
        <v>11</v>
      </c>
      <c r="CE71" s="128" t="s">
        <v>12</v>
      </c>
      <c r="CF71" s="128" t="s">
        <v>13</v>
      </c>
      <c r="CG71" s="128" t="s">
        <v>14</v>
      </c>
      <c r="CH71" s="128" t="s">
        <v>15</v>
      </c>
      <c r="CI71" s="127" t="s">
        <v>34</v>
      </c>
      <c r="CJ71" s="130" t="s">
        <v>16</v>
      </c>
      <c r="CK71" s="129" t="s">
        <v>17</v>
      </c>
      <c r="CL71" s="177" t="s">
        <v>32</v>
      </c>
      <c r="CM71" s="177" t="s">
        <v>33</v>
      </c>
      <c r="CX71" s="128"/>
      <c r="CY71" s="128"/>
    </row>
    <row r="72" spans="1:170" x14ac:dyDescent="0.25">
      <c r="A72" s="196">
        <v>15</v>
      </c>
      <c r="B72" s="128" t="s">
        <v>32</v>
      </c>
      <c r="C72" s="129">
        <f t="shared" si="5"/>
        <v>0</v>
      </c>
      <c r="D72" s="129">
        <f t="shared" si="5"/>
        <v>0</v>
      </c>
      <c r="E72" s="129"/>
      <c r="F72" s="129">
        <f t="shared" si="5"/>
        <v>0</v>
      </c>
      <c r="G72" s="129">
        <f t="shared" si="5"/>
        <v>0</v>
      </c>
      <c r="H72" s="129"/>
      <c r="I72" s="129">
        <f t="shared" si="5"/>
        <v>0</v>
      </c>
      <c r="J72" s="129">
        <f t="shared" si="5"/>
        <v>0</v>
      </c>
      <c r="K72" s="129"/>
      <c r="L72" s="129">
        <f t="shared" si="5"/>
        <v>0</v>
      </c>
      <c r="M72" s="129">
        <f t="shared" si="5"/>
        <v>0</v>
      </c>
      <c r="N72" s="129"/>
      <c r="O72" s="129">
        <f t="shared" si="5"/>
        <v>0</v>
      </c>
      <c r="P72" s="129">
        <f t="shared" si="5"/>
        <v>0</v>
      </c>
      <c r="Q72" s="129">
        <f t="shared" si="5"/>
        <v>0</v>
      </c>
      <c r="R72" s="129">
        <f t="shared" si="5"/>
        <v>0</v>
      </c>
      <c r="S72" s="129">
        <f t="shared" si="36"/>
        <v>0</v>
      </c>
      <c r="T72" s="129">
        <f t="shared" si="36"/>
        <v>0</v>
      </c>
      <c r="U72" s="129">
        <f t="shared" si="36"/>
        <v>0</v>
      </c>
      <c r="V72" s="129">
        <f t="shared" si="36"/>
        <v>0</v>
      </c>
      <c r="W72" s="129">
        <f t="shared" si="36"/>
        <v>0</v>
      </c>
      <c r="X72" s="129">
        <f t="shared" si="36"/>
        <v>0</v>
      </c>
      <c r="Y72" s="129">
        <f t="shared" si="36"/>
        <v>0</v>
      </c>
      <c r="Z72" s="129">
        <f t="shared" si="36"/>
        <v>0</v>
      </c>
      <c r="AA72" s="129">
        <f t="shared" si="36"/>
        <v>0</v>
      </c>
      <c r="AB72" s="129">
        <f t="shared" si="36"/>
        <v>0</v>
      </c>
      <c r="AC72" s="129">
        <f t="shared" si="36"/>
        <v>0</v>
      </c>
      <c r="AD72" s="129">
        <f t="shared" si="36"/>
        <v>0</v>
      </c>
      <c r="AE72" s="129">
        <f t="shared" si="36"/>
        <v>0</v>
      </c>
      <c r="AF72" s="129">
        <f t="shared" si="36"/>
        <v>0</v>
      </c>
      <c r="AG72" s="129">
        <f t="shared" si="36"/>
        <v>0</v>
      </c>
      <c r="AH72" s="129">
        <f t="shared" si="36"/>
        <v>0</v>
      </c>
      <c r="AI72" s="129">
        <f t="shared" si="36"/>
        <v>0</v>
      </c>
      <c r="AJ72" s="129">
        <f t="shared" si="36"/>
        <v>0</v>
      </c>
      <c r="AK72" s="129">
        <f t="shared" si="36"/>
        <v>0</v>
      </c>
      <c r="AL72" s="129">
        <f t="shared" si="36"/>
        <v>0</v>
      </c>
      <c r="AM72" s="129">
        <f t="shared" si="36"/>
        <v>0</v>
      </c>
      <c r="AN72" s="129">
        <f t="shared" si="36"/>
        <v>0</v>
      </c>
      <c r="AO72" s="129"/>
      <c r="AP72" s="129">
        <f t="shared" si="36"/>
        <v>0</v>
      </c>
      <c r="AQ72" s="129">
        <f t="shared" si="36"/>
        <v>0</v>
      </c>
      <c r="AR72" s="129">
        <f t="shared" si="36"/>
        <v>0</v>
      </c>
      <c r="AS72" s="129">
        <f t="shared" si="36"/>
        <v>0</v>
      </c>
      <c r="AT72" s="129">
        <f t="shared" si="36"/>
        <v>0</v>
      </c>
      <c r="AU72" s="129">
        <f t="shared" si="36"/>
        <v>0</v>
      </c>
      <c r="AV72" s="129">
        <f t="shared" si="36"/>
        <v>0</v>
      </c>
      <c r="AW72" s="129">
        <f t="shared" si="36"/>
        <v>0</v>
      </c>
      <c r="AX72" s="129">
        <f t="shared" si="36"/>
        <v>0</v>
      </c>
      <c r="AY72" s="129">
        <f t="shared" si="36"/>
        <v>0</v>
      </c>
      <c r="AZ72" s="129">
        <f t="shared" si="36"/>
        <v>0</v>
      </c>
      <c r="BA72" s="129">
        <f t="shared" si="36"/>
        <v>0</v>
      </c>
      <c r="BB72" s="129">
        <f t="shared" si="36"/>
        <v>0</v>
      </c>
      <c r="BC72" s="129">
        <f t="shared" si="36"/>
        <v>0</v>
      </c>
      <c r="BD72" s="129">
        <f t="shared" si="36"/>
        <v>0</v>
      </c>
      <c r="BE72" s="129">
        <f t="shared" si="12"/>
        <v>0</v>
      </c>
      <c r="BF72" s="129">
        <f t="shared" si="12"/>
        <v>0</v>
      </c>
      <c r="BG72" s="129">
        <f t="shared" ref="BG72:BI72" si="41">BG50-BG29</f>
        <v>0</v>
      </c>
      <c r="BH72" s="129">
        <f t="shared" si="41"/>
        <v>0</v>
      </c>
      <c r="BI72" s="129">
        <f t="shared" si="41"/>
        <v>0</v>
      </c>
      <c r="BJ72" s="129">
        <f t="shared" ref="BJ72:BP72" si="42">BJ50-BJ29</f>
        <v>0</v>
      </c>
      <c r="BK72" s="129">
        <f t="shared" si="42"/>
        <v>0</v>
      </c>
      <c r="BL72" s="129">
        <f t="shared" si="42"/>
        <v>0</v>
      </c>
      <c r="BM72" s="129"/>
      <c r="BN72" s="129"/>
      <c r="BO72" s="129">
        <f t="shared" si="42"/>
        <v>-15.97</v>
      </c>
      <c r="BP72" s="129">
        <f t="shared" si="42"/>
        <v>0</v>
      </c>
      <c r="BQ72" s="174"/>
      <c r="BR72" s="127"/>
      <c r="BS72" s="127"/>
      <c r="BT72" s="127"/>
      <c r="BV72" s="197">
        <v>1</v>
      </c>
      <c r="BW72" s="127" t="s">
        <v>206</v>
      </c>
      <c r="BX72" s="194">
        <v>109.57000000000001</v>
      </c>
      <c r="BY72" s="194">
        <v>0.7049203440011278</v>
      </c>
      <c r="BZ72" s="194">
        <v>0.8992</v>
      </c>
      <c r="CA72" s="194">
        <v>0.81752779594506209</v>
      </c>
      <c r="CB72" s="194">
        <v>1907.1967000000002</v>
      </c>
      <c r="CC72" s="194">
        <v>28.203900000000001</v>
      </c>
      <c r="CD72" s="194">
        <v>1.2914890869172155</v>
      </c>
      <c r="CE72" s="194">
        <v>1.2046000000000001</v>
      </c>
      <c r="CF72" s="194">
        <v>8.2545000000000002</v>
      </c>
      <c r="CG72" s="194">
        <v>8.2598000000000003</v>
      </c>
      <c r="CH72" s="194">
        <v>6.0780000000000003</v>
      </c>
      <c r="CI72" s="194">
        <v>8.5249000000000006</v>
      </c>
      <c r="CJ72" s="194">
        <v>1</v>
      </c>
      <c r="CK72" s="194">
        <v>0.69219960267742808</v>
      </c>
      <c r="CL72" s="194">
        <v>6.3784000000000001</v>
      </c>
      <c r="CM72" s="194">
        <v>6.3795000000000002</v>
      </c>
      <c r="CX72" s="128"/>
      <c r="CY72" s="128"/>
    </row>
    <row r="73" spans="1:170" x14ac:dyDescent="0.25">
      <c r="A73" s="196">
        <v>16</v>
      </c>
      <c r="B73" s="128" t="s">
        <v>33</v>
      </c>
      <c r="C73" s="129">
        <f t="shared" si="5"/>
        <v>0</v>
      </c>
      <c r="D73" s="129">
        <f t="shared" si="5"/>
        <v>0</v>
      </c>
      <c r="E73" s="129"/>
      <c r="F73" s="129">
        <f t="shared" si="5"/>
        <v>0</v>
      </c>
      <c r="G73" s="129">
        <f t="shared" si="5"/>
        <v>0</v>
      </c>
      <c r="H73" s="129"/>
      <c r="I73" s="129">
        <f t="shared" si="5"/>
        <v>0</v>
      </c>
      <c r="J73" s="129">
        <f t="shared" si="5"/>
        <v>0</v>
      </c>
      <c r="K73" s="129"/>
      <c r="L73" s="129">
        <f t="shared" si="5"/>
        <v>0</v>
      </c>
      <c r="M73" s="129">
        <f t="shared" si="5"/>
        <v>0</v>
      </c>
      <c r="N73" s="129"/>
      <c r="O73" s="129">
        <f t="shared" si="5"/>
        <v>0</v>
      </c>
      <c r="P73" s="129">
        <f t="shared" si="5"/>
        <v>0</v>
      </c>
      <c r="Q73" s="129">
        <f t="shared" si="5"/>
        <v>0</v>
      </c>
      <c r="R73" s="129">
        <f t="shared" si="5"/>
        <v>0</v>
      </c>
      <c r="S73" s="129">
        <f t="shared" si="36"/>
        <v>0</v>
      </c>
      <c r="T73" s="129">
        <f t="shared" si="36"/>
        <v>0</v>
      </c>
      <c r="U73" s="129">
        <f t="shared" si="36"/>
        <v>0</v>
      </c>
      <c r="V73" s="129">
        <f t="shared" si="36"/>
        <v>0</v>
      </c>
      <c r="W73" s="129">
        <f t="shared" si="36"/>
        <v>0</v>
      </c>
      <c r="X73" s="129">
        <f t="shared" si="36"/>
        <v>0</v>
      </c>
      <c r="Y73" s="129">
        <f t="shared" si="36"/>
        <v>0</v>
      </c>
      <c r="Z73" s="129">
        <f t="shared" si="36"/>
        <v>0</v>
      </c>
      <c r="AA73" s="129">
        <f t="shared" si="36"/>
        <v>0</v>
      </c>
      <c r="AB73" s="129">
        <f t="shared" si="36"/>
        <v>0</v>
      </c>
      <c r="AC73" s="129">
        <f t="shared" si="36"/>
        <v>0</v>
      </c>
      <c r="AD73" s="129">
        <f t="shared" si="36"/>
        <v>0</v>
      </c>
      <c r="AE73" s="129">
        <f t="shared" si="36"/>
        <v>0</v>
      </c>
      <c r="AF73" s="129">
        <f t="shared" si="36"/>
        <v>0</v>
      </c>
      <c r="AG73" s="129">
        <f t="shared" si="36"/>
        <v>0</v>
      </c>
      <c r="AH73" s="129">
        <f t="shared" si="36"/>
        <v>0</v>
      </c>
      <c r="AI73" s="129">
        <f t="shared" si="36"/>
        <v>0</v>
      </c>
      <c r="AJ73" s="129">
        <f t="shared" si="36"/>
        <v>0</v>
      </c>
      <c r="AK73" s="129">
        <f t="shared" si="36"/>
        <v>0</v>
      </c>
      <c r="AL73" s="129">
        <f t="shared" si="36"/>
        <v>0</v>
      </c>
      <c r="AM73" s="129">
        <f t="shared" si="36"/>
        <v>0</v>
      </c>
      <c r="AN73" s="129">
        <f t="shared" si="36"/>
        <v>0</v>
      </c>
      <c r="AO73" s="129"/>
      <c r="AP73" s="129">
        <f t="shared" si="36"/>
        <v>0</v>
      </c>
      <c r="AQ73" s="129">
        <f t="shared" si="36"/>
        <v>0</v>
      </c>
      <c r="AR73" s="129">
        <f t="shared" si="36"/>
        <v>0</v>
      </c>
      <c r="AS73" s="129">
        <f t="shared" si="36"/>
        <v>0</v>
      </c>
      <c r="AT73" s="129">
        <f t="shared" si="36"/>
        <v>0</v>
      </c>
      <c r="AU73" s="129">
        <f t="shared" si="36"/>
        <v>0</v>
      </c>
      <c r="AV73" s="129">
        <f t="shared" si="36"/>
        <v>0</v>
      </c>
      <c r="AW73" s="129">
        <f t="shared" si="36"/>
        <v>0</v>
      </c>
      <c r="AX73" s="129">
        <f t="shared" si="36"/>
        <v>0</v>
      </c>
      <c r="AY73" s="129">
        <f t="shared" si="36"/>
        <v>0</v>
      </c>
      <c r="AZ73" s="129">
        <f t="shared" si="36"/>
        <v>0</v>
      </c>
      <c r="BA73" s="129">
        <f t="shared" si="36"/>
        <v>0</v>
      </c>
      <c r="BB73" s="129">
        <f t="shared" si="36"/>
        <v>0</v>
      </c>
      <c r="BC73" s="129">
        <f t="shared" si="36"/>
        <v>0</v>
      </c>
      <c r="BD73" s="129">
        <f t="shared" si="36"/>
        <v>0</v>
      </c>
      <c r="BE73" s="129">
        <f t="shared" si="12"/>
        <v>0</v>
      </c>
      <c r="BF73" s="129">
        <f t="shared" si="12"/>
        <v>0</v>
      </c>
      <c r="BG73" s="129">
        <f t="shared" ref="BG73:BI73" si="43">BG51-BG30</f>
        <v>0</v>
      </c>
      <c r="BH73" s="129">
        <f t="shared" si="43"/>
        <v>0</v>
      </c>
      <c r="BI73" s="129">
        <f t="shared" si="43"/>
        <v>0</v>
      </c>
      <c r="BJ73" s="129">
        <f t="shared" ref="BJ73:BP73" si="44">BJ51-BJ30</f>
        <v>0</v>
      </c>
      <c r="BK73" s="129">
        <f t="shared" si="44"/>
        <v>0</v>
      </c>
      <c r="BL73" s="129">
        <f t="shared" si="44"/>
        <v>0</v>
      </c>
      <c r="BM73" s="129"/>
      <c r="BN73" s="129"/>
      <c r="BO73" s="129">
        <f t="shared" si="44"/>
        <v>-15.95</v>
      </c>
      <c r="BP73" s="129">
        <f t="shared" si="44"/>
        <v>0</v>
      </c>
      <c r="BQ73" s="174"/>
      <c r="BR73" s="127"/>
      <c r="BS73" s="127"/>
      <c r="BT73" s="127"/>
      <c r="BV73" s="197">
        <v>2</v>
      </c>
      <c r="BW73" s="127" t="s">
        <v>208</v>
      </c>
      <c r="BX73" s="194">
        <v>109.83</v>
      </c>
      <c r="BY73" s="194">
        <v>0.70741369552914546</v>
      </c>
      <c r="BZ73" s="194">
        <v>0.90170000000000006</v>
      </c>
      <c r="CA73" s="194">
        <v>0.8214227041235419</v>
      </c>
      <c r="CB73" s="203">
        <v>1895.45</v>
      </c>
      <c r="CC73" s="194">
        <v>27.738300000000002</v>
      </c>
      <c r="CD73" s="194">
        <v>1.2955045990413265</v>
      </c>
      <c r="CE73" s="194">
        <v>1.2074</v>
      </c>
      <c r="CF73" s="194">
        <v>8.2805</v>
      </c>
      <c r="CG73" s="194">
        <v>8.3254000000000001</v>
      </c>
      <c r="CH73" s="194">
        <v>6.1068000000000007</v>
      </c>
      <c r="CI73" s="194">
        <v>8.620000000000001</v>
      </c>
      <c r="CJ73" s="194">
        <v>1</v>
      </c>
      <c r="CK73" s="194">
        <v>0.6920271551455679</v>
      </c>
      <c r="CL73" s="194">
        <v>6.3840000000000003</v>
      </c>
      <c r="CM73" s="194">
        <v>6.3840000000000003</v>
      </c>
      <c r="CX73" s="128"/>
      <c r="CY73" s="128"/>
    </row>
    <row r="74" spans="1:170" x14ac:dyDescent="0.25">
      <c r="A74" s="19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74"/>
      <c r="BR74" s="127"/>
      <c r="BS74" s="127"/>
      <c r="BT74" s="127"/>
      <c r="BV74" s="197">
        <v>3</v>
      </c>
      <c r="BW74" s="127" t="s">
        <v>211</v>
      </c>
      <c r="BX74" s="194">
        <v>109.8</v>
      </c>
      <c r="BY74" s="194">
        <v>0.70546737213403876</v>
      </c>
      <c r="BZ74" s="194">
        <v>0.9</v>
      </c>
      <c r="CA74" s="194">
        <v>0.82068116536725477</v>
      </c>
      <c r="CB74" s="194">
        <v>1892.6014</v>
      </c>
      <c r="CC74" s="194">
        <v>27.8201</v>
      </c>
      <c r="CD74" s="194">
        <v>1.2939958592132506</v>
      </c>
      <c r="CE74" s="194">
        <v>1.2060999999999999</v>
      </c>
      <c r="CF74" s="194">
        <v>8.2830000000000013</v>
      </c>
      <c r="CG74" s="194">
        <v>8.3062000000000005</v>
      </c>
      <c r="CH74" s="194">
        <v>6.1017999999999999</v>
      </c>
      <c r="CI74" s="194">
        <v>8.6263000000000005</v>
      </c>
      <c r="CJ74" s="194">
        <v>1</v>
      </c>
      <c r="CK74" s="194">
        <v>0.69332260994363293</v>
      </c>
      <c r="CL74" s="194">
        <v>6.3871000000000002</v>
      </c>
      <c r="CM74" s="194">
        <v>6.3881000000000006</v>
      </c>
      <c r="CX74" s="128"/>
      <c r="CY74" s="128"/>
    </row>
    <row r="75" spans="1:170" x14ac:dyDescent="0.25">
      <c r="A75" s="19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74"/>
      <c r="BR75" s="127"/>
      <c r="BS75" s="127"/>
      <c r="BT75" s="127"/>
      <c r="BV75" s="197">
        <v>4</v>
      </c>
      <c r="BW75" s="127" t="s">
        <v>213</v>
      </c>
      <c r="BX75" s="194">
        <v>110.14</v>
      </c>
      <c r="BY75" s="194">
        <v>0.70796460176991149</v>
      </c>
      <c r="BZ75" s="194">
        <v>0.90390000000000004</v>
      </c>
      <c r="CA75" s="194">
        <v>0.82562747688243066</v>
      </c>
      <c r="CB75" s="194">
        <v>1869.3600000000001</v>
      </c>
      <c r="CC75" s="194">
        <v>27.37</v>
      </c>
      <c r="CD75" s="194">
        <v>1.3049719431032232</v>
      </c>
      <c r="CE75" s="194">
        <v>1.2127000000000001</v>
      </c>
      <c r="CF75" s="194">
        <v>8.3453999999999997</v>
      </c>
      <c r="CG75" s="194">
        <v>8.3975000000000009</v>
      </c>
      <c r="CH75" s="194">
        <v>6.1386000000000003</v>
      </c>
      <c r="CI75" s="194">
        <v>8.6882999999999999</v>
      </c>
      <c r="CJ75" s="194">
        <v>1</v>
      </c>
      <c r="CK75" s="194">
        <v>0.69285664795953716</v>
      </c>
      <c r="CL75" s="194">
        <v>6.4106000000000005</v>
      </c>
      <c r="CM75" s="194">
        <v>6.4080000000000004</v>
      </c>
      <c r="CX75" s="128"/>
      <c r="CY75" s="128"/>
    </row>
    <row r="76" spans="1:170" x14ac:dyDescent="0.25">
      <c r="A76" s="19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74"/>
      <c r="BR76" s="127"/>
      <c r="BS76" s="127"/>
      <c r="BT76" s="127"/>
      <c r="BV76" s="197">
        <v>5</v>
      </c>
      <c r="BW76" s="127" t="s">
        <v>215</v>
      </c>
      <c r="BX76" s="194">
        <v>109.43</v>
      </c>
      <c r="BY76" s="194">
        <v>0.70746374248319777</v>
      </c>
      <c r="BZ76" s="194">
        <v>0.89940000000000009</v>
      </c>
      <c r="CA76" s="194">
        <v>0.82250370126665573</v>
      </c>
      <c r="CB76" s="194">
        <v>1883.44</v>
      </c>
      <c r="CC76" s="194">
        <v>27.5213</v>
      </c>
      <c r="CD76" s="194">
        <v>1.2906556530717603</v>
      </c>
      <c r="CE76" s="194">
        <v>1.2087000000000001</v>
      </c>
      <c r="CF76" s="194">
        <v>8.2683999999999997</v>
      </c>
      <c r="CG76" s="194">
        <v>8.2774000000000001</v>
      </c>
      <c r="CH76" s="194">
        <v>6.1151</v>
      </c>
      <c r="CI76" s="194">
        <v>8.6196999999999999</v>
      </c>
      <c r="CJ76" s="194">
        <v>1</v>
      </c>
      <c r="CK76" s="194">
        <v>0.69501880025854701</v>
      </c>
      <c r="CL76" s="194">
        <v>6.3965000000000005</v>
      </c>
      <c r="CM76" s="194">
        <v>6.3934000000000006</v>
      </c>
      <c r="CX76" s="128"/>
      <c r="CY76" s="128"/>
    </row>
    <row r="77" spans="1:170" x14ac:dyDescent="0.25">
      <c r="A77" s="19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74"/>
      <c r="BR77" s="127"/>
      <c r="BS77" s="127"/>
      <c r="BT77" s="127"/>
      <c r="BV77" s="197">
        <v>6</v>
      </c>
      <c r="BW77" s="127" t="s">
        <v>216</v>
      </c>
      <c r="BX77" s="194">
        <v>109.53</v>
      </c>
      <c r="BY77" s="194">
        <v>0.70741369552914546</v>
      </c>
      <c r="BZ77" s="194">
        <v>0.89690000000000003</v>
      </c>
      <c r="CA77" s="194">
        <v>0.82162517459534956</v>
      </c>
      <c r="CB77" s="203">
        <v>1891.8000000000002</v>
      </c>
      <c r="CC77" s="194">
        <v>27.650000000000002</v>
      </c>
      <c r="CD77" s="194">
        <v>1.2926577042399172</v>
      </c>
      <c r="CE77" s="194">
        <v>1.2085000000000001</v>
      </c>
      <c r="CF77" s="194">
        <v>8.2832000000000008</v>
      </c>
      <c r="CG77" s="194">
        <v>8.2554999999999996</v>
      </c>
      <c r="CH77" s="194">
        <v>6.1086</v>
      </c>
      <c r="CI77" s="194">
        <v>8.5952999999999999</v>
      </c>
      <c r="CJ77" s="194">
        <v>1</v>
      </c>
      <c r="CK77" s="194">
        <v>0.69346684881729237</v>
      </c>
      <c r="CL77" s="194">
        <v>6.3961000000000006</v>
      </c>
      <c r="CM77" s="194">
        <v>6.3952</v>
      </c>
      <c r="CX77" s="128"/>
      <c r="CY77" s="128"/>
    </row>
    <row r="78" spans="1:170" x14ac:dyDescent="0.25">
      <c r="A78" s="19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74"/>
      <c r="BR78" s="127"/>
      <c r="BS78" s="127"/>
      <c r="BT78" s="127"/>
      <c r="BV78" s="197">
        <v>7</v>
      </c>
      <c r="BW78" s="127" t="s">
        <v>218</v>
      </c>
      <c r="BX78" s="194">
        <v>109.46000000000001</v>
      </c>
      <c r="BY78" s="194">
        <v>0.70521861777150907</v>
      </c>
      <c r="BZ78" s="194">
        <v>0.89580000000000004</v>
      </c>
      <c r="CA78" s="194">
        <v>0.82041184674706702</v>
      </c>
      <c r="CB78" s="203">
        <v>1888.3000000000002</v>
      </c>
      <c r="CC78" s="194">
        <v>27.57</v>
      </c>
      <c r="CD78" s="194">
        <v>1.2911555842479017</v>
      </c>
      <c r="CE78" s="194">
        <v>1.2088000000000001</v>
      </c>
      <c r="CF78" s="194">
        <v>8.2538999999999998</v>
      </c>
      <c r="CG78" s="194">
        <v>8.2514000000000003</v>
      </c>
      <c r="CH78" s="194">
        <v>6.1001000000000003</v>
      </c>
      <c r="CI78" s="194">
        <v>8.5650000000000013</v>
      </c>
      <c r="CJ78" s="194">
        <v>1</v>
      </c>
      <c r="CK78" s="194">
        <v>0.69307754151534473</v>
      </c>
      <c r="CL78" s="194">
        <v>6.3885000000000005</v>
      </c>
      <c r="CM78" s="194">
        <v>6.3882000000000003</v>
      </c>
      <c r="CX78" s="128"/>
      <c r="CY78" s="128"/>
    </row>
    <row r="79" spans="1:170" x14ac:dyDescent="0.25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74"/>
      <c r="BR79" s="204"/>
      <c r="BS79" s="204"/>
      <c r="BT79" s="204"/>
      <c r="BU79" s="127"/>
      <c r="BV79" s="197">
        <v>8</v>
      </c>
      <c r="BW79" s="127" t="s">
        <v>221</v>
      </c>
      <c r="BX79" s="194">
        <v>109.51</v>
      </c>
      <c r="BY79" s="194">
        <v>0.70952178231871721</v>
      </c>
      <c r="BZ79" s="194">
        <v>0.89610000000000001</v>
      </c>
      <c r="CA79" s="194">
        <v>0.82223318533136003</v>
      </c>
      <c r="CB79" s="194">
        <v>1880.39</v>
      </c>
      <c r="CC79" s="194">
        <v>27.664300000000001</v>
      </c>
      <c r="CD79" s="194">
        <v>1.2924906294429364</v>
      </c>
      <c r="CE79" s="194">
        <v>1.2106000000000001</v>
      </c>
      <c r="CF79" s="194">
        <v>8.2812000000000001</v>
      </c>
      <c r="CG79" s="194">
        <v>8.3255999999999997</v>
      </c>
      <c r="CH79" s="194">
        <v>6.1130000000000004</v>
      </c>
      <c r="CI79" s="194">
        <v>8.5437000000000012</v>
      </c>
      <c r="CJ79" s="194">
        <v>1</v>
      </c>
      <c r="CK79" s="194">
        <v>0.69258312728985294</v>
      </c>
      <c r="CL79" s="194">
        <v>6.3906000000000001</v>
      </c>
      <c r="CM79" s="194">
        <v>6.3862000000000005</v>
      </c>
      <c r="CN79" s="205"/>
      <c r="CO79" s="205"/>
      <c r="CP79" s="205"/>
      <c r="CQ79" s="205"/>
      <c r="CR79" s="205"/>
      <c r="CS79" s="205"/>
      <c r="CT79" s="205"/>
      <c r="CU79" s="127"/>
      <c r="CV79" s="127"/>
      <c r="CW79" s="127"/>
      <c r="CX79" s="127"/>
      <c r="CY79" s="127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</row>
    <row r="80" spans="1:170" x14ac:dyDescent="0.25">
      <c r="A80" s="196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74"/>
      <c r="BR80" s="127"/>
      <c r="BS80" s="127"/>
      <c r="BT80" s="127"/>
      <c r="BV80" s="197">
        <v>9</v>
      </c>
      <c r="BW80" s="127" t="s">
        <v>222</v>
      </c>
      <c r="BX80" s="194">
        <v>109.54</v>
      </c>
      <c r="BY80" s="194">
        <v>0.70671378091872794</v>
      </c>
      <c r="BZ80" s="194">
        <v>0.8963000000000001</v>
      </c>
      <c r="CA80" s="194">
        <v>0.82284209660166208</v>
      </c>
      <c r="CB80" s="194">
        <v>1892.5</v>
      </c>
      <c r="CC80" s="194">
        <v>28.14</v>
      </c>
      <c r="CD80" s="194">
        <v>1.2894906511927786</v>
      </c>
      <c r="CE80" s="194">
        <v>1.2098</v>
      </c>
      <c r="CF80" s="194">
        <v>8.2751999999999999</v>
      </c>
      <c r="CG80" s="194">
        <v>8.2943999999999996</v>
      </c>
      <c r="CH80" s="194">
        <v>6.117</v>
      </c>
      <c r="CI80" s="194">
        <v>8.3688000000000002</v>
      </c>
      <c r="CJ80" s="194">
        <v>1</v>
      </c>
      <c r="CK80" s="194">
        <v>0.69337068290078563</v>
      </c>
      <c r="CL80" s="194">
        <v>6.3892000000000007</v>
      </c>
      <c r="CM80" s="194">
        <v>6.3875999999999999</v>
      </c>
      <c r="CX80" s="128"/>
      <c r="CY80" s="128"/>
    </row>
    <row r="81" spans="1:170" x14ac:dyDescent="0.25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74"/>
      <c r="BR81" s="127"/>
      <c r="BS81" s="127"/>
      <c r="BT81" s="127"/>
      <c r="BU81" s="127"/>
      <c r="BV81" s="197">
        <v>10</v>
      </c>
      <c r="BW81" s="127" t="s">
        <v>225</v>
      </c>
      <c r="BX81" s="194">
        <v>109.61</v>
      </c>
      <c r="BY81" s="194">
        <v>0.70957212800681191</v>
      </c>
      <c r="BZ81" s="194">
        <v>0.89850000000000008</v>
      </c>
      <c r="CA81" s="194">
        <v>0.825218682950982</v>
      </c>
      <c r="CB81" s="194">
        <v>1860.01</v>
      </c>
      <c r="CC81" s="194">
        <v>27.755800000000001</v>
      </c>
      <c r="CD81" s="194">
        <v>1.2961762799740764</v>
      </c>
      <c r="CE81" s="194">
        <v>1.2158</v>
      </c>
      <c r="CF81" s="194">
        <v>8.3123000000000005</v>
      </c>
      <c r="CG81" s="194">
        <v>8.3117000000000001</v>
      </c>
      <c r="CH81" s="194">
        <v>6.1355000000000004</v>
      </c>
      <c r="CI81" s="194">
        <v>8.3361000000000001</v>
      </c>
      <c r="CJ81" s="194">
        <v>1</v>
      </c>
      <c r="CK81" s="194">
        <v>0.69344761350003814</v>
      </c>
      <c r="CL81" s="194">
        <v>6.3967000000000001</v>
      </c>
      <c r="CM81" s="194">
        <v>6.4142000000000001</v>
      </c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5"/>
      <c r="FM81" s="125"/>
      <c r="FN81" s="125"/>
    </row>
    <row r="82" spans="1:170" x14ac:dyDescent="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74"/>
      <c r="BR82" s="127"/>
      <c r="BS82" s="127"/>
      <c r="BT82" s="127"/>
      <c r="BU82" s="127"/>
      <c r="BV82" s="197">
        <v>11</v>
      </c>
      <c r="BW82" s="127" t="s">
        <v>227</v>
      </c>
      <c r="BX82" s="194">
        <v>110.13</v>
      </c>
      <c r="BY82" s="194">
        <v>0.71047957371225579</v>
      </c>
      <c r="BZ82" s="194">
        <v>0.89840000000000009</v>
      </c>
      <c r="CA82" s="194">
        <v>0.82494637848539831</v>
      </c>
      <c r="CB82" s="194">
        <v>1864.38</v>
      </c>
      <c r="CC82" s="194">
        <v>27.6448</v>
      </c>
      <c r="CD82" s="194">
        <v>1.3010668748373666</v>
      </c>
      <c r="CE82" s="194">
        <v>1.2173</v>
      </c>
      <c r="CF82" s="194">
        <v>8.3117999999999999</v>
      </c>
      <c r="CG82" s="194">
        <v>8.3191000000000006</v>
      </c>
      <c r="CH82" s="194">
        <v>6.133</v>
      </c>
      <c r="CI82" s="194">
        <v>8.5605000000000011</v>
      </c>
      <c r="CJ82" s="194">
        <v>1</v>
      </c>
      <c r="CK82" s="194">
        <v>0.69460362444171231</v>
      </c>
      <c r="CL82" s="194">
        <v>6.4008000000000003</v>
      </c>
      <c r="CM82" s="194">
        <v>6.4035000000000002</v>
      </c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</row>
    <row r="83" spans="1:170" x14ac:dyDescent="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74"/>
      <c r="BR83" s="127"/>
      <c r="BS83" s="127"/>
      <c r="BT83" s="127"/>
      <c r="BU83" s="127"/>
      <c r="BV83" s="197">
        <v>12</v>
      </c>
      <c r="BW83" s="127" t="s">
        <v>229</v>
      </c>
      <c r="BX83" s="194">
        <v>109.97</v>
      </c>
      <c r="BY83" s="194">
        <v>0.7089181908407769</v>
      </c>
      <c r="BZ83" s="194">
        <v>0.89880000000000004</v>
      </c>
      <c r="CA83" s="194">
        <v>0.82508250825082508</v>
      </c>
      <c r="CB83" s="194">
        <v>1857</v>
      </c>
      <c r="CC83" s="194">
        <v>27.720000000000002</v>
      </c>
      <c r="CD83" s="194">
        <v>1.2985326580963512</v>
      </c>
      <c r="CE83" s="194">
        <v>1.2189000000000001</v>
      </c>
      <c r="CF83" s="194">
        <v>8.3460999999999999</v>
      </c>
      <c r="CG83" s="194">
        <v>8.3421000000000003</v>
      </c>
      <c r="CH83" s="194">
        <v>6.1337999999999999</v>
      </c>
      <c r="CI83" s="194">
        <v>8.5431000000000008</v>
      </c>
      <c r="CJ83" s="194">
        <v>1</v>
      </c>
      <c r="CK83" s="194">
        <v>0.69484494535044516</v>
      </c>
      <c r="CL83" s="194">
        <v>6.3989000000000003</v>
      </c>
      <c r="CM83" s="194">
        <v>6.3969000000000005</v>
      </c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</row>
    <row r="84" spans="1:170" x14ac:dyDescent="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74"/>
      <c r="BR84" s="127"/>
      <c r="BS84" s="127"/>
      <c r="BT84" s="127"/>
      <c r="BU84" s="127"/>
      <c r="BV84" s="197">
        <v>13</v>
      </c>
      <c r="BW84" s="206" t="s">
        <v>231</v>
      </c>
      <c r="BX84" s="194">
        <v>110.65</v>
      </c>
      <c r="BY84" s="194">
        <v>0.7155123068116771</v>
      </c>
      <c r="BZ84" s="194">
        <v>0.91420000000000001</v>
      </c>
      <c r="CA84" s="194">
        <v>0.83689011632772614</v>
      </c>
      <c r="CB84" s="194">
        <v>1805.2014000000001</v>
      </c>
      <c r="CC84" s="194">
        <v>26.7532</v>
      </c>
      <c r="CD84" s="194">
        <v>1.3157894736842106</v>
      </c>
      <c r="CE84" s="194">
        <v>1.2313000000000001</v>
      </c>
      <c r="CF84" s="194">
        <v>8.5201000000000011</v>
      </c>
      <c r="CG84" s="194">
        <v>8.5023999999999997</v>
      </c>
      <c r="CH84" s="194">
        <v>6.2222</v>
      </c>
      <c r="CI84" s="194">
        <v>8.6315000000000008</v>
      </c>
      <c r="CJ84" s="194">
        <v>1</v>
      </c>
      <c r="CK84" s="194">
        <v>0.69459397509186005</v>
      </c>
      <c r="CL84" s="194">
        <v>6.4323000000000006</v>
      </c>
      <c r="CM84" s="194">
        <v>6.4361000000000006</v>
      </c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</row>
    <row r="85" spans="1:170" x14ac:dyDescent="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74"/>
      <c r="BR85" s="127"/>
      <c r="BS85" s="127"/>
      <c r="BT85" s="127"/>
      <c r="BU85" s="127"/>
      <c r="BV85" s="197">
        <v>14</v>
      </c>
      <c r="BW85" s="206" t="s">
        <v>233</v>
      </c>
      <c r="BX85" s="194">
        <v>110.2</v>
      </c>
      <c r="BY85" s="194">
        <v>0.7196833393306945</v>
      </c>
      <c r="BZ85" s="194">
        <v>0.91830000000000001</v>
      </c>
      <c r="CA85" s="194">
        <v>0.839278220730172</v>
      </c>
      <c r="CB85" s="194">
        <v>1791.943</v>
      </c>
      <c r="CC85" s="194">
        <v>26.414100000000001</v>
      </c>
      <c r="CD85" s="194">
        <v>1.325381047051027</v>
      </c>
      <c r="CE85" s="194">
        <v>1.2359</v>
      </c>
      <c r="CF85" s="194">
        <v>8.5624000000000002</v>
      </c>
      <c r="CG85" s="194">
        <v>8.5693000000000001</v>
      </c>
      <c r="CH85" s="194">
        <v>6.2391000000000005</v>
      </c>
      <c r="CI85" s="194">
        <v>8.6781000000000006</v>
      </c>
      <c r="CJ85" s="194">
        <v>1</v>
      </c>
      <c r="CK85" s="194">
        <v>0.69963828700561814</v>
      </c>
      <c r="CL85" s="194">
        <v>6.4363999999999999</v>
      </c>
      <c r="CM85" s="194">
        <v>6.4424000000000001</v>
      </c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</row>
    <row r="86" spans="1:170" x14ac:dyDescent="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74"/>
      <c r="BR86" s="127"/>
      <c r="BS86" s="127"/>
      <c r="BT86" s="127"/>
      <c r="BU86" s="127"/>
      <c r="BV86" s="197">
        <v>15</v>
      </c>
      <c r="BW86" s="206" t="s">
        <v>235</v>
      </c>
      <c r="BX86" s="194">
        <v>110.11</v>
      </c>
      <c r="BY86" s="194">
        <v>0.72108451110470151</v>
      </c>
      <c r="BZ86" s="194">
        <v>0.92110000000000003</v>
      </c>
      <c r="CA86" s="194">
        <v>0.8406893652795292</v>
      </c>
      <c r="CB86" s="194">
        <v>1783</v>
      </c>
      <c r="CC86" s="194">
        <v>26.01</v>
      </c>
      <c r="CD86" s="194">
        <v>1.3319126265316994</v>
      </c>
      <c r="CE86" s="194">
        <v>1.2429000000000001</v>
      </c>
      <c r="CF86" s="194">
        <v>8.5981000000000005</v>
      </c>
      <c r="CG86" s="194">
        <v>8.6455000000000002</v>
      </c>
      <c r="CH86" s="194">
        <v>6.2509000000000006</v>
      </c>
      <c r="CI86" s="194">
        <v>8.7536000000000005</v>
      </c>
      <c r="CJ86" s="194">
        <v>1</v>
      </c>
      <c r="CK86" s="194">
        <v>0.69992230862374283</v>
      </c>
      <c r="CL86" s="194">
        <v>6.4689000000000005</v>
      </c>
      <c r="CM86" s="194">
        <v>6.4734000000000007</v>
      </c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5"/>
      <c r="FK86" s="125"/>
      <c r="FL86" s="125"/>
      <c r="FM86" s="125"/>
      <c r="FN86" s="125"/>
    </row>
    <row r="87" spans="1:170" x14ac:dyDescent="0.25">
      <c r="A87" s="125"/>
      <c r="B87" s="125"/>
      <c r="BQ87" s="126"/>
      <c r="BR87" s="125"/>
      <c r="BU87" s="125"/>
      <c r="BV87" s="166">
        <v>16</v>
      </c>
      <c r="BW87" s="293" t="s">
        <v>237</v>
      </c>
      <c r="BX87" s="241">
        <v>110.47</v>
      </c>
      <c r="BY87" s="241">
        <v>0.7212405337179949</v>
      </c>
      <c r="BZ87" s="241">
        <v>0.92020000000000002</v>
      </c>
      <c r="CA87" s="241">
        <v>0.84153833207102569</v>
      </c>
      <c r="CB87" s="241">
        <v>1778.71</v>
      </c>
      <c r="CC87" s="241">
        <v>25.84</v>
      </c>
      <c r="CD87" s="241">
        <v>1.3345789403443211</v>
      </c>
      <c r="CE87" s="241">
        <v>1.2385000000000002</v>
      </c>
      <c r="CF87" s="241">
        <v>8.5580999999999996</v>
      </c>
      <c r="CG87" s="241">
        <v>8.6105</v>
      </c>
      <c r="CH87" s="241">
        <v>6.2561</v>
      </c>
      <c r="CI87" s="241">
        <v>8.7468000000000004</v>
      </c>
      <c r="CJ87" s="241">
        <v>1</v>
      </c>
      <c r="CK87" s="241">
        <v>0.70071683332048695</v>
      </c>
      <c r="CL87" s="241">
        <v>6.4755000000000003</v>
      </c>
      <c r="CM87" s="241">
        <v>6.4828999999999999</v>
      </c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</row>
    <row r="88" spans="1:170" x14ac:dyDescent="0.25">
      <c r="A88" s="125"/>
      <c r="B88" s="125"/>
      <c r="BQ88" s="126"/>
      <c r="BR88" s="125"/>
      <c r="BU88" s="125"/>
      <c r="BV88" s="166">
        <v>17</v>
      </c>
      <c r="BW88" s="293" t="s">
        <v>239</v>
      </c>
      <c r="BX88" s="241">
        <v>110.92</v>
      </c>
      <c r="BY88" s="241">
        <v>0.71664038985237211</v>
      </c>
      <c r="BZ88" s="241">
        <v>0.91850000000000009</v>
      </c>
      <c r="CA88" s="241">
        <v>0.83794201441260263</v>
      </c>
      <c r="CB88" s="248">
        <v>1781.9</v>
      </c>
      <c r="CC88" s="241">
        <v>25.950000000000003</v>
      </c>
      <c r="CD88" s="241">
        <v>1.3224014810896589</v>
      </c>
      <c r="CE88" s="241">
        <v>1.2299</v>
      </c>
      <c r="CF88" s="241">
        <v>8.4698000000000011</v>
      </c>
      <c r="CG88" s="241">
        <v>8.5060000000000002</v>
      </c>
      <c r="CH88" s="241">
        <v>6.2303000000000006</v>
      </c>
      <c r="CI88" s="241">
        <v>8.6112000000000002</v>
      </c>
      <c r="CJ88" s="241">
        <v>1</v>
      </c>
      <c r="CK88" s="241">
        <v>0.70102630250687004</v>
      </c>
      <c r="CL88" s="241">
        <v>6.4790000000000001</v>
      </c>
      <c r="CM88" s="241">
        <v>6.4842000000000004</v>
      </c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</row>
    <row r="89" spans="1:170" x14ac:dyDescent="0.25">
      <c r="A89" s="125"/>
      <c r="B89" s="125"/>
      <c r="BQ89" s="126"/>
      <c r="BR89" s="125"/>
      <c r="BU89" s="125"/>
      <c r="BV89" s="166">
        <v>18</v>
      </c>
      <c r="BW89" s="293" t="s">
        <v>240</v>
      </c>
      <c r="BX89" s="245">
        <v>110.88</v>
      </c>
      <c r="BY89" s="245">
        <v>0.71658903618774639</v>
      </c>
      <c r="BZ89" s="245">
        <v>0.91920000000000002</v>
      </c>
      <c r="CA89" s="245">
        <v>0.83794201441260263</v>
      </c>
      <c r="CB89" s="245">
        <v>1780.5400000000002</v>
      </c>
      <c r="CC89" s="245">
        <v>25.98</v>
      </c>
      <c r="CD89" s="245">
        <v>1.321003963011889</v>
      </c>
      <c r="CE89" s="245">
        <v>1.2291000000000001</v>
      </c>
      <c r="CF89" s="245">
        <v>8.4695999999999998</v>
      </c>
      <c r="CG89" s="245">
        <v>8.5147000000000013</v>
      </c>
      <c r="CH89" s="245">
        <v>6.2302</v>
      </c>
      <c r="CI89" s="245">
        <v>8.662700000000001</v>
      </c>
      <c r="CJ89" s="249">
        <v>1</v>
      </c>
      <c r="CK89" s="245">
        <v>0.70000560004480039</v>
      </c>
      <c r="CL89" s="245">
        <v>6.4706999999999999</v>
      </c>
      <c r="CM89" s="249">
        <v>6.4702000000000002</v>
      </c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</row>
    <row r="90" spans="1:170" x14ac:dyDescent="0.25">
      <c r="A90" s="125"/>
      <c r="B90" s="125"/>
      <c r="BQ90" s="126"/>
      <c r="BR90" s="125"/>
      <c r="BU90" s="125"/>
      <c r="BV90" s="166">
        <v>19</v>
      </c>
      <c r="BW90" s="293" t="s">
        <v>243</v>
      </c>
      <c r="BX90" s="249">
        <v>110.7</v>
      </c>
      <c r="BY90" s="249">
        <v>0.71890726096333568</v>
      </c>
      <c r="BZ90" s="249">
        <v>0.91680000000000006</v>
      </c>
      <c r="CA90" s="249">
        <v>0.83759108803082338</v>
      </c>
      <c r="CB90" s="249">
        <v>1782.72</v>
      </c>
      <c r="CC90" s="249">
        <v>26.18</v>
      </c>
      <c r="CD90" s="249">
        <v>1.3170025023047542</v>
      </c>
      <c r="CE90" s="249">
        <v>1.2301</v>
      </c>
      <c r="CF90" s="249">
        <v>8.4619999999999997</v>
      </c>
      <c r="CG90" s="249">
        <v>8.4911000000000012</v>
      </c>
      <c r="CH90" s="249">
        <v>6.2274000000000003</v>
      </c>
      <c r="CI90" s="249">
        <v>8.6620000000000008</v>
      </c>
      <c r="CJ90" s="249">
        <v>1</v>
      </c>
      <c r="CK90" s="249">
        <v>0.69985373057031086</v>
      </c>
      <c r="CL90" s="249">
        <v>6.4526000000000003</v>
      </c>
      <c r="CM90" s="249">
        <v>6.4580000000000002</v>
      </c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</row>
    <row r="91" spans="1:170" x14ac:dyDescent="0.25">
      <c r="B91" s="125"/>
      <c r="BQ91" s="126"/>
      <c r="BR91" s="125"/>
      <c r="BU91" s="124"/>
      <c r="BV91" s="166">
        <v>20</v>
      </c>
      <c r="BW91" s="293" t="s">
        <v>245</v>
      </c>
      <c r="BX91" s="241">
        <v>110.71000000000001</v>
      </c>
      <c r="BY91" s="241">
        <v>0.71885558191359356</v>
      </c>
      <c r="BZ91" s="241">
        <v>0.91830000000000001</v>
      </c>
      <c r="CA91" s="241">
        <v>0.83780160857908847</v>
      </c>
      <c r="CB91" s="241">
        <v>1776.48</v>
      </c>
      <c r="CC91" s="241">
        <v>26.060000000000002</v>
      </c>
      <c r="CD91" s="241">
        <v>1.3189132155104195</v>
      </c>
      <c r="CE91" s="241">
        <v>1.2302</v>
      </c>
      <c r="CF91" s="241">
        <v>8.4734999999999996</v>
      </c>
      <c r="CG91" s="241">
        <v>8.5098000000000003</v>
      </c>
      <c r="CH91" s="241">
        <v>6.2298</v>
      </c>
      <c r="CI91" s="241">
        <v>8.7344000000000008</v>
      </c>
      <c r="CJ91" s="241">
        <v>1</v>
      </c>
      <c r="CK91" s="241">
        <v>0.69982434408963345</v>
      </c>
      <c r="CL91" s="241">
        <v>6.4551000000000007</v>
      </c>
      <c r="CM91" s="241">
        <v>6.4606000000000003</v>
      </c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</row>
    <row r="92" spans="1:170" x14ac:dyDescent="0.25">
      <c r="B92" s="125"/>
      <c r="BQ92" s="126"/>
      <c r="BR92" s="125"/>
      <c r="BU92" s="124"/>
      <c r="BV92" s="162">
        <v>21</v>
      </c>
      <c r="BW92" s="293" t="s">
        <v>247</v>
      </c>
      <c r="BX92" s="241">
        <v>110.5</v>
      </c>
      <c r="BY92" s="241">
        <v>0.72160484918458645</v>
      </c>
      <c r="BZ92" s="241">
        <v>0.92</v>
      </c>
      <c r="CA92" s="241">
        <v>0.83956007052304593</v>
      </c>
      <c r="CB92" s="241">
        <v>1771.73</v>
      </c>
      <c r="CC92" s="241">
        <v>25.990000000000002</v>
      </c>
      <c r="CD92" s="241">
        <v>1.3269639065817409</v>
      </c>
      <c r="CE92" s="241">
        <v>1.2364000000000002</v>
      </c>
      <c r="CF92" s="241">
        <v>8.5164000000000009</v>
      </c>
      <c r="CG92" s="241">
        <v>8.5606000000000009</v>
      </c>
      <c r="CH92" s="241">
        <v>6.2427000000000001</v>
      </c>
      <c r="CI92" s="241">
        <v>8.7164999999999999</v>
      </c>
      <c r="CJ92" s="241">
        <v>1</v>
      </c>
      <c r="CK92" s="241">
        <v>0.69998600027999447</v>
      </c>
      <c r="CL92" s="241">
        <v>6.4576000000000002</v>
      </c>
      <c r="CM92" s="241">
        <v>6.4621000000000004</v>
      </c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</row>
    <row r="93" spans="1:170" s="164" customFormat="1" x14ac:dyDescent="0.25">
      <c r="B93" s="294"/>
      <c r="BQ93" s="295"/>
      <c r="BU93" s="158"/>
      <c r="BV93" s="162">
        <v>22</v>
      </c>
      <c r="BW93" s="293" t="s">
        <v>249</v>
      </c>
      <c r="BX93" s="241">
        <v>110.47</v>
      </c>
      <c r="BY93" s="241">
        <v>0.72254335260115599</v>
      </c>
      <c r="BZ93" s="241">
        <v>0.92230000000000001</v>
      </c>
      <c r="CA93" s="241">
        <v>0.8406893652795292</v>
      </c>
      <c r="CB93" s="241">
        <v>1758.2900000000002</v>
      </c>
      <c r="CC93" s="241">
        <v>25.77</v>
      </c>
      <c r="CD93" s="241">
        <v>1.3328002132480339</v>
      </c>
      <c r="CE93" s="241">
        <v>1.2408000000000001</v>
      </c>
      <c r="CF93" s="241">
        <v>8.5118000000000009</v>
      </c>
      <c r="CG93" s="241">
        <v>8.5658000000000012</v>
      </c>
      <c r="CH93" s="241">
        <v>6.2510000000000003</v>
      </c>
      <c r="CI93" s="241">
        <v>8.6936999999999998</v>
      </c>
      <c r="CJ93" s="241">
        <v>1</v>
      </c>
      <c r="CK93" s="241">
        <v>0.70087398986536209</v>
      </c>
      <c r="CL93" s="241">
        <v>6.4539</v>
      </c>
      <c r="CM93" s="241">
        <v>6.4622999999999999</v>
      </c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</row>
    <row r="94" spans="1:170" s="164" customFormat="1" x14ac:dyDescent="0.25">
      <c r="B94" s="294"/>
      <c r="BQ94" s="295"/>
      <c r="BU94" s="158"/>
      <c r="BV94" s="166"/>
      <c r="BW94" s="162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49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</row>
    <row r="95" spans="1:170" x14ac:dyDescent="0.25">
      <c r="BQ95" s="126"/>
      <c r="BR95" s="125"/>
      <c r="BU95" s="12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</row>
    <row r="96" spans="1:170" x14ac:dyDescent="0.25">
      <c r="BQ96" s="126"/>
      <c r="BR96" s="125"/>
      <c r="BU96" s="12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</row>
    <row r="97" spans="69:101" x14ac:dyDescent="0.25">
      <c r="BQ97" s="126"/>
      <c r="BR97" s="125"/>
      <c r="BU97" s="124"/>
      <c r="BV97" s="124"/>
      <c r="BW97" s="124"/>
      <c r="BX97" s="124"/>
      <c r="BY97" s="124"/>
      <c r="BZ97" s="124"/>
      <c r="CA97" s="158"/>
      <c r="CB97" s="124"/>
      <c r="CC97" s="124"/>
      <c r="CD97" s="124"/>
      <c r="CE97" s="124"/>
      <c r="CF97" s="124"/>
      <c r="CG97" s="124"/>
      <c r="CH97" s="124"/>
      <c r="CI97" s="159"/>
      <c r="CJ97" s="158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</row>
    <row r="98" spans="69:101" x14ac:dyDescent="0.25">
      <c r="BQ98" s="126"/>
      <c r="BR98" s="125"/>
      <c r="BU98" s="124"/>
      <c r="BV98" s="156"/>
      <c r="BW98" s="156"/>
      <c r="BX98" s="147">
        <f>AVERAGE(BX72:BX93)</f>
        <v>110.09681818181816</v>
      </c>
      <c r="BY98" s="147">
        <f t="shared" ref="BY98:CM98" si="45">AVERAGE(BY72:BY93)</f>
        <v>0.71289675848560108</v>
      </c>
      <c r="BZ98" s="147">
        <f t="shared" si="45"/>
        <v>0.90790454545454535</v>
      </c>
      <c r="CA98" s="147">
        <f t="shared" si="45"/>
        <v>0.83000204146335155</v>
      </c>
      <c r="CB98" s="147">
        <f t="shared" si="45"/>
        <v>1836.0428409090914</v>
      </c>
      <c r="CC98" s="147">
        <f t="shared" si="45"/>
        <v>26.988445454545452</v>
      </c>
      <c r="CD98" s="147">
        <f t="shared" si="45"/>
        <v>1.3084061314879938</v>
      </c>
      <c r="CE98" s="147">
        <f t="shared" si="45"/>
        <v>1.221559090909091</v>
      </c>
      <c r="CF98" s="147">
        <f t="shared" si="45"/>
        <v>8.3926045454545459</v>
      </c>
      <c r="CG98" s="147">
        <f t="shared" si="45"/>
        <v>8.4155363636363631</v>
      </c>
      <c r="CH98" s="147">
        <f t="shared" si="45"/>
        <v>6.1709545454545465</v>
      </c>
      <c r="CI98" s="147">
        <f t="shared" si="45"/>
        <v>8.6128272727272748</v>
      </c>
      <c r="CJ98" s="147">
        <f t="shared" si="45"/>
        <v>1</v>
      </c>
      <c r="CK98" s="147">
        <f t="shared" si="45"/>
        <v>0.69623911687267559</v>
      </c>
      <c r="CL98" s="147">
        <f t="shared" si="45"/>
        <v>6.4227000000000007</v>
      </c>
      <c r="CM98" s="147">
        <f t="shared" si="45"/>
        <v>6.4253181818181817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</row>
    <row r="99" spans="69:101" x14ac:dyDescent="0.25">
      <c r="BQ99" s="126"/>
      <c r="BR99" s="125"/>
      <c r="BU99" s="124"/>
      <c r="BV99" s="156"/>
      <c r="BW99" s="156"/>
      <c r="BX99" s="147">
        <v>110.09681818181816</v>
      </c>
      <c r="BY99" s="147">
        <v>0.71289675848560108</v>
      </c>
      <c r="BZ99" s="147">
        <v>0.90790454545454535</v>
      </c>
      <c r="CA99" s="147">
        <v>0.83000204146335155</v>
      </c>
      <c r="CB99" s="147">
        <v>1836.0428409090914</v>
      </c>
      <c r="CC99" s="147">
        <v>26.988445454545452</v>
      </c>
      <c r="CD99" s="147">
        <v>1.3084061314879938</v>
      </c>
      <c r="CE99" s="147">
        <v>1.221559090909091</v>
      </c>
      <c r="CF99" s="147">
        <v>8.3926045454545459</v>
      </c>
      <c r="CG99" s="147">
        <v>8.4155363636363631</v>
      </c>
      <c r="CH99" s="147">
        <v>6.1709545454545465</v>
      </c>
      <c r="CI99" s="147">
        <v>8.6128272727272748</v>
      </c>
      <c r="CJ99" s="147">
        <v>1</v>
      </c>
      <c r="CK99" s="147">
        <v>0.69623911687267559</v>
      </c>
      <c r="CL99" s="147">
        <v>6.4227000000000007</v>
      </c>
      <c r="CM99" s="147">
        <v>6.4253181818181817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</row>
    <row r="100" spans="69:101" x14ac:dyDescent="0.25">
      <c r="BQ100" s="126"/>
      <c r="BR100" s="125"/>
      <c r="BU100" s="124"/>
      <c r="BV100" s="149"/>
      <c r="BW100" s="291"/>
      <c r="BX100" s="291">
        <f t="shared" ref="BX100:CM100" si="46">BX99-BX98</f>
        <v>0</v>
      </c>
      <c r="BY100" s="291">
        <f t="shared" si="46"/>
        <v>0</v>
      </c>
      <c r="BZ100" s="291">
        <f t="shared" si="46"/>
        <v>0</v>
      </c>
      <c r="CA100" s="291">
        <f t="shared" si="46"/>
        <v>0</v>
      </c>
      <c r="CB100" s="291">
        <f t="shared" si="46"/>
        <v>0</v>
      </c>
      <c r="CC100" s="291">
        <f t="shared" si="46"/>
        <v>0</v>
      </c>
      <c r="CD100" s="291">
        <f t="shared" si="46"/>
        <v>0</v>
      </c>
      <c r="CE100" s="291">
        <f t="shared" si="46"/>
        <v>0</v>
      </c>
      <c r="CF100" s="291">
        <f t="shared" si="46"/>
        <v>0</v>
      </c>
      <c r="CG100" s="291">
        <f t="shared" si="46"/>
        <v>0</v>
      </c>
      <c r="CH100" s="291">
        <f t="shared" si="46"/>
        <v>0</v>
      </c>
      <c r="CI100" s="291">
        <f t="shared" si="46"/>
        <v>0</v>
      </c>
      <c r="CJ100" s="291">
        <f t="shared" si="46"/>
        <v>0</v>
      </c>
      <c r="CK100" s="291">
        <f t="shared" si="46"/>
        <v>0</v>
      </c>
      <c r="CL100" s="291">
        <f t="shared" si="46"/>
        <v>0</v>
      </c>
      <c r="CM100" s="291">
        <f t="shared" si="46"/>
        <v>0</v>
      </c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</row>
    <row r="101" spans="69:101" x14ac:dyDescent="0.25">
      <c r="BQ101" s="126"/>
      <c r="BR101" s="125"/>
      <c r="BU101" s="124"/>
      <c r="BV101" s="158" t="s">
        <v>29</v>
      </c>
      <c r="BW101" s="158"/>
      <c r="BX101" s="147">
        <f>MAX(BX72:BX93)</f>
        <v>110.92</v>
      </c>
      <c r="BY101" s="147">
        <f t="shared" ref="BY101:CM101" si="47">MAX(BY72:BY93)</f>
        <v>0.72254335260115599</v>
      </c>
      <c r="BZ101" s="147">
        <f t="shared" si="47"/>
        <v>0.92230000000000001</v>
      </c>
      <c r="CA101" s="147">
        <f t="shared" si="47"/>
        <v>0.84153833207102569</v>
      </c>
      <c r="CB101" s="147">
        <f t="shared" si="47"/>
        <v>1907.1967000000002</v>
      </c>
      <c r="CC101" s="147">
        <f t="shared" si="47"/>
        <v>28.203900000000001</v>
      </c>
      <c r="CD101" s="147">
        <f t="shared" si="47"/>
        <v>1.3345789403443211</v>
      </c>
      <c r="CE101" s="147">
        <f t="shared" si="47"/>
        <v>1.2429000000000001</v>
      </c>
      <c r="CF101" s="147">
        <f t="shared" si="47"/>
        <v>8.5981000000000005</v>
      </c>
      <c r="CG101" s="147">
        <f t="shared" si="47"/>
        <v>8.6455000000000002</v>
      </c>
      <c r="CH101" s="147">
        <f t="shared" si="47"/>
        <v>6.2561</v>
      </c>
      <c r="CI101" s="147">
        <f t="shared" si="47"/>
        <v>8.7536000000000005</v>
      </c>
      <c r="CJ101" s="147">
        <f t="shared" si="47"/>
        <v>1</v>
      </c>
      <c r="CK101" s="147">
        <f t="shared" si="47"/>
        <v>0.70102630250687004</v>
      </c>
      <c r="CL101" s="147">
        <f t="shared" si="47"/>
        <v>6.4790000000000001</v>
      </c>
      <c r="CM101" s="147">
        <f t="shared" si="47"/>
        <v>6.4842000000000004</v>
      </c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</row>
    <row r="102" spans="69:101" x14ac:dyDescent="0.25">
      <c r="BQ102" s="126"/>
      <c r="BR102" s="125"/>
      <c r="BU102" s="124"/>
      <c r="BV102" s="158" t="s">
        <v>30</v>
      </c>
      <c r="BW102" s="158"/>
      <c r="BX102" s="147">
        <f>MIN(BX72:BX93)</f>
        <v>109.43</v>
      </c>
      <c r="BY102" s="147">
        <f t="shared" ref="BY102:CM102" si="48">MIN(BY72:BY93)</f>
        <v>0.7049203440011278</v>
      </c>
      <c r="BZ102" s="147">
        <f t="shared" si="48"/>
        <v>0.89580000000000004</v>
      </c>
      <c r="CA102" s="147">
        <f t="shared" si="48"/>
        <v>0.81752779594506209</v>
      </c>
      <c r="CB102" s="147">
        <f t="shared" si="48"/>
        <v>1758.2900000000002</v>
      </c>
      <c r="CC102" s="147">
        <f t="shared" si="48"/>
        <v>25.77</v>
      </c>
      <c r="CD102" s="147">
        <f t="shared" si="48"/>
        <v>1.2894906511927786</v>
      </c>
      <c r="CE102" s="147">
        <f t="shared" si="48"/>
        <v>1.2046000000000001</v>
      </c>
      <c r="CF102" s="147">
        <f t="shared" si="48"/>
        <v>8.2538999999999998</v>
      </c>
      <c r="CG102" s="147">
        <f t="shared" si="48"/>
        <v>8.2514000000000003</v>
      </c>
      <c r="CH102" s="147">
        <f t="shared" si="48"/>
        <v>6.0780000000000003</v>
      </c>
      <c r="CI102" s="147">
        <f t="shared" si="48"/>
        <v>8.3361000000000001</v>
      </c>
      <c r="CJ102" s="147">
        <f t="shared" si="48"/>
        <v>1</v>
      </c>
      <c r="CK102" s="147">
        <f t="shared" si="48"/>
        <v>0.6920271551455679</v>
      </c>
      <c r="CL102" s="147">
        <f t="shared" si="48"/>
        <v>6.3784000000000001</v>
      </c>
      <c r="CM102" s="147">
        <f t="shared" si="48"/>
        <v>6.3795000000000002</v>
      </c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</row>
    <row r="103" spans="69:101" x14ac:dyDescent="0.25">
      <c r="BQ103" s="126"/>
      <c r="BR103" s="125"/>
      <c r="BU103" s="124"/>
      <c r="BV103" s="124"/>
      <c r="BW103" s="124"/>
      <c r="BX103" s="124"/>
      <c r="BY103" s="124"/>
      <c r="BZ103" s="124"/>
      <c r="CA103" s="158"/>
      <c r="CB103" s="124"/>
      <c r="CC103" s="124"/>
      <c r="CD103" s="124"/>
      <c r="CE103" s="124"/>
      <c r="CF103" s="124"/>
      <c r="CG103" s="124"/>
      <c r="CH103" s="124"/>
      <c r="CI103" s="159"/>
      <c r="CJ103" s="158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</row>
    <row r="104" spans="69:101" x14ac:dyDescent="0.25">
      <c r="BQ104" s="126"/>
      <c r="BR104" s="125"/>
      <c r="BU104" s="124"/>
      <c r="BV104" s="124"/>
      <c r="BW104" s="124"/>
      <c r="BX104" s="147">
        <f>BX101-BX102</f>
        <v>1.4899999999999949</v>
      </c>
      <c r="BY104" s="147">
        <f t="shared" ref="BY104:CM104" si="49">BY101-BY102</f>
        <v>1.7623008600028189E-2</v>
      </c>
      <c r="BZ104" s="147">
        <f t="shared" si="49"/>
        <v>2.6499999999999968E-2</v>
      </c>
      <c r="CA104" s="147">
        <f t="shared" si="49"/>
        <v>2.40105361259636E-2</v>
      </c>
      <c r="CB104" s="147">
        <f t="shared" si="49"/>
        <v>148.9067</v>
      </c>
      <c r="CC104" s="147">
        <f t="shared" si="49"/>
        <v>2.4339000000000013</v>
      </c>
      <c r="CD104" s="147">
        <f t="shared" si="49"/>
        <v>4.5088289151542504E-2</v>
      </c>
      <c r="CE104" s="147">
        <f t="shared" si="49"/>
        <v>3.8300000000000001E-2</v>
      </c>
      <c r="CF104" s="147">
        <f t="shared" si="49"/>
        <v>0.34420000000000073</v>
      </c>
      <c r="CG104" s="147">
        <f t="shared" si="49"/>
        <v>0.39409999999999989</v>
      </c>
      <c r="CH104" s="147">
        <f t="shared" si="49"/>
        <v>0.1780999999999997</v>
      </c>
      <c r="CI104" s="147">
        <f t="shared" si="49"/>
        <v>0.41750000000000043</v>
      </c>
      <c r="CJ104" s="147">
        <f t="shared" si="49"/>
        <v>0</v>
      </c>
      <c r="CK104" s="147">
        <f t="shared" si="49"/>
        <v>8.99914736130214E-3</v>
      </c>
      <c r="CL104" s="147">
        <f t="shared" si="49"/>
        <v>0.10060000000000002</v>
      </c>
      <c r="CM104" s="147">
        <f t="shared" si="49"/>
        <v>0.10470000000000024</v>
      </c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</row>
    <row r="105" spans="69:101" x14ac:dyDescent="0.25">
      <c r="BQ105" s="126"/>
      <c r="BR105" s="125"/>
      <c r="BU105" s="124"/>
      <c r="BV105" s="124"/>
      <c r="BW105" s="124"/>
      <c r="BX105" s="124"/>
      <c r="BY105" s="124"/>
      <c r="BZ105" s="124"/>
      <c r="CA105" s="158"/>
      <c r="CB105" s="124"/>
      <c r="CC105" s="124"/>
      <c r="CD105" s="124"/>
      <c r="CE105" s="124"/>
      <c r="CF105" s="124"/>
      <c r="CG105" s="124"/>
      <c r="CH105" s="124"/>
      <c r="CI105" s="159"/>
      <c r="CJ105" s="158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</row>
    <row r="106" spans="69:101" x14ac:dyDescent="0.25">
      <c r="BQ106" s="126"/>
      <c r="BR106" s="125"/>
      <c r="BU106" s="124"/>
      <c r="BV106" s="124"/>
      <c r="BW106" s="124"/>
      <c r="BX106" s="124"/>
      <c r="BY106" s="124"/>
      <c r="BZ106" s="124"/>
      <c r="CA106" s="158"/>
      <c r="CB106" s="124"/>
      <c r="CC106" s="124"/>
      <c r="CD106" s="124"/>
      <c r="CE106" s="124"/>
      <c r="CF106" s="124"/>
      <c r="CG106" s="124"/>
      <c r="CH106" s="124"/>
      <c r="CI106" s="159"/>
      <c r="CJ106" s="158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</row>
    <row r="107" spans="69:101" x14ac:dyDescent="0.25">
      <c r="BQ107" s="126"/>
      <c r="BR107" s="125"/>
      <c r="BU107" s="124"/>
      <c r="BV107" s="124"/>
      <c r="BW107" s="124"/>
      <c r="BX107" s="124"/>
      <c r="BY107" s="124"/>
      <c r="BZ107" s="124"/>
      <c r="CA107" s="158"/>
      <c r="CB107" s="124"/>
      <c r="CC107" s="124"/>
      <c r="CD107" s="124"/>
      <c r="CE107" s="124"/>
      <c r="CF107" s="124"/>
      <c r="CG107" s="124"/>
      <c r="CH107" s="124"/>
      <c r="CI107" s="159"/>
      <c r="CJ107" s="158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</row>
    <row r="108" spans="69:101" x14ac:dyDescent="0.25">
      <c r="BQ108" s="126"/>
      <c r="BR108" s="125"/>
      <c r="BU108" s="124"/>
      <c r="BV108" s="124"/>
      <c r="BW108" s="124"/>
      <c r="BX108" s="124"/>
      <c r="BY108" s="124"/>
      <c r="BZ108" s="124"/>
      <c r="CA108" s="158"/>
      <c r="CB108" s="124"/>
      <c r="CC108" s="124"/>
      <c r="CD108" s="124"/>
      <c r="CE108" s="124"/>
      <c r="CF108" s="124"/>
      <c r="CG108" s="124"/>
      <c r="CH108" s="124"/>
      <c r="CI108" s="159"/>
      <c r="CJ108" s="158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</row>
    <row r="109" spans="69:101" x14ac:dyDescent="0.25">
      <c r="BQ109" s="126"/>
      <c r="BR109" s="125"/>
      <c r="BU109" s="124"/>
      <c r="BV109" s="124"/>
      <c r="BW109" s="124"/>
      <c r="BX109" s="124"/>
      <c r="BY109" s="124"/>
      <c r="BZ109" s="124"/>
      <c r="CA109" s="158"/>
      <c r="CB109" s="124"/>
      <c r="CC109" s="124"/>
      <c r="CD109" s="124"/>
      <c r="CE109" s="124"/>
      <c r="CF109" s="124"/>
      <c r="CG109" s="124"/>
      <c r="CH109" s="124"/>
      <c r="CI109" s="159"/>
      <c r="CJ109" s="158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</row>
    <row r="110" spans="69:101" x14ac:dyDescent="0.25">
      <c r="BQ110" s="126"/>
      <c r="BR110" s="125"/>
      <c r="BU110" s="166"/>
      <c r="BV110" s="124"/>
      <c r="BW110" s="124"/>
      <c r="BX110" s="124"/>
      <c r="BY110" s="124"/>
      <c r="BZ110" s="124"/>
      <c r="CA110" s="158"/>
      <c r="CB110" s="124"/>
      <c r="CC110" s="124"/>
      <c r="CD110" s="124"/>
      <c r="CE110" s="124"/>
      <c r="CF110" s="124"/>
      <c r="CG110" s="124"/>
      <c r="CH110" s="124"/>
      <c r="CI110" s="159"/>
      <c r="CJ110" s="158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</row>
    <row r="111" spans="69:101" x14ac:dyDescent="0.25">
      <c r="BQ111" s="126"/>
      <c r="BR111" s="125"/>
      <c r="BU111" s="166"/>
      <c r="BV111" s="124"/>
      <c r="BW111" s="124"/>
      <c r="BX111" s="124"/>
      <c r="BY111" s="124"/>
      <c r="BZ111" s="124"/>
      <c r="CA111" s="158"/>
      <c r="CB111" s="124"/>
      <c r="CC111" s="124"/>
      <c r="CD111" s="124"/>
      <c r="CE111" s="124"/>
      <c r="CF111" s="124"/>
      <c r="CG111" s="124"/>
      <c r="CH111" s="124"/>
      <c r="CI111" s="159"/>
      <c r="CJ111" s="158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</row>
    <row r="112" spans="69:101" x14ac:dyDescent="0.25">
      <c r="BQ112" s="126"/>
      <c r="BR112" s="125"/>
      <c r="BU112" s="166"/>
      <c r="BV112" s="124"/>
      <c r="BW112" s="124"/>
      <c r="BX112" s="124"/>
      <c r="BY112" s="124"/>
      <c r="BZ112" s="124"/>
      <c r="CA112" s="158"/>
      <c r="CB112" s="124"/>
      <c r="CC112" s="124"/>
      <c r="CD112" s="124"/>
      <c r="CE112" s="124"/>
      <c r="CF112" s="124"/>
      <c r="CG112" s="124"/>
      <c r="CH112" s="124"/>
      <c r="CI112" s="159"/>
      <c r="CJ112" s="158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</row>
    <row r="113" spans="69:101" x14ac:dyDescent="0.25">
      <c r="BQ113" s="126"/>
      <c r="BR113" s="125"/>
      <c r="BU113" s="166"/>
      <c r="BV113" s="162"/>
      <c r="BW113" s="124"/>
      <c r="BX113" s="124"/>
      <c r="BY113" s="124"/>
      <c r="BZ113" s="124"/>
      <c r="CA113" s="158"/>
      <c r="CB113" s="124"/>
      <c r="CC113" s="124"/>
      <c r="CD113" s="124"/>
      <c r="CE113" s="124"/>
      <c r="CF113" s="124"/>
      <c r="CG113" s="124"/>
      <c r="CH113" s="124"/>
      <c r="CI113" s="159"/>
      <c r="CJ113" s="158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</row>
    <row r="114" spans="69:101" x14ac:dyDescent="0.25">
      <c r="BQ114" s="126"/>
      <c r="BR114" s="125"/>
      <c r="BU114" s="166"/>
      <c r="BV114" s="162"/>
      <c r="BW114" s="124"/>
      <c r="BX114" s="124"/>
      <c r="BY114" s="124"/>
      <c r="BZ114" s="124"/>
      <c r="CA114" s="158"/>
      <c r="CB114" s="124"/>
      <c r="CC114" s="124"/>
      <c r="CD114" s="124"/>
      <c r="CE114" s="124"/>
      <c r="CF114" s="124"/>
      <c r="CG114" s="124"/>
      <c r="CH114" s="124"/>
      <c r="CI114" s="159"/>
      <c r="CJ114" s="158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</row>
    <row r="115" spans="69:101" x14ac:dyDescent="0.25">
      <c r="BQ115" s="126"/>
      <c r="BR115" s="125"/>
      <c r="BU115" s="166"/>
      <c r="BV115" s="162"/>
      <c r="BW115" s="124"/>
      <c r="BX115" s="124"/>
      <c r="BY115" s="124"/>
      <c r="BZ115" s="124"/>
      <c r="CA115" s="158"/>
      <c r="CB115" s="124"/>
      <c r="CC115" s="124"/>
      <c r="CD115" s="124"/>
      <c r="CE115" s="124"/>
      <c r="CF115" s="124"/>
      <c r="CG115" s="124"/>
      <c r="CH115" s="124"/>
      <c r="CI115" s="159"/>
      <c r="CJ115" s="158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</row>
    <row r="116" spans="69:101" x14ac:dyDescent="0.25">
      <c r="BQ116" s="126"/>
      <c r="BR116" s="125"/>
      <c r="BU116" s="166"/>
      <c r="BV116" s="162"/>
      <c r="BW116" s="124"/>
      <c r="BX116" s="124"/>
      <c r="BY116" s="124"/>
      <c r="BZ116" s="124"/>
      <c r="CA116" s="158"/>
      <c r="CB116" s="124"/>
      <c r="CC116" s="124"/>
      <c r="CD116" s="124"/>
      <c r="CE116" s="124"/>
      <c r="CF116" s="124"/>
      <c r="CG116" s="124"/>
      <c r="CH116" s="124"/>
      <c r="CI116" s="159"/>
      <c r="CJ116" s="158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</row>
    <row r="117" spans="69:101" x14ac:dyDescent="0.25">
      <c r="BQ117" s="126"/>
      <c r="BR117" s="125"/>
      <c r="BU117" s="166"/>
      <c r="BV117" s="162"/>
      <c r="BW117" s="124"/>
      <c r="BX117" s="124"/>
      <c r="BY117" s="124"/>
      <c r="BZ117" s="124"/>
      <c r="CA117" s="158"/>
      <c r="CB117" s="124"/>
      <c r="CC117" s="124"/>
      <c r="CD117" s="124"/>
      <c r="CE117" s="124"/>
      <c r="CF117" s="124"/>
      <c r="CG117" s="124"/>
      <c r="CH117" s="124"/>
      <c r="CI117" s="159"/>
      <c r="CJ117" s="158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</row>
    <row r="118" spans="69:101" x14ac:dyDescent="0.25">
      <c r="BQ118" s="126"/>
      <c r="BR118" s="125"/>
      <c r="BU118" s="166"/>
      <c r="BV118" s="162"/>
      <c r="BW118" s="124"/>
      <c r="BX118" s="124"/>
      <c r="BY118" s="124"/>
      <c r="BZ118" s="124"/>
      <c r="CA118" s="158"/>
      <c r="CB118" s="124"/>
      <c r="CC118" s="124"/>
      <c r="CD118" s="124"/>
      <c r="CE118" s="124"/>
      <c r="CF118" s="124"/>
      <c r="CG118" s="124"/>
      <c r="CH118" s="124"/>
      <c r="CI118" s="159"/>
      <c r="CJ118" s="158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</row>
    <row r="119" spans="69:101" x14ac:dyDescent="0.25">
      <c r="BQ119" s="126"/>
      <c r="BR119" s="125"/>
      <c r="BU119" s="166"/>
      <c r="BV119" s="162"/>
      <c r="BW119" s="124"/>
      <c r="BX119" s="124"/>
      <c r="BY119" s="124"/>
      <c r="BZ119" s="124"/>
      <c r="CA119" s="158"/>
      <c r="CB119" s="124"/>
      <c r="CC119" s="124"/>
      <c r="CD119" s="124"/>
      <c r="CE119" s="124"/>
      <c r="CF119" s="124"/>
      <c r="CG119" s="124"/>
      <c r="CH119" s="124"/>
      <c r="CI119" s="159"/>
      <c r="CJ119" s="158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</row>
    <row r="120" spans="69:101" x14ac:dyDescent="0.25">
      <c r="BQ120" s="126"/>
      <c r="BR120" s="125"/>
      <c r="BU120" s="166"/>
      <c r="BV120" s="162"/>
      <c r="BW120" s="124"/>
      <c r="BX120" s="124"/>
      <c r="BY120" s="124"/>
      <c r="BZ120" s="124"/>
      <c r="CA120" s="158"/>
      <c r="CB120" s="124"/>
      <c r="CC120" s="124"/>
      <c r="CD120" s="124"/>
      <c r="CE120" s="124"/>
      <c r="CF120" s="124"/>
      <c r="CG120" s="124"/>
      <c r="CH120" s="124"/>
      <c r="CI120" s="159"/>
      <c r="CJ120" s="158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</row>
    <row r="121" spans="69:101" x14ac:dyDescent="0.25">
      <c r="BQ121" s="126"/>
      <c r="BR121" s="125"/>
      <c r="BU121" s="166"/>
      <c r="BV121" s="162"/>
      <c r="BW121" s="124"/>
      <c r="BX121" s="124"/>
      <c r="BY121" s="124"/>
      <c r="BZ121" s="124"/>
      <c r="CA121" s="158"/>
      <c r="CB121" s="124"/>
      <c r="CC121" s="124"/>
      <c r="CD121" s="124"/>
      <c r="CE121" s="124"/>
      <c r="CF121" s="124"/>
      <c r="CG121" s="124"/>
      <c r="CH121" s="124"/>
      <c r="CI121" s="159"/>
      <c r="CJ121" s="158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</row>
    <row r="122" spans="69:101" x14ac:dyDescent="0.25">
      <c r="BQ122" s="126"/>
      <c r="BR122" s="125"/>
      <c r="BU122" s="166"/>
      <c r="BV122" s="162"/>
      <c r="BW122" s="124"/>
      <c r="BX122" s="124"/>
      <c r="BY122" s="124"/>
      <c r="BZ122" s="124"/>
      <c r="CA122" s="158"/>
      <c r="CB122" s="124"/>
      <c r="CC122" s="124"/>
      <c r="CD122" s="124"/>
      <c r="CE122" s="124"/>
      <c r="CF122" s="124"/>
      <c r="CG122" s="124"/>
      <c r="CH122" s="124"/>
      <c r="CI122" s="159"/>
      <c r="CJ122" s="158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</row>
    <row r="123" spans="69:101" x14ac:dyDescent="0.25">
      <c r="BQ123" s="126"/>
      <c r="BR123" s="125"/>
      <c r="BU123" s="166"/>
      <c r="BV123" s="162"/>
      <c r="BW123" s="124"/>
      <c r="BX123" s="124"/>
      <c r="BY123" s="124"/>
      <c r="BZ123" s="124"/>
      <c r="CA123" s="158"/>
      <c r="CB123" s="124"/>
      <c r="CC123" s="124"/>
      <c r="CD123" s="124"/>
      <c r="CE123" s="124"/>
      <c r="CF123" s="124"/>
      <c r="CG123" s="124"/>
      <c r="CH123" s="124"/>
      <c r="CI123" s="159"/>
      <c r="CJ123" s="158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</row>
    <row r="124" spans="69:101" x14ac:dyDescent="0.25">
      <c r="BQ124" s="126"/>
      <c r="BR124" s="125"/>
      <c r="BU124" s="166"/>
      <c r="BV124" s="162"/>
      <c r="BW124" s="124"/>
      <c r="BX124" s="124"/>
      <c r="BY124" s="124"/>
      <c r="BZ124" s="124"/>
      <c r="CA124" s="158"/>
      <c r="CB124" s="124"/>
      <c r="CC124" s="124"/>
      <c r="CD124" s="124"/>
      <c r="CE124" s="124"/>
      <c r="CF124" s="124"/>
      <c r="CG124" s="124"/>
      <c r="CH124" s="124"/>
      <c r="CI124" s="159"/>
      <c r="CJ124" s="158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</row>
    <row r="125" spans="69:101" x14ac:dyDescent="0.25">
      <c r="BQ125" s="126"/>
      <c r="BR125" s="125"/>
      <c r="BU125" s="166"/>
      <c r="BV125" s="162"/>
      <c r="BW125" s="124"/>
      <c r="BX125" s="124"/>
      <c r="BY125" s="124"/>
      <c r="BZ125" s="124"/>
      <c r="CA125" s="158"/>
      <c r="CB125" s="124"/>
      <c r="CC125" s="124"/>
      <c r="CD125" s="124"/>
      <c r="CE125" s="124"/>
      <c r="CF125" s="124"/>
      <c r="CG125" s="124"/>
      <c r="CH125" s="124"/>
      <c r="CI125" s="159"/>
      <c r="CJ125" s="158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</row>
    <row r="126" spans="69:101" x14ac:dyDescent="0.25">
      <c r="BQ126" s="126"/>
      <c r="BR126" s="125"/>
      <c r="BU126" s="166"/>
      <c r="BV126" s="162"/>
      <c r="BW126" s="124"/>
      <c r="BX126" s="124"/>
      <c r="BY126" s="124"/>
      <c r="BZ126" s="124"/>
      <c r="CA126" s="158"/>
      <c r="CB126" s="124"/>
      <c r="CC126" s="124"/>
      <c r="CD126" s="124"/>
      <c r="CE126" s="124"/>
      <c r="CF126" s="124"/>
      <c r="CG126" s="124"/>
      <c r="CH126" s="124"/>
      <c r="CI126" s="159"/>
      <c r="CJ126" s="158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</row>
    <row r="127" spans="69:101" x14ac:dyDescent="0.25">
      <c r="BQ127" s="126"/>
      <c r="BR127" s="125"/>
      <c r="BU127" s="166"/>
      <c r="BV127" s="162"/>
      <c r="BW127" s="124"/>
      <c r="BX127" s="124"/>
      <c r="BY127" s="124"/>
      <c r="BZ127" s="124"/>
      <c r="CA127" s="158"/>
      <c r="CB127" s="124"/>
      <c r="CC127" s="124"/>
      <c r="CD127" s="124"/>
      <c r="CE127" s="124"/>
      <c r="CF127" s="124"/>
      <c r="CG127" s="124"/>
      <c r="CH127" s="124"/>
      <c r="CI127" s="159"/>
      <c r="CJ127" s="158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</row>
    <row r="128" spans="69:101" x14ac:dyDescent="0.25">
      <c r="BQ128" s="126"/>
      <c r="BR128" s="125"/>
      <c r="BU128" s="166"/>
      <c r="BV128" s="162"/>
      <c r="BW128" s="124"/>
      <c r="BX128" s="124"/>
      <c r="BY128" s="124"/>
      <c r="BZ128" s="124"/>
      <c r="CA128" s="158"/>
      <c r="CB128" s="124"/>
      <c r="CC128" s="124"/>
      <c r="CD128" s="124"/>
      <c r="CE128" s="124"/>
      <c r="CF128" s="124"/>
      <c r="CG128" s="124"/>
      <c r="CH128" s="124"/>
      <c r="CI128" s="159"/>
      <c r="CJ128" s="158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</row>
    <row r="129" spans="69:101" x14ac:dyDescent="0.25">
      <c r="BQ129" s="126"/>
      <c r="BR129" s="125"/>
      <c r="BU129" s="124"/>
      <c r="BV129" s="162"/>
      <c r="BW129" s="124"/>
      <c r="BX129" s="124"/>
      <c r="BY129" s="124"/>
      <c r="BZ129" s="124"/>
      <c r="CA129" s="158"/>
      <c r="CB129" s="124"/>
      <c r="CC129" s="124"/>
      <c r="CD129" s="124"/>
      <c r="CE129" s="124"/>
      <c r="CF129" s="124"/>
      <c r="CG129" s="124"/>
      <c r="CH129" s="124"/>
      <c r="CI129" s="159"/>
      <c r="CJ129" s="158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</row>
    <row r="130" spans="69:101" x14ac:dyDescent="0.25">
      <c r="BQ130" s="126"/>
      <c r="BR130" s="125"/>
      <c r="BU130" s="124"/>
      <c r="BV130" s="162"/>
      <c r="BW130" s="124"/>
      <c r="BX130" s="124"/>
      <c r="BY130" s="124"/>
      <c r="BZ130" s="124"/>
      <c r="CA130" s="158"/>
      <c r="CB130" s="124"/>
      <c r="CC130" s="124"/>
      <c r="CD130" s="124"/>
      <c r="CE130" s="124"/>
      <c r="CF130" s="124"/>
      <c r="CG130" s="124"/>
      <c r="CH130" s="124"/>
      <c r="CI130" s="159"/>
      <c r="CJ130" s="158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</row>
    <row r="131" spans="69:101" x14ac:dyDescent="0.25">
      <c r="BQ131" s="126"/>
      <c r="BR131" s="125"/>
      <c r="BU131" s="124"/>
      <c r="BV131" s="162"/>
      <c r="BW131" s="124"/>
      <c r="BX131" s="124"/>
      <c r="BY131" s="124"/>
      <c r="BZ131" s="124"/>
      <c r="CA131" s="158"/>
      <c r="CB131" s="124"/>
      <c r="CC131" s="124"/>
      <c r="CD131" s="124"/>
      <c r="CE131" s="124"/>
      <c r="CF131" s="124"/>
      <c r="CG131" s="124"/>
      <c r="CH131" s="124"/>
      <c r="CI131" s="159"/>
      <c r="CJ131" s="158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</row>
    <row r="132" spans="69:101" x14ac:dyDescent="0.25">
      <c r="BQ132" s="126"/>
      <c r="BR132" s="125"/>
      <c r="BU132" s="124"/>
      <c r="BV132" s="124"/>
      <c r="BW132" s="124"/>
      <c r="BX132" s="124"/>
      <c r="BY132" s="124"/>
      <c r="BZ132" s="124"/>
      <c r="CA132" s="158"/>
      <c r="CB132" s="124"/>
      <c r="CC132" s="124"/>
      <c r="CD132" s="124"/>
      <c r="CE132" s="124"/>
      <c r="CF132" s="124"/>
      <c r="CG132" s="124"/>
      <c r="CH132" s="124"/>
      <c r="CI132" s="159"/>
      <c r="CJ132" s="158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</row>
    <row r="133" spans="69:101" x14ac:dyDescent="0.25">
      <c r="BQ133" s="126"/>
      <c r="BR133" s="125"/>
      <c r="BU133" s="124"/>
      <c r="BV133" s="124"/>
      <c r="BW133" s="124"/>
      <c r="BX133" s="124"/>
      <c r="BY133" s="124"/>
      <c r="BZ133" s="124"/>
      <c r="CA133" s="158"/>
      <c r="CB133" s="124"/>
      <c r="CC133" s="124"/>
      <c r="CD133" s="124"/>
      <c r="CE133" s="124"/>
      <c r="CF133" s="124"/>
      <c r="CG133" s="124"/>
      <c r="CH133" s="124"/>
      <c r="CI133" s="159"/>
      <c r="CJ133" s="158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</row>
    <row r="134" spans="69:101" x14ac:dyDescent="0.25">
      <c r="BQ134" s="126"/>
      <c r="BR134" s="125"/>
      <c r="BU134" s="124"/>
      <c r="BV134" s="161"/>
      <c r="BW134" s="161"/>
      <c r="BX134" s="161"/>
      <c r="BY134" s="161"/>
      <c r="BZ134" s="161"/>
      <c r="CA134" s="161"/>
      <c r="CB134" s="161"/>
      <c r="CC134" s="162"/>
      <c r="CD134" s="162"/>
      <c r="CE134" s="162"/>
      <c r="CF134" s="162"/>
      <c r="CG134" s="162"/>
      <c r="CH134" s="162"/>
      <c r="CI134" s="163"/>
      <c r="CJ134" s="164"/>
      <c r="CK134" s="15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</row>
    <row r="135" spans="69:101" x14ac:dyDescent="0.25">
      <c r="BQ135" s="126"/>
      <c r="BR135" s="125"/>
      <c r="BU135" s="124"/>
      <c r="BV135" s="161"/>
      <c r="BW135" s="161"/>
      <c r="BX135" s="161"/>
      <c r="BY135" s="161"/>
      <c r="BZ135" s="161"/>
      <c r="CA135" s="161"/>
      <c r="CB135" s="161"/>
      <c r="CC135" s="162"/>
      <c r="CD135" s="162"/>
      <c r="CE135" s="162"/>
      <c r="CF135" s="162"/>
      <c r="CG135" s="162"/>
      <c r="CH135" s="162"/>
      <c r="CI135" s="163"/>
      <c r="CJ135" s="164"/>
      <c r="CK135" s="15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</row>
    <row r="136" spans="69:101" x14ac:dyDescent="0.25">
      <c r="BQ136" s="126"/>
      <c r="BR136" s="125"/>
      <c r="BU136" s="124"/>
      <c r="BV136" s="161"/>
      <c r="BW136" s="161"/>
      <c r="BX136" s="154"/>
      <c r="BY136" s="154"/>
      <c r="BZ136" s="154"/>
      <c r="CA136" s="154"/>
      <c r="CB136" s="158"/>
      <c r="CC136" s="124"/>
      <c r="CD136" s="124"/>
      <c r="CE136" s="124"/>
      <c r="CF136" s="124"/>
      <c r="CG136" s="124"/>
      <c r="CH136" s="124"/>
      <c r="CI136" s="159"/>
      <c r="CJ136" s="158"/>
      <c r="CK136" s="15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</row>
    <row r="137" spans="69:101" x14ac:dyDescent="0.25">
      <c r="BQ137" s="126"/>
      <c r="BR137" s="125"/>
      <c r="BU137" s="124"/>
      <c r="BV137" s="166"/>
      <c r="BW137" s="162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5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</row>
    <row r="138" spans="69:101" x14ac:dyDescent="0.25">
      <c r="BQ138" s="126"/>
      <c r="BR138" s="125"/>
      <c r="BU138" s="124"/>
      <c r="BV138" s="166"/>
      <c r="BW138" s="162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5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</row>
    <row r="139" spans="69:101" x14ac:dyDescent="0.25">
      <c r="BQ139" s="126"/>
      <c r="BR139" s="125"/>
      <c r="BU139" s="124"/>
      <c r="BV139" s="166"/>
      <c r="BW139" s="162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5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</row>
    <row r="140" spans="69:101" x14ac:dyDescent="0.25">
      <c r="BQ140" s="126"/>
      <c r="BR140" s="125"/>
      <c r="BU140" s="124"/>
      <c r="BV140" s="166"/>
      <c r="BW140" s="162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5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</row>
    <row r="141" spans="69:101" x14ac:dyDescent="0.25">
      <c r="BQ141" s="126"/>
      <c r="BR141" s="125"/>
      <c r="BU141" s="124"/>
      <c r="BV141" s="166"/>
      <c r="BW141" s="162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5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</row>
    <row r="142" spans="69:101" x14ac:dyDescent="0.25">
      <c r="BQ142" s="126"/>
      <c r="BR142" s="125"/>
      <c r="BU142" s="124"/>
      <c r="BV142" s="166"/>
      <c r="BW142" s="162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8"/>
      <c r="CJ142" s="168"/>
      <c r="CK142" s="165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</row>
    <row r="143" spans="69:101" x14ac:dyDescent="0.25">
      <c r="BQ143" s="126"/>
      <c r="BR143" s="125"/>
      <c r="BU143" s="124"/>
      <c r="BV143" s="166"/>
      <c r="BW143" s="162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5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</row>
    <row r="144" spans="69:101" x14ac:dyDescent="0.25">
      <c r="BQ144" s="126"/>
      <c r="BR144" s="125"/>
      <c r="BU144" s="124"/>
      <c r="BV144" s="166"/>
      <c r="BW144" s="162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5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</row>
    <row r="145" spans="69:101" x14ac:dyDescent="0.25">
      <c r="BQ145" s="126"/>
      <c r="BR145" s="125"/>
      <c r="BU145" s="124"/>
      <c r="BV145" s="166"/>
      <c r="BW145" s="162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5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</row>
    <row r="146" spans="69:101" x14ac:dyDescent="0.25">
      <c r="BQ146" s="126"/>
      <c r="BR146" s="125"/>
      <c r="BU146" s="124"/>
      <c r="BV146" s="166"/>
      <c r="BW146" s="162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5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</row>
    <row r="147" spans="69:101" x14ac:dyDescent="0.25">
      <c r="BQ147" s="126"/>
      <c r="BR147" s="125"/>
      <c r="BU147" s="124"/>
      <c r="BV147" s="166"/>
      <c r="BW147" s="162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5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</row>
    <row r="148" spans="69:101" x14ac:dyDescent="0.25">
      <c r="BQ148" s="126"/>
      <c r="BR148" s="125"/>
      <c r="BU148" s="124"/>
      <c r="BV148" s="166"/>
      <c r="BW148" s="162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5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</row>
    <row r="149" spans="69:101" x14ac:dyDescent="0.25">
      <c r="BQ149" s="126"/>
      <c r="BR149" s="125"/>
      <c r="BU149" s="124"/>
      <c r="BV149" s="166"/>
      <c r="BW149" s="162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5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</row>
    <row r="150" spans="69:101" x14ac:dyDescent="0.25">
      <c r="BQ150" s="126"/>
      <c r="BR150" s="125"/>
      <c r="BU150" s="124"/>
      <c r="BV150" s="166"/>
      <c r="BW150" s="162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5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</row>
    <row r="151" spans="69:101" x14ac:dyDescent="0.25">
      <c r="BQ151" s="126"/>
      <c r="BR151" s="125"/>
      <c r="BU151" s="124"/>
      <c r="BV151" s="166"/>
      <c r="BW151" s="162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5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</row>
    <row r="152" spans="69:101" x14ac:dyDescent="0.25">
      <c r="BQ152" s="126"/>
      <c r="BR152" s="125"/>
      <c r="BU152" s="124"/>
      <c r="BV152" s="166"/>
      <c r="BW152" s="162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5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</row>
    <row r="153" spans="69:101" x14ac:dyDescent="0.25">
      <c r="BQ153" s="126"/>
      <c r="BR153" s="125"/>
      <c r="BU153" s="124"/>
      <c r="BV153" s="166"/>
      <c r="BW153" s="162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5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</row>
    <row r="154" spans="69:101" x14ac:dyDescent="0.25">
      <c r="BQ154" s="126"/>
      <c r="BR154" s="125"/>
      <c r="BU154" s="124"/>
      <c r="BV154" s="166"/>
      <c r="BW154" s="162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5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</row>
    <row r="155" spans="69:101" x14ac:dyDescent="0.25">
      <c r="BQ155" s="126"/>
      <c r="BR155" s="125"/>
      <c r="BU155" s="124"/>
      <c r="BV155" s="166"/>
      <c r="BW155" s="162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5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</row>
    <row r="156" spans="69:101" x14ac:dyDescent="0.25">
      <c r="BQ156" s="126"/>
      <c r="BR156" s="125"/>
      <c r="BU156" s="124"/>
      <c r="BV156" s="124"/>
      <c r="BW156" s="124"/>
      <c r="BX156" s="124"/>
      <c r="BY156" s="124"/>
      <c r="BZ156" s="124"/>
      <c r="CA156" s="158"/>
      <c r="CB156" s="124"/>
      <c r="CC156" s="124"/>
      <c r="CD156" s="124"/>
      <c r="CE156" s="124"/>
      <c r="CF156" s="124"/>
      <c r="CG156" s="124"/>
      <c r="CH156" s="124"/>
      <c r="CI156" s="159"/>
      <c r="CJ156" s="158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</row>
    <row r="157" spans="69:101" x14ac:dyDescent="0.25">
      <c r="BQ157" s="126"/>
      <c r="BR157" s="125"/>
      <c r="BU157" s="124"/>
      <c r="BV157" s="124"/>
      <c r="BW157" s="124"/>
      <c r="BX157" s="124"/>
      <c r="BY157" s="124"/>
      <c r="BZ157" s="124"/>
      <c r="CA157" s="158"/>
      <c r="CB157" s="124"/>
      <c r="CC157" s="124"/>
      <c r="CD157" s="124"/>
      <c r="CE157" s="124"/>
      <c r="CF157" s="124"/>
      <c r="CG157" s="124"/>
      <c r="CH157" s="124"/>
      <c r="CI157" s="159"/>
      <c r="CJ157" s="158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</row>
    <row r="158" spans="69:101" x14ac:dyDescent="0.25">
      <c r="BQ158" s="126"/>
      <c r="BR158" s="125"/>
      <c r="BU158" s="124"/>
      <c r="BV158" s="124"/>
      <c r="BW158" s="124"/>
      <c r="BX158" s="124"/>
      <c r="BY158" s="124"/>
      <c r="BZ158" s="124"/>
      <c r="CA158" s="158"/>
      <c r="CB158" s="124"/>
      <c r="CC158" s="124"/>
      <c r="CD158" s="124"/>
      <c r="CE158" s="124"/>
      <c r="CF158" s="124"/>
      <c r="CG158" s="124"/>
      <c r="CH158" s="124"/>
      <c r="CI158" s="159"/>
      <c r="CJ158" s="158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</row>
    <row r="159" spans="69:101" x14ac:dyDescent="0.25">
      <c r="BQ159" s="126"/>
      <c r="BR159" s="125"/>
      <c r="BU159" s="124"/>
      <c r="BV159" s="124"/>
      <c r="BW159" s="124"/>
      <c r="BX159" s="124"/>
      <c r="BY159" s="124"/>
      <c r="BZ159" s="124"/>
      <c r="CA159" s="158"/>
      <c r="CB159" s="124"/>
      <c r="CC159" s="124"/>
      <c r="CD159" s="124"/>
      <c r="CE159" s="124"/>
      <c r="CF159" s="124"/>
      <c r="CG159" s="124"/>
      <c r="CH159" s="124"/>
      <c r="CI159" s="159"/>
      <c r="CJ159" s="158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</row>
    <row r="160" spans="69:101" x14ac:dyDescent="0.25">
      <c r="BQ160" s="126"/>
      <c r="BR160" s="125"/>
      <c r="BU160" s="124"/>
      <c r="BV160" s="124"/>
      <c r="BW160" s="124"/>
      <c r="BX160" s="124"/>
      <c r="BY160" s="124"/>
      <c r="BZ160" s="124"/>
      <c r="CA160" s="158"/>
      <c r="CB160" s="124"/>
      <c r="CC160" s="124"/>
      <c r="CD160" s="124"/>
      <c r="CE160" s="124"/>
      <c r="CF160" s="124"/>
      <c r="CG160" s="124"/>
      <c r="CH160" s="124"/>
      <c r="CI160" s="159"/>
      <c r="CJ160" s="158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</row>
    <row r="161" spans="69:101" x14ac:dyDescent="0.25">
      <c r="BQ161" s="126"/>
      <c r="BR161" s="125"/>
      <c r="BU161" s="124"/>
      <c r="BV161" s="124"/>
      <c r="BW161" s="124"/>
      <c r="BX161" s="124"/>
      <c r="BY161" s="124"/>
      <c r="BZ161" s="124"/>
      <c r="CA161" s="158"/>
      <c r="CB161" s="124"/>
      <c r="CC161" s="124"/>
      <c r="CD161" s="124"/>
      <c r="CE161" s="124"/>
      <c r="CF161" s="124"/>
      <c r="CG161" s="124"/>
      <c r="CH161" s="124"/>
      <c r="CI161" s="159"/>
      <c r="CJ161" s="158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</row>
    <row r="162" spans="69:101" x14ac:dyDescent="0.25">
      <c r="BQ162" s="126"/>
      <c r="BR162" s="125"/>
      <c r="BU162" s="124"/>
      <c r="BV162" s="124"/>
      <c r="BW162" s="124"/>
      <c r="BX162" s="124"/>
      <c r="BY162" s="124"/>
      <c r="BZ162" s="124"/>
      <c r="CA162" s="158"/>
      <c r="CB162" s="124"/>
      <c r="CC162" s="124"/>
      <c r="CD162" s="124"/>
      <c r="CE162" s="124"/>
      <c r="CF162" s="124"/>
      <c r="CG162" s="124"/>
      <c r="CH162" s="124"/>
      <c r="CI162" s="159"/>
      <c r="CJ162" s="158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</row>
    <row r="163" spans="69:101" x14ac:dyDescent="0.25">
      <c r="BQ163" s="126"/>
      <c r="BR163" s="125"/>
      <c r="BU163" s="124"/>
      <c r="BV163" s="124"/>
      <c r="BW163" s="124"/>
      <c r="BX163" s="124"/>
      <c r="BY163" s="124"/>
      <c r="BZ163" s="124"/>
      <c r="CA163" s="158"/>
      <c r="CB163" s="124"/>
      <c r="CC163" s="124"/>
      <c r="CD163" s="124"/>
      <c r="CE163" s="124"/>
      <c r="CF163" s="124"/>
      <c r="CG163" s="124"/>
      <c r="CH163" s="124"/>
      <c r="CI163" s="159"/>
      <c r="CJ163" s="158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</row>
    <row r="164" spans="69:101" x14ac:dyDescent="0.25">
      <c r="BQ164" s="126"/>
      <c r="BR164" s="125"/>
      <c r="BU164" s="124"/>
      <c r="BV164" s="124"/>
      <c r="BW164" s="124"/>
      <c r="BX164" s="124"/>
      <c r="BY164" s="124"/>
      <c r="BZ164" s="124"/>
      <c r="CA164" s="158"/>
      <c r="CB164" s="124"/>
      <c r="CC164" s="124"/>
      <c r="CD164" s="124"/>
      <c r="CE164" s="124"/>
      <c r="CF164" s="124"/>
      <c r="CG164" s="124"/>
      <c r="CH164" s="124"/>
      <c r="CI164" s="159"/>
      <c r="CJ164" s="158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</row>
    <row r="165" spans="69:101" x14ac:dyDescent="0.25">
      <c r="BQ165" s="126"/>
      <c r="BR165" s="125"/>
      <c r="BU165" s="124"/>
      <c r="BV165" s="124"/>
      <c r="BW165" s="124"/>
      <c r="BX165" s="124"/>
      <c r="BY165" s="124"/>
      <c r="BZ165" s="124"/>
      <c r="CA165" s="158"/>
      <c r="CB165" s="124"/>
      <c r="CC165" s="124"/>
      <c r="CD165" s="124"/>
      <c r="CE165" s="124"/>
      <c r="CF165" s="124"/>
      <c r="CG165" s="124"/>
      <c r="CH165" s="124"/>
      <c r="CI165" s="159"/>
      <c r="CJ165" s="158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</row>
    <row r="166" spans="69:101" x14ac:dyDescent="0.25">
      <c r="BQ166" s="126"/>
      <c r="BR166" s="125"/>
      <c r="BU166" s="124"/>
      <c r="BV166" s="124"/>
      <c r="BW166" s="124"/>
      <c r="BX166" s="124"/>
      <c r="BY166" s="124"/>
      <c r="BZ166" s="124"/>
      <c r="CA166" s="158"/>
      <c r="CB166" s="124"/>
      <c r="CC166" s="124"/>
      <c r="CD166" s="124"/>
      <c r="CE166" s="124"/>
      <c r="CF166" s="124"/>
      <c r="CG166" s="124"/>
      <c r="CH166" s="124"/>
      <c r="CI166" s="159"/>
      <c r="CJ166" s="158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</row>
    <row r="167" spans="69:101" x14ac:dyDescent="0.25">
      <c r="BQ167" s="126"/>
      <c r="BR167" s="125"/>
      <c r="BU167" s="124"/>
      <c r="BV167" s="124"/>
      <c r="BW167" s="124"/>
      <c r="BX167" s="124"/>
      <c r="BY167" s="124"/>
      <c r="BZ167" s="124"/>
      <c r="CA167" s="158"/>
      <c r="CB167" s="124"/>
      <c r="CC167" s="124"/>
      <c r="CD167" s="124"/>
      <c r="CE167" s="124"/>
      <c r="CF167" s="124"/>
      <c r="CG167" s="124"/>
      <c r="CH167" s="124"/>
      <c r="CI167" s="159"/>
      <c r="CJ167" s="158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</row>
    <row r="168" spans="69:101" x14ac:dyDescent="0.25">
      <c r="BQ168" s="126"/>
      <c r="BR168" s="125"/>
      <c r="BU168" s="124"/>
      <c r="BV168" s="124"/>
      <c r="BW168" s="124"/>
      <c r="BX168" s="124"/>
      <c r="BY168" s="124"/>
      <c r="BZ168" s="124"/>
      <c r="CA168" s="158"/>
      <c r="CB168" s="124"/>
      <c r="CC168" s="124"/>
      <c r="CD168" s="124"/>
      <c r="CE168" s="124"/>
      <c r="CF168" s="124"/>
      <c r="CG168" s="124"/>
      <c r="CH168" s="124"/>
      <c r="CI168" s="159"/>
      <c r="CJ168" s="158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</row>
    <row r="169" spans="69:101" x14ac:dyDescent="0.25">
      <c r="BQ169" s="126"/>
      <c r="BR169" s="125"/>
      <c r="BU169" s="124"/>
      <c r="BV169" s="124"/>
      <c r="BW169" s="124"/>
      <c r="BX169" s="124"/>
      <c r="BY169" s="124"/>
      <c r="BZ169" s="124"/>
      <c r="CA169" s="158"/>
      <c r="CB169" s="124"/>
      <c r="CC169" s="124"/>
      <c r="CD169" s="124"/>
      <c r="CE169" s="124"/>
      <c r="CF169" s="124"/>
      <c r="CG169" s="124"/>
      <c r="CH169" s="124"/>
      <c r="CI169" s="159"/>
      <c r="CJ169" s="158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</row>
    <row r="170" spans="69:101" x14ac:dyDescent="0.25">
      <c r="BQ170" s="126"/>
      <c r="BR170" s="125"/>
      <c r="BU170" s="124"/>
      <c r="BV170" s="124"/>
      <c r="BW170" s="124"/>
      <c r="BX170" s="124"/>
      <c r="BY170" s="124"/>
      <c r="BZ170" s="124"/>
      <c r="CA170" s="158"/>
      <c r="CB170" s="124"/>
      <c r="CC170" s="124"/>
      <c r="CD170" s="124"/>
      <c r="CE170" s="124"/>
      <c r="CF170" s="124"/>
      <c r="CG170" s="124"/>
      <c r="CH170" s="124"/>
      <c r="CI170" s="159"/>
      <c r="CJ170" s="158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</row>
    <row r="171" spans="69:101" x14ac:dyDescent="0.25">
      <c r="BQ171" s="126"/>
      <c r="BR171" s="125"/>
      <c r="BU171" s="124"/>
      <c r="BV171" s="124"/>
      <c r="BW171" s="124"/>
      <c r="BX171" s="124"/>
      <c r="BY171" s="124"/>
      <c r="BZ171" s="124"/>
      <c r="CA171" s="158"/>
      <c r="CB171" s="124"/>
      <c r="CC171" s="124"/>
      <c r="CD171" s="124"/>
      <c r="CE171" s="124"/>
      <c r="CF171" s="124"/>
      <c r="CG171" s="124"/>
      <c r="CH171" s="124"/>
      <c r="CI171" s="159"/>
      <c r="CJ171" s="158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</row>
    <row r="172" spans="69:101" x14ac:dyDescent="0.25">
      <c r="BQ172" s="126"/>
      <c r="BR172" s="125"/>
      <c r="BU172" s="124"/>
      <c r="BV172" s="124"/>
      <c r="BW172" s="124"/>
      <c r="BX172" s="124"/>
      <c r="BY172" s="124"/>
      <c r="BZ172" s="124"/>
      <c r="CA172" s="158"/>
      <c r="CB172" s="124"/>
      <c r="CC172" s="124"/>
      <c r="CD172" s="124"/>
      <c r="CE172" s="124"/>
      <c r="CF172" s="124"/>
      <c r="CG172" s="124"/>
      <c r="CH172" s="124"/>
      <c r="CI172" s="159"/>
      <c r="CJ172" s="158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</row>
    <row r="173" spans="69:101" x14ac:dyDescent="0.25">
      <c r="BQ173" s="126"/>
      <c r="BR173" s="125"/>
      <c r="BU173" s="124"/>
      <c r="BV173" s="124"/>
      <c r="BW173" s="124"/>
      <c r="BX173" s="124"/>
      <c r="BY173" s="124"/>
      <c r="BZ173" s="124"/>
      <c r="CA173" s="158"/>
      <c r="CB173" s="124"/>
      <c r="CC173" s="124"/>
      <c r="CD173" s="124"/>
      <c r="CE173" s="124"/>
      <c r="CF173" s="124"/>
      <c r="CG173" s="124"/>
      <c r="CH173" s="124"/>
      <c r="CI173" s="159"/>
      <c r="CJ173" s="158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</row>
    <row r="174" spans="69:101" x14ac:dyDescent="0.25">
      <c r="BQ174" s="126"/>
      <c r="BR174" s="125"/>
      <c r="BU174" s="124"/>
      <c r="BV174" s="124"/>
      <c r="BW174" s="124"/>
      <c r="BX174" s="124"/>
      <c r="BY174" s="124"/>
      <c r="BZ174" s="124"/>
      <c r="CA174" s="158"/>
      <c r="CB174" s="124"/>
      <c r="CC174" s="124"/>
      <c r="CD174" s="124"/>
      <c r="CE174" s="124"/>
      <c r="CF174" s="124"/>
      <c r="CG174" s="124"/>
      <c r="CH174" s="124"/>
      <c r="CI174" s="159"/>
      <c r="CJ174" s="158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</row>
    <row r="175" spans="69:101" x14ac:dyDescent="0.25">
      <c r="BQ175" s="126"/>
      <c r="BR175" s="125"/>
      <c r="BU175" s="124"/>
      <c r="BV175" s="124"/>
      <c r="BW175" s="124"/>
      <c r="BX175" s="124"/>
      <c r="BY175" s="124"/>
      <c r="BZ175" s="124"/>
      <c r="CA175" s="158"/>
      <c r="CB175" s="124"/>
      <c r="CC175" s="124"/>
      <c r="CD175" s="124"/>
      <c r="CE175" s="124"/>
      <c r="CF175" s="124"/>
      <c r="CG175" s="124"/>
      <c r="CH175" s="124"/>
      <c r="CI175" s="159"/>
      <c r="CJ175" s="158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</row>
    <row r="176" spans="69:101" x14ac:dyDescent="0.25">
      <c r="BQ176" s="126"/>
      <c r="BR176" s="125"/>
      <c r="BU176" s="124"/>
      <c r="BV176" s="124"/>
      <c r="BW176" s="124"/>
      <c r="BX176" s="124"/>
      <c r="BY176" s="124"/>
      <c r="BZ176" s="124"/>
      <c r="CA176" s="158"/>
      <c r="CB176" s="124"/>
      <c r="CC176" s="124"/>
      <c r="CD176" s="124"/>
      <c r="CE176" s="124"/>
      <c r="CF176" s="124"/>
      <c r="CG176" s="124"/>
      <c r="CH176" s="124"/>
      <c r="CI176" s="159"/>
      <c r="CJ176" s="158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</row>
    <row r="177" spans="69:101" x14ac:dyDescent="0.25">
      <c r="BQ177" s="126"/>
      <c r="BR177" s="125"/>
      <c r="BU177" s="124"/>
      <c r="BV177" s="124"/>
      <c r="BW177" s="124"/>
      <c r="BX177" s="124"/>
      <c r="BY177" s="124"/>
      <c r="BZ177" s="124"/>
      <c r="CA177" s="158"/>
      <c r="CB177" s="124"/>
      <c r="CC177" s="124"/>
      <c r="CD177" s="124"/>
      <c r="CE177" s="124"/>
      <c r="CF177" s="124"/>
      <c r="CG177" s="124"/>
      <c r="CH177" s="124"/>
      <c r="CI177" s="159"/>
      <c r="CJ177" s="158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</row>
    <row r="178" spans="69:101" x14ac:dyDescent="0.25">
      <c r="BQ178" s="126"/>
      <c r="BR178" s="125"/>
      <c r="BU178" s="124"/>
      <c r="BV178" s="124"/>
      <c r="BW178" s="124"/>
      <c r="BX178" s="124"/>
      <c r="BY178" s="124"/>
      <c r="BZ178" s="124"/>
      <c r="CA178" s="158"/>
      <c r="CB178" s="124"/>
      <c r="CC178" s="124"/>
      <c r="CD178" s="124"/>
      <c r="CE178" s="124"/>
      <c r="CF178" s="124"/>
      <c r="CG178" s="124"/>
      <c r="CH178" s="124"/>
      <c r="CI178" s="159"/>
      <c r="CJ178" s="158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</row>
    <row r="179" spans="69:101" x14ac:dyDescent="0.25">
      <c r="BQ179" s="126"/>
      <c r="BR179" s="125"/>
      <c r="BU179" s="124"/>
      <c r="BV179" s="124"/>
      <c r="BW179" s="124"/>
      <c r="BX179" s="124"/>
      <c r="BY179" s="124"/>
      <c r="BZ179" s="124"/>
      <c r="CA179" s="158"/>
      <c r="CB179" s="124"/>
      <c r="CC179" s="124"/>
      <c r="CD179" s="124"/>
      <c r="CE179" s="124"/>
      <c r="CF179" s="124"/>
      <c r="CG179" s="124"/>
      <c r="CH179" s="124"/>
      <c r="CI179" s="159"/>
      <c r="CJ179" s="158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</row>
    <row r="180" spans="69:101" x14ac:dyDescent="0.25">
      <c r="BQ180" s="126"/>
      <c r="BR180" s="125"/>
      <c r="BU180" s="124"/>
      <c r="BV180" s="124"/>
      <c r="BW180" s="124"/>
      <c r="BX180" s="124"/>
      <c r="BY180" s="124"/>
      <c r="BZ180" s="124"/>
      <c r="CA180" s="158"/>
      <c r="CB180" s="124"/>
      <c r="CC180" s="124"/>
      <c r="CD180" s="124"/>
      <c r="CE180" s="124"/>
      <c r="CF180" s="124"/>
      <c r="CG180" s="124"/>
      <c r="CH180" s="124"/>
      <c r="CI180" s="159"/>
      <c r="CJ180" s="158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</row>
    <row r="181" spans="69:101" x14ac:dyDescent="0.25">
      <c r="BQ181" s="126"/>
      <c r="BR181" s="125"/>
      <c r="BU181" s="124"/>
      <c r="BV181" s="124"/>
      <c r="BW181" s="124"/>
      <c r="BX181" s="124"/>
      <c r="BY181" s="124"/>
      <c r="BZ181" s="124"/>
      <c r="CA181" s="158"/>
      <c r="CB181" s="124"/>
      <c r="CC181" s="124"/>
      <c r="CD181" s="124"/>
      <c r="CE181" s="124"/>
      <c r="CF181" s="124"/>
      <c r="CG181" s="124"/>
      <c r="CH181" s="124"/>
      <c r="CI181" s="159"/>
      <c r="CJ181" s="158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</row>
    <row r="182" spans="69:101" x14ac:dyDescent="0.25">
      <c r="BQ182" s="126"/>
      <c r="BR182" s="125"/>
      <c r="BU182" s="124"/>
      <c r="BV182" s="124"/>
      <c r="BW182" s="124"/>
      <c r="BX182" s="124"/>
      <c r="BY182" s="124"/>
      <c r="BZ182" s="124"/>
      <c r="CA182" s="158"/>
      <c r="CB182" s="124"/>
      <c r="CC182" s="124"/>
      <c r="CD182" s="124"/>
      <c r="CE182" s="124"/>
      <c r="CF182" s="124"/>
      <c r="CG182" s="124"/>
      <c r="CH182" s="124"/>
      <c r="CI182" s="159"/>
      <c r="CJ182" s="158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</row>
    <row r="183" spans="69:101" x14ac:dyDescent="0.25">
      <c r="BQ183" s="126"/>
      <c r="BR183" s="125"/>
      <c r="BU183" s="124"/>
      <c r="BV183" s="124"/>
      <c r="BW183" s="124"/>
      <c r="BX183" s="124"/>
      <c r="BY183" s="124"/>
      <c r="BZ183" s="124"/>
      <c r="CA183" s="158"/>
      <c r="CB183" s="124"/>
      <c r="CC183" s="124"/>
      <c r="CD183" s="124"/>
      <c r="CE183" s="124"/>
      <c r="CF183" s="124"/>
      <c r="CG183" s="124"/>
      <c r="CH183" s="124"/>
      <c r="CI183" s="159"/>
      <c r="CJ183" s="158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</row>
    <row r="184" spans="69:101" x14ac:dyDescent="0.25">
      <c r="BQ184" s="126"/>
      <c r="BR184" s="125"/>
      <c r="BU184" s="124"/>
      <c r="BV184" s="124"/>
      <c r="BW184" s="124"/>
      <c r="BX184" s="124"/>
      <c r="BY184" s="124"/>
      <c r="BZ184" s="124"/>
      <c r="CA184" s="158"/>
      <c r="CB184" s="124"/>
      <c r="CC184" s="124"/>
      <c r="CD184" s="124"/>
      <c r="CE184" s="124"/>
      <c r="CF184" s="124"/>
      <c r="CG184" s="124"/>
      <c r="CH184" s="124"/>
      <c r="CI184" s="159"/>
      <c r="CJ184" s="158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</row>
    <row r="185" spans="69:101" x14ac:dyDescent="0.25">
      <c r="BQ185" s="126"/>
      <c r="BR185" s="125"/>
      <c r="BU185" s="124"/>
      <c r="BV185" s="124"/>
      <c r="BW185" s="124"/>
      <c r="BX185" s="124"/>
      <c r="BY185" s="124"/>
      <c r="BZ185" s="124"/>
      <c r="CA185" s="158"/>
      <c r="CB185" s="124"/>
      <c r="CC185" s="124"/>
      <c r="CD185" s="124"/>
      <c r="CE185" s="124"/>
      <c r="CF185" s="124"/>
      <c r="CG185" s="124"/>
      <c r="CH185" s="124"/>
      <c r="CI185" s="159"/>
      <c r="CJ185" s="158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</row>
    <row r="186" spans="69:101" x14ac:dyDescent="0.25">
      <c r="BQ186" s="126"/>
      <c r="BR186" s="125"/>
      <c r="BU186" s="124"/>
      <c r="BV186" s="124"/>
      <c r="BW186" s="124"/>
      <c r="BX186" s="124"/>
      <c r="BY186" s="124"/>
      <c r="BZ186" s="124"/>
      <c r="CA186" s="158"/>
      <c r="CB186" s="124"/>
      <c r="CC186" s="124"/>
      <c r="CD186" s="124"/>
      <c r="CE186" s="124"/>
      <c r="CF186" s="124"/>
      <c r="CG186" s="124"/>
      <c r="CH186" s="124"/>
      <c r="CI186" s="159"/>
      <c r="CJ186" s="158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</row>
    <row r="187" spans="69:101" x14ac:dyDescent="0.25">
      <c r="BQ187" s="126"/>
      <c r="BR187" s="125"/>
      <c r="BU187" s="124"/>
      <c r="BV187" s="124"/>
      <c r="BW187" s="124"/>
      <c r="BX187" s="124"/>
      <c r="BY187" s="124"/>
      <c r="BZ187" s="124"/>
      <c r="CA187" s="158"/>
      <c r="CB187" s="124"/>
      <c r="CC187" s="124"/>
      <c r="CD187" s="124"/>
      <c r="CE187" s="124"/>
      <c r="CF187" s="124"/>
      <c r="CG187" s="124"/>
      <c r="CH187" s="124"/>
      <c r="CI187" s="159"/>
      <c r="CJ187" s="158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</row>
    <row r="188" spans="69:101" x14ac:dyDescent="0.25">
      <c r="BQ188" s="126"/>
      <c r="BR188" s="125"/>
      <c r="BU188" s="124"/>
      <c r="BV188" s="124"/>
      <c r="BW188" s="124"/>
      <c r="BX188" s="124"/>
      <c r="BY188" s="124"/>
      <c r="BZ188" s="124"/>
      <c r="CA188" s="158"/>
      <c r="CB188" s="124"/>
      <c r="CC188" s="124"/>
      <c r="CD188" s="124"/>
      <c r="CE188" s="124"/>
      <c r="CF188" s="124"/>
      <c r="CG188" s="124"/>
      <c r="CH188" s="124"/>
      <c r="CI188" s="159"/>
      <c r="CJ188" s="158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</row>
    <row r="189" spans="69:101" x14ac:dyDescent="0.25">
      <c r="BQ189" s="126"/>
      <c r="BR189" s="125"/>
      <c r="BU189" s="124"/>
      <c r="BV189" s="124"/>
      <c r="BW189" s="124"/>
      <c r="BX189" s="124"/>
      <c r="BY189" s="124"/>
      <c r="BZ189" s="124"/>
      <c r="CA189" s="158"/>
      <c r="CB189" s="124"/>
      <c r="CC189" s="124"/>
      <c r="CD189" s="124"/>
      <c r="CE189" s="124"/>
      <c r="CF189" s="124"/>
      <c r="CG189" s="124"/>
      <c r="CH189" s="124"/>
      <c r="CI189" s="159"/>
      <c r="CJ189" s="158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</row>
    <row r="190" spans="69:101" x14ac:dyDescent="0.25">
      <c r="BQ190" s="126"/>
      <c r="BR190" s="125"/>
      <c r="BU190" s="124"/>
      <c r="BV190" s="124"/>
      <c r="BW190" s="124"/>
      <c r="BX190" s="124"/>
      <c r="BY190" s="124"/>
      <c r="BZ190" s="124"/>
      <c r="CA190" s="158"/>
      <c r="CB190" s="124"/>
      <c r="CC190" s="124"/>
      <c r="CD190" s="124"/>
      <c r="CE190" s="124"/>
      <c r="CF190" s="124"/>
      <c r="CG190" s="124"/>
      <c r="CH190" s="124"/>
      <c r="CI190" s="159"/>
      <c r="CJ190" s="158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  <c r="CU190" s="124"/>
      <c r="CV190" s="124"/>
      <c r="CW190" s="124"/>
    </row>
    <row r="191" spans="69:101" x14ac:dyDescent="0.25">
      <c r="BQ191" s="126"/>
      <c r="BR191" s="125"/>
      <c r="BU191" s="124"/>
      <c r="BV191" s="124"/>
      <c r="BW191" s="124"/>
      <c r="BX191" s="124"/>
      <c r="BY191" s="124"/>
      <c r="BZ191" s="124"/>
      <c r="CA191" s="158"/>
      <c r="CB191" s="124"/>
      <c r="CC191" s="124"/>
      <c r="CD191" s="124"/>
      <c r="CE191" s="124"/>
      <c r="CF191" s="124"/>
      <c r="CG191" s="124"/>
      <c r="CH191" s="124"/>
      <c r="CI191" s="159"/>
      <c r="CJ191" s="158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</row>
    <row r="192" spans="69:101" x14ac:dyDescent="0.25">
      <c r="BQ192" s="126"/>
      <c r="BR192" s="125"/>
      <c r="BU192" s="124"/>
      <c r="BV192" s="124"/>
      <c r="BW192" s="124"/>
      <c r="BX192" s="124"/>
      <c r="BY192" s="124"/>
      <c r="BZ192" s="124"/>
      <c r="CA192" s="158"/>
      <c r="CB192" s="124"/>
      <c r="CC192" s="124"/>
      <c r="CD192" s="124"/>
      <c r="CE192" s="124"/>
      <c r="CF192" s="124"/>
      <c r="CG192" s="124"/>
      <c r="CH192" s="124"/>
      <c r="CI192" s="159"/>
      <c r="CJ192" s="158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</row>
    <row r="193" spans="69:101" x14ac:dyDescent="0.25">
      <c r="BQ193" s="126"/>
      <c r="BR193" s="125"/>
      <c r="BU193" s="124"/>
      <c r="BV193" s="124"/>
      <c r="BW193" s="124"/>
      <c r="BX193" s="124"/>
      <c r="BY193" s="124"/>
      <c r="BZ193" s="124"/>
      <c r="CA193" s="158"/>
      <c r="CB193" s="124"/>
      <c r="CC193" s="124"/>
      <c r="CD193" s="124"/>
      <c r="CE193" s="124"/>
      <c r="CF193" s="124"/>
      <c r="CG193" s="124"/>
      <c r="CH193" s="124"/>
      <c r="CI193" s="159"/>
      <c r="CJ193" s="158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</row>
    <row r="194" spans="69:101" x14ac:dyDescent="0.25">
      <c r="BQ194" s="126"/>
      <c r="BR194" s="125"/>
      <c r="BU194" s="124"/>
      <c r="BV194" s="124"/>
      <c r="BW194" s="124"/>
      <c r="BX194" s="124"/>
      <c r="BY194" s="124"/>
      <c r="BZ194" s="124"/>
      <c r="CA194" s="158"/>
      <c r="CB194" s="124"/>
      <c r="CC194" s="124"/>
      <c r="CD194" s="124"/>
      <c r="CE194" s="124"/>
      <c r="CF194" s="124"/>
      <c r="CG194" s="124"/>
      <c r="CH194" s="124"/>
      <c r="CI194" s="159"/>
      <c r="CJ194" s="158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  <c r="CU194" s="124"/>
      <c r="CV194" s="124"/>
      <c r="CW194" s="124"/>
    </row>
    <row r="195" spans="69:101" x14ac:dyDescent="0.25">
      <c r="BQ195" s="126"/>
      <c r="BR195" s="125"/>
      <c r="BU195" s="124"/>
      <c r="BV195" s="124"/>
      <c r="BW195" s="124"/>
      <c r="BX195" s="124"/>
      <c r="BY195" s="124"/>
      <c r="BZ195" s="124"/>
      <c r="CA195" s="158"/>
      <c r="CB195" s="124"/>
      <c r="CC195" s="124"/>
      <c r="CD195" s="124"/>
      <c r="CE195" s="124"/>
      <c r="CF195" s="124"/>
      <c r="CG195" s="124"/>
      <c r="CH195" s="124"/>
      <c r="CI195" s="159"/>
      <c r="CJ195" s="158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</row>
    <row r="196" spans="69:101" x14ac:dyDescent="0.25">
      <c r="BQ196" s="126"/>
      <c r="BR196" s="125"/>
      <c r="BU196" s="124"/>
      <c r="BV196" s="124"/>
      <c r="BW196" s="124"/>
      <c r="BX196" s="124"/>
      <c r="BY196" s="124"/>
      <c r="BZ196" s="124"/>
      <c r="CA196" s="158"/>
      <c r="CB196" s="124"/>
      <c r="CC196" s="124"/>
      <c r="CD196" s="124"/>
      <c r="CE196" s="124"/>
      <c r="CF196" s="124"/>
      <c r="CG196" s="124"/>
      <c r="CH196" s="124"/>
      <c r="CI196" s="159"/>
      <c r="CJ196" s="158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</row>
    <row r="197" spans="69:101" x14ac:dyDescent="0.25">
      <c r="BQ197" s="126"/>
      <c r="BR197" s="125"/>
      <c r="BU197" s="124"/>
      <c r="BV197" s="124"/>
      <c r="BW197" s="124"/>
      <c r="BX197" s="124"/>
      <c r="BY197" s="124"/>
      <c r="BZ197" s="124"/>
      <c r="CA197" s="158"/>
      <c r="CB197" s="124"/>
      <c r="CC197" s="124"/>
      <c r="CD197" s="124"/>
      <c r="CE197" s="124"/>
      <c r="CF197" s="124"/>
      <c r="CG197" s="124"/>
      <c r="CH197" s="124"/>
      <c r="CI197" s="159"/>
      <c r="CJ197" s="158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</row>
    <row r="198" spans="69:101" x14ac:dyDescent="0.25">
      <c r="BQ198" s="126"/>
      <c r="BR198" s="125"/>
      <c r="BU198" s="124"/>
      <c r="BV198" s="124"/>
      <c r="BW198" s="124"/>
      <c r="BX198" s="124"/>
      <c r="BY198" s="124"/>
      <c r="BZ198" s="124"/>
      <c r="CA198" s="158"/>
      <c r="CB198" s="124"/>
      <c r="CC198" s="124"/>
      <c r="CD198" s="124"/>
      <c r="CE198" s="124"/>
      <c r="CF198" s="124"/>
      <c r="CG198" s="124"/>
      <c r="CH198" s="124"/>
      <c r="CI198" s="159"/>
      <c r="CJ198" s="158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</row>
    <row r="199" spans="69:101" x14ac:dyDescent="0.25">
      <c r="BQ199" s="126"/>
      <c r="BR199" s="125"/>
      <c r="BU199" s="124"/>
      <c r="BV199" s="124"/>
      <c r="BW199" s="124"/>
      <c r="BX199" s="124"/>
      <c r="BY199" s="124"/>
      <c r="BZ199" s="124"/>
      <c r="CA199" s="158"/>
      <c r="CB199" s="124"/>
      <c r="CC199" s="124"/>
      <c r="CD199" s="124"/>
      <c r="CE199" s="124"/>
      <c r="CF199" s="124"/>
      <c r="CG199" s="124"/>
      <c r="CH199" s="124"/>
      <c r="CI199" s="159"/>
      <c r="CJ199" s="158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</row>
    <row r="200" spans="69:101" x14ac:dyDescent="0.25">
      <c r="BQ200" s="126"/>
      <c r="BR200" s="125"/>
      <c r="BU200" s="124"/>
      <c r="BV200" s="124"/>
      <c r="BW200" s="124"/>
      <c r="BX200" s="124"/>
      <c r="BY200" s="124"/>
      <c r="BZ200" s="124"/>
      <c r="CA200" s="158"/>
      <c r="CB200" s="124"/>
      <c r="CC200" s="124"/>
      <c r="CD200" s="124"/>
      <c r="CE200" s="124"/>
      <c r="CF200" s="124"/>
      <c r="CG200" s="124"/>
      <c r="CH200" s="124"/>
      <c r="CI200" s="159"/>
      <c r="CJ200" s="158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</row>
    <row r="201" spans="69:101" x14ac:dyDescent="0.25">
      <c r="BQ201" s="126"/>
      <c r="BR201" s="125"/>
      <c r="BU201" s="124"/>
      <c r="BV201" s="124"/>
      <c r="BW201" s="124"/>
      <c r="BX201" s="124"/>
      <c r="BY201" s="124"/>
      <c r="BZ201" s="124"/>
      <c r="CA201" s="158"/>
      <c r="CB201" s="124"/>
      <c r="CC201" s="124"/>
      <c r="CD201" s="124"/>
      <c r="CE201" s="124"/>
      <c r="CF201" s="124"/>
      <c r="CG201" s="124"/>
      <c r="CH201" s="124"/>
      <c r="CI201" s="159"/>
      <c r="CJ201" s="158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</row>
    <row r="202" spans="69:101" x14ac:dyDescent="0.25">
      <c r="BQ202" s="126"/>
      <c r="BR202" s="125"/>
      <c r="BU202" s="124"/>
      <c r="BV202" s="124"/>
      <c r="BW202" s="124"/>
      <c r="BX202" s="124"/>
      <c r="BY202" s="124"/>
      <c r="BZ202" s="124"/>
      <c r="CA202" s="158"/>
      <c r="CB202" s="124"/>
      <c r="CC202" s="124"/>
      <c r="CD202" s="124"/>
      <c r="CE202" s="124"/>
      <c r="CF202" s="124"/>
      <c r="CG202" s="124"/>
      <c r="CH202" s="124"/>
      <c r="CI202" s="159"/>
      <c r="CJ202" s="158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  <c r="CU202" s="124"/>
      <c r="CV202" s="124"/>
      <c r="CW202" s="124"/>
    </row>
    <row r="203" spans="69:101" x14ac:dyDescent="0.25">
      <c r="BQ203" s="126"/>
      <c r="BR203" s="125"/>
      <c r="BU203" s="124"/>
      <c r="BV203" s="124"/>
      <c r="BW203" s="124"/>
      <c r="BX203" s="124"/>
      <c r="BY203" s="124"/>
      <c r="BZ203" s="124"/>
      <c r="CA203" s="158"/>
      <c r="CB203" s="124"/>
      <c r="CC203" s="124"/>
      <c r="CD203" s="124"/>
      <c r="CE203" s="124"/>
      <c r="CF203" s="124"/>
      <c r="CG203" s="124"/>
      <c r="CH203" s="124"/>
      <c r="CI203" s="159"/>
      <c r="CJ203" s="158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  <c r="CU203" s="124"/>
      <c r="CV203" s="124"/>
      <c r="CW203" s="124"/>
    </row>
    <row r="204" spans="69:101" x14ac:dyDescent="0.25">
      <c r="BQ204" s="126"/>
      <c r="BR204" s="125"/>
      <c r="BU204" s="124"/>
      <c r="BV204" s="124"/>
      <c r="BW204" s="124"/>
      <c r="BX204" s="124"/>
      <c r="BY204" s="124"/>
      <c r="BZ204" s="124"/>
      <c r="CA204" s="158"/>
      <c r="CB204" s="124"/>
      <c r="CC204" s="124"/>
      <c r="CD204" s="124"/>
      <c r="CE204" s="124"/>
      <c r="CF204" s="124"/>
      <c r="CG204" s="124"/>
      <c r="CH204" s="124"/>
      <c r="CI204" s="159"/>
      <c r="CJ204" s="158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  <c r="CU204" s="124"/>
      <c r="CV204" s="124"/>
      <c r="CW204" s="124"/>
    </row>
    <row r="205" spans="69:101" x14ac:dyDescent="0.25">
      <c r="BQ205" s="126"/>
      <c r="BR205" s="125"/>
      <c r="BU205" s="124"/>
      <c r="BV205" s="124"/>
      <c r="BW205" s="124"/>
      <c r="BX205" s="124"/>
      <c r="BY205" s="124"/>
      <c r="BZ205" s="124"/>
      <c r="CA205" s="158"/>
      <c r="CB205" s="124"/>
      <c r="CC205" s="124"/>
      <c r="CD205" s="124"/>
      <c r="CE205" s="124"/>
      <c r="CF205" s="124"/>
      <c r="CG205" s="124"/>
      <c r="CH205" s="124"/>
      <c r="CI205" s="159"/>
      <c r="CJ205" s="158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</row>
    <row r="206" spans="69:101" x14ac:dyDescent="0.25">
      <c r="BQ206" s="126"/>
      <c r="BR206" s="125"/>
      <c r="BU206" s="124"/>
      <c r="BV206" s="124"/>
      <c r="BW206" s="124"/>
      <c r="BX206" s="124"/>
      <c r="BY206" s="124"/>
      <c r="BZ206" s="124"/>
      <c r="CA206" s="158"/>
      <c r="CB206" s="124"/>
      <c r="CC206" s="124"/>
      <c r="CD206" s="124"/>
      <c r="CE206" s="124"/>
      <c r="CF206" s="124"/>
      <c r="CG206" s="124"/>
      <c r="CH206" s="124"/>
      <c r="CI206" s="159"/>
      <c r="CJ206" s="158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  <c r="CU206" s="124"/>
      <c r="CV206" s="124"/>
      <c r="CW206" s="124"/>
    </row>
    <row r="207" spans="69:101" x14ac:dyDescent="0.25">
      <c r="BQ207" s="126"/>
      <c r="BR207" s="125"/>
      <c r="BU207" s="124"/>
      <c r="BV207" s="124"/>
      <c r="BW207" s="124"/>
      <c r="BX207" s="124"/>
      <c r="BY207" s="124"/>
      <c r="BZ207" s="124"/>
      <c r="CA207" s="158"/>
      <c r="CB207" s="124"/>
      <c r="CC207" s="124"/>
      <c r="CD207" s="124"/>
      <c r="CE207" s="124"/>
      <c r="CF207" s="124"/>
      <c r="CG207" s="124"/>
      <c r="CH207" s="124"/>
      <c r="CI207" s="159"/>
      <c r="CJ207" s="158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  <c r="CU207" s="124"/>
      <c r="CV207" s="124"/>
      <c r="CW207" s="124"/>
    </row>
    <row r="208" spans="69:101" x14ac:dyDescent="0.25">
      <c r="BQ208" s="126"/>
      <c r="BR208" s="125"/>
      <c r="BU208" s="124"/>
      <c r="BV208" s="124"/>
      <c r="BW208" s="124"/>
      <c r="BX208" s="124"/>
      <c r="BY208" s="124"/>
      <c r="BZ208" s="124"/>
      <c r="CA208" s="158"/>
      <c r="CB208" s="124"/>
      <c r="CC208" s="124"/>
      <c r="CD208" s="124"/>
      <c r="CE208" s="124"/>
      <c r="CF208" s="124"/>
      <c r="CG208" s="124"/>
      <c r="CH208" s="124"/>
      <c r="CI208" s="159"/>
      <c r="CJ208" s="158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  <c r="CU208" s="124"/>
      <c r="CV208" s="124"/>
      <c r="CW208" s="124"/>
    </row>
    <row r="209" spans="69:101" x14ac:dyDescent="0.25">
      <c r="BQ209" s="126"/>
      <c r="BR209" s="125"/>
      <c r="BU209" s="124"/>
      <c r="BV209" s="124"/>
      <c r="BW209" s="124"/>
      <c r="BX209" s="124"/>
      <c r="BY209" s="124"/>
      <c r="BZ209" s="124"/>
      <c r="CA209" s="158"/>
      <c r="CB209" s="124"/>
      <c r="CC209" s="124"/>
      <c r="CD209" s="124"/>
      <c r="CE209" s="124"/>
      <c r="CF209" s="124"/>
      <c r="CG209" s="124"/>
      <c r="CH209" s="124"/>
      <c r="CI209" s="159"/>
      <c r="CJ209" s="158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</row>
    <row r="210" spans="69:101" x14ac:dyDescent="0.25">
      <c r="BQ210" s="126"/>
      <c r="BR210" s="125"/>
      <c r="BU210" s="124"/>
      <c r="BV210" s="124"/>
      <c r="BW210" s="124"/>
      <c r="BX210" s="124"/>
      <c r="BY210" s="124"/>
      <c r="BZ210" s="124"/>
      <c r="CA210" s="158"/>
      <c r="CB210" s="124"/>
      <c r="CC210" s="124"/>
      <c r="CD210" s="124"/>
      <c r="CE210" s="124"/>
      <c r="CF210" s="124"/>
      <c r="CG210" s="124"/>
      <c r="CH210" s="124"/>
      <c r="CI210" s="159"/>
      <c r="CJ210" s="158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  <c r="CU210" s="124"/>
      <c r="CV210" s="124"/>
      <c r="CW210" s="124"/>
    </row>
    <row r="211" spans="69:101" x14ac:dyDescent="0.25">
      <c r="BQ211" s="126"/>
      <c r="BR211" s="125"/>
      <c r="BU211" s="124"/>
      <c r="BV211" s="124"/>
      <c r="BW211" s="124"/>
      <c r="BX211" s="124"/>
      <c r="BY211" s="124"/>
      <c r="BZ211" s="124"/>
      <c r="CA211" s="158"/>
      <c r="CB211" s="124"/>
      <c r="CC211" s="124"/>
      <c r="CD211" s="124"/>
      <c r="CE211" s="124"/>
      <c r="CF211" s="124"/>
      <c r="CG211" s="124"/>
      <c r="CH211" s="124"/>
      <c r="CI211" s="159"/>
      <c r="CJ211" s="158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  <c r="CU211" s="124"/>
      <c r="CV211" s="124"/>
      <c r="CW211" s="124"/>
    </row>
    <row r="212" spans="69:101" x14ac:dyDescent="0.25">
      <c r="BQ212" s="126"/>
      <c r="BR212" s="125"/>
      <c r="BU212" s="124"/>
      <c r="BV212" s="124"/>
      <c r="BW212" s="124"/>
      <c r="BX212" s="124"/>
      <c r="BY212" s="124"/>
      <c r="BZ212" s="124"/>
      <c r="CA212" s="158"/>
      <c r="CB212" s="124"/>
      <c r="CC212" s="124"/>
      <c r="CD212" s="124"/>
      <c r="CE212" s="124"/>
      <c r="CF212" s="124"/>
      <c r="CG212" s="124"/>
      <c r="CH212" s="124"/>
      <c r="CI212" s="159"/>
      <c r="CJ212" s="158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  <c r="CU212" s="124"/>
      <c r="CV212" s="124"/>
      <c r="CW212" s="124"/>
    </row>
    <row r="213" spans="69:101" x14ac:dyDescent="0.25">
      <c r="BQ213" s="126"/>
      <c r="BR213" s="125"/>
      <c r="BU213" s="124"/>
      <c r="BV213" s="124"/>
      <c r="BW213" s="124"/>
      <c r="BX213" s="124"/>
      <c r="BY213" s="124"/>
      <c r="BZ213" s="124"/>
      <c r="CA213" s="158"/>
      <c r="CB213" s="124"/>
      <c r="CC213" s="124"/>
      <c r="CD213" s="124"/>
      <c r="CE213" s="124"/>
      <c r="CF213" s="124"/>
      <c r="CG213" s="124"/>
      <c r="CH213" s="124"/>
      <c r="CI213" s="159"/>
      <c r="CJ213" s="158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  <c r="CU213" s="124"/>
      <c r="CV213" s="124"/>
      <c r="CW213" s="124"/>
    </row>
    <row r="214" spans="69:101" x14ac:dyDescent="0.25">
      <c r="BQ214" s="126"/>
      <c r="BR214" s="125"/>
      <c r="BU214" s="124"/>
      <c r="BV214" s="124"/>
      <c r="BW214" s="124"/>
      <c r="BX214" s="124"/>
      <c r="BY214" s="124"/>
      <c r="BZ214" s="124"/>
      <c r="CA214" s="158"/>
      <c r="CB214" s="124"/>
      <c r="CC214" s="124"/>
      <c r="CD214" s="124"/>
      <c r="CE214" s="124"/>
      <c r="CF214" s="124"/>
      <c r="CG214" s="124"/>
      <c r="CH214" s="124"/>
      <c r="CI214" s="159"/>
      <c r="CJ214" s="158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  <c r="CU214" s="124"/>
      <c r="CV214" s="124"/>
      <c r="CW214" s="124"/>
    </row>
    <row r="215" spans="69:101" x14ac:dyDescent="0.25">
      <c r="BQ215" s="126"/>
      <c r="BR215" s="125"/>
      <c r="BU215" s="124"/>
      <c r="BV215" s="124"/>
      <c r="BW215" s="124"/>
      <c r="BX215" s="124"/>
      <c r="BY215" s="124"/>
      <c r="BZ215" s="124"/>
      <c r="CA215" s="158"/>
      <c r="CB215" s="124"/>
      <c r="CC215" s="124"/>
      <c r="CD215" s="124"/>
      <c r="CE215" s="124"/>
      <c r="CF215" s="124"/>
      <c r="CG215" s="124"/>
      <c r="CH215" s="124"/>
      <c r="CI215" s="159"/>
      <c r="CJ215" s="158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  <c r="CU215" s="124"/>
      <c r="CV215" s="124"/>
      <c r="CW215" s="124"/>
    </row>
    <row r="216" spans="69:101" x14ac:dyDescent="0.25">
      <c r="BQ216" s="126"/>
      <c r="BR216" s="125"/>
      <c r="BU216" s="124"/>
      <c r="BV216" s="124"/>
      <c r="BW216" s="124"/>
      <c r="BX216" s="124"/>
      <c r="BY216" s="124"/>
      <c r="BZ216" s="124"/>
      <c r="CA216" s="158"/>
      <c r="CB216" s="124"/>
      <c r="CC216" s="124"/>
      <c r="CD216" s="124"/>
      <c r="CE216" s="124"/>
      <c r="CF216" s="124"/>
      <c r="CG216" s="124"/>
      <c r="CH216" s="124"/>
      <c r="CI216" s="159"/>
      <c r="CJ216" s="158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  <c r="CU216" s="124"/>
      <c r="CV216" s="124"/>
      <c r="CW216" s="124"/>
    </row>
    <row r="217" spans="69:101" x14ac:dyDescent="0.25">
      <c r="BQ217" s="126"/>
      <c r="BR217" s="125"/>
      <c r="BU217" s="124"/>
      <c r="BV217" s="124"/>
      <c r="BW217" s="124"/>
      <c r="BX217" s="124"/>
      <c r="BY217" s="124"/>
      <c r="BZ217" s="124"/>
      <c r="CA217" s="158"/>
      <c r="CB217" s="124"/>
      <c r="CC217" s="124"/>
      <c r="CD217" s="124"/>
      <c r="CE217" s="124"/>
      <c r="CF217" s="124"/>
      <c r="CG217" s="124"/>
      <c r="CH217" s="124"/>
      <c r="CI217" s="159"/>
      <c r="CJ217" s="158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  <c r="CU217" s="124"/>
      <c r="CV217" s="124"/>
      <c r="CW217" s="124"/>
    </row>
    <row r="218" spans="69:101" x14ac:dyDescent="0.25">
      <c r="BQ218" s="126"/>
      <c r="BR218" s="125"/>
      <c r="BU218" s="124"/>
      <c r="BV218" s="124"/>
      <c r="BW218" s="124"/>
      <c r="BX218" s="124"/>
      <c r="BY218" s="124"/>
      <c r="BZ218" s="124"/>
      <c r="CA218" s="158"/>
      <c r="CB218" s="124"/>
      <c r="CC218" s="124"/>
      <c r="CD218" s="124"/>
      <c r="CE218" s="124"/>
      <c r="CF218" s="124"/>
      <c r="CG218" s="124"/>
      <c r="CH218" s="124"/>
      <c r="CI218" s="159"/>
      <c r="CJ218" s="158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  <c r="CU218" s="124"/>
      <c r="CV218" s="124"/>
      <c r="CW218" s="124"/>
    </row>
    <row r="219" spans="69:101" x14ac:dyDescent="0.25">
      <c r="BQ219" s="126"/>
      <c r="BR219" s="125"/>
      <c r="BU219" s="124"/>
      <c r="BV219" s="124"/>
      <c r="BW219" s="124"/>
      <c r="BX219" s="124"/>
      <c r="BY219" s="124"/>
      <c r="BZ219" s="124"/>
      <c r="CA219" s="158"/>
      <c r="CB219" s="124"/>
      <c r="CC219" s="124"/>
      <c r="CD219" s="124"/>
      <c r="CE219" s="124"/>
      <c r="CF219" s="124"/>
      <c r="CG219" s="124"/>
      <c r="CH219" s="124"/>
      <c r="CI219" s="159"/>
      <c r="CJ219" s="158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  <c r="CU219" s="124"/>
      <c r="CV219" s="124"/>
      <c r="CW219" s="124"/>
    </row>
    <row r="220" spans="69:101" x14ac:dyDescent="0.25">
      <c r="BQ220" s="126"/>
      <c r="BR220" s="125"/>
      <c r="BU220" s="124"/>
      <c r="BV220" s="124"/>
      <c r="BW220" s="124"/>
      <c r="BX220" s="124"/>
      <c r="BY220" s="124"/>
      <c r="BZ220" s="124"/>
      <c r="CA220" s="158"/>
      <c r="CB220" s="124"/>
      <c r="CC220" s="124"/>
      <c r="CD220" s="124"/>
      <c r="CE220" s="124"/>
      <c r="CF220" s="124"/>
      <c r="CG220" s="124"/>
      <c r="CH220" s="124"/>
      <c r="CI220" s="159"/>
      <c r="CJ220" s="158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  <c r="CU220" s="124"/>
      <c r="CV220" s="124"/>
      <c r="CW220" s="124"/>
    </row>
    <row r="221" spans="69:101" x14ac:dyDescent="0.25">
      <c r="BQ221" s="126"/>
      <c r="BR221" s="125"/>
      <c r="BU221" s="124"/>
      <c r="BV221" s="124"/>
      <c r="BW221" s="124"/>
      <c r="BX221" s="124"/>
      <c r="BY221" s="124"/>
      <c r="BZ221" s="124"/>
      <c r="CA221" s="158"/>
      <c r="CB221" s="124"/>
      <c r="CC221" s="124"/>
      <c r="CD221" s="124"/>
      <c r="CE221" s="124"/>
      <c r="CF221" s="124"/>
      <c r="CG221" s="124"/>
      <c r="CH221" s="124"/>
      <c r="CI221" s="159"/>
      <c r="CJ221" s="158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</row>
    <row r="222" spans="69:101" x14ac:dyDescent="0.25">
      <c r="BQ222" s="126"/>
      <c r="BR222" s="125"/>
      <c r="BU222" s="124"/>
      <c r="BV222" s="124"/>
      <c r="BW222" s="124"/>
      <c r="BX222" s="124"/>
      <c r="BY222" s="124"/>
      <c r="BZ222" s="124"/>
      <c r="CA222" s="158"/>
      <c r="CB222" s="124"/>
      <c r="CC222" s="124"/>
      <c r="CD222" s="124"/>
      <c r="CE222" s="124"/>
      <c r="CF222" s="124"/>
      <c r="CG222" s="124"/>
      <c r="CH222" s="124"/>
      <c r="CI222" s="159"/>
      <c r="CJ222" s="158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</row>
    <row r="223" spans="69:101" x14ac:dyDescent="0.25">
      <c r="BQ223" s="126"/>
      <c r="BR223" s="125"/>
      <c r="BU223" s="124"/>
      <c r="BV223" s="124"/>
      <c r="BW223" s="124"/>
      <c r="BX223" s="124"/>
      <c r="BY223" s="124"/>
      <c r="BZ223" s="124"/>
      <c r="CA223" s="158"/>
      <c r="CB223" s="124"/>
      <c r="CC223" s="124"/>
      <c r="CD223" s="124"/>
      <c r="CE223" s="124"/>
      <c r="CF223" s="124"/>
      <c r="CG223" s="124"/>
      <c r="CH223" s="124"/>
      <c r="CI223" s="159"/>
      <c r="CJ223" s="158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</row>
    <row r="224" spans="69:101" x14ac:dyDescent="0.25">
      <c r="BQ224" s="126"/>
      <c r="BR224" s="125"/>
      <c r="BU224" s="124"/>
      <c r="BV224" s="124"/>
      <c r="BW224" s="124"/>
      <c r="BX224" s="124"/>
      <c r="BY224" s="124"/>
      <c r="BZ224" s="124"/>
      <c r="CA224" s="158"/>
      <c r="CB224" s="124"/>
      <c r="CC224" s="124"/>
      <c r="CD224" s="124"/>
      <c r="CE224" s="124"/>
      <c r="CF224" s="124"/>
      <c r="CG224" s="124"/>
      <c r="CH224" s="124"/>
      <c r="CI224" s="159"/>
      <c r="CJ224" s="158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</row>
    <row r="225" spans="69:101" x14ac:dyDescent="0.25">
      <c r="BQ225" s="126"/>
      <c r="BR225" s="125"/>
      <c r="BU225" s="124"/>
      <c r="BV225" s="124"/>
      <c r="BW225" s="124"/>
      <c r="BX225" s="124"/>
      <c r="BY225" s="124"/>
      <c r="BZ225" s="124"/>
      <c r="CA225" s="158"/>
      <c r="CB225" s="124"/>
      <c r="CC225" s="124"/>
      <c r="CD225" s="124"/>
      <c r="CE225" s="124"/>
      <c r="CF225" s="124"/>
      <c r="CG225" s="124"/>
      <c r="CH225" s="124"/>
      <c r="CI225" s="159"/>
      <c r="CJ225" s="158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  <c r="CU225" s="124"/>
      <c r="CV225" s="124"/>
      <c r="CW225" s="124"/>
    </row>
    <row r="226" spans="69:101" x14ac:dyDescent="0.25">
      <c r="BQ226" s="126"/>
      <c r="BR226" s="125"/>
      <c r="BU226" s="124"/>
      <c r="BV226" s="124"/>
      <c r="BW226" s="124"/>
      <c r="BX226" s="124"/>
      <c r="BY226" s="124"/>
      <c r="BZ226" s="124"/>
      <c r="CA226" s="158"/>
      <c r="CB226" s="124"/>
      <c r="CC226" s="124"/>
      <c r="CD226" s="124"/>
      <c r="CE226" s="124"/>
      <c r="CF226" s="124"/>
      <c r="CG226" s="124"/>
      <c r="CH226" s="124"/>
      <c r="CI226" s="159"/>
      <c r="CJ226" s="158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</row>
    <row r="227" spans="69:101" x14ac:dyDescent="0.25">
      <c r="BQ227" s="126"/>
      <c r="BR227" s="125"/>
      <c r="BU227" s="124"/>
      <c r="BV227" s="124"/>
      <c r="BW227" s="124"/>
      <c r="BX227" s="124"/>
      <c r="BY227" s="124"/>
      <c r="BZ227" s="124"/>
      <c r="CA227" s="158"/>
      <c r="CB227" s="124"/>
      <c r="CC227" s="124"/>
      <c r="CD227" s="124"/>
      <c r="CE227" s="124"/>
      <c r="CF227" s="124"/>
      <c r="CG227" s="124"/>
      <c r="CH227" s="124"/>
      <c r="CI227" s="159"/>
      <c r="CJ227" s="158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  <c r="CU227" s="124"/>
      <c r="CV227" s="124"/>
      <c r="CW227" s="124"/>
    </row>
    <row r="228" spans="69:101" x14ac:dyDescent="0.25">
      <c r="BQ228" s="126"/>
      <c r="BR228" s="125"/>
      <c r="BU228" s="124"/>
      <c r="BV228" s="124"/>
      <c r="BW228" s="124"/>
      <c r="BX228" s="124"/>
      <c r="BY228" s="124"/>
      <c r="BZ228" s="124"/>
      <c r="CA228" s="158"/>
      <c r="CB228" s="124"/>
      <c r="CC228" s="124"/>
      <c r="CD228" s="124"/>
      <c r="CE228" s="124"/>
      <c r="CF228" s="124"/>
      <c r="CG228" s="124"/>
      <c r="CH228" s="124"/>
      <c r="CI228" s="159"/>
      <c r="CJ228" s="158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</row>
    <row r="229" spans="69:101" x14ac:dyDescent="0.25">
      <c r="BQ229" s="126"/>
      <c r="BR229" s="125"/>
      <c r="BU229" s="124"/>
      <c r="BV229" s="124"/>
      <c r="BW229" s="124"/>
      <c r="BX229" s="124"/>
      <c r="BY229" s="124"/>
      <c r="BZ229" s="124"/>
      <c r="CA229" s="158"/>
      <c r="CB229" s="124"/>
      <c r="CC229" s="124"/>
      <c r="CD229" s="124"/>
      <c r="CE229" s="124"/>
      <c r="CF229" s="124"/>
      <c r="CG229" s="124"/>
      <c r="CH229" s="124"/>
      <c r="CI229" s="159"/>
      <c r="CJ229" s="158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  <c r="CU229" s="124"/>
      <c r="CV229" s="124"/>
      <c r="CW229" s="124"/>
    </row>
    <row r="230" spans="69:101" x14ac:dyDescent="0.25">
      <c r="BQ230" s="126"/>
      <c r="BR230" s="125"/>
      <c r="BU230" s="124"/>
      <c r="BV230" s="124"/>
      <c r="BW230" s="124"/>
      <c r="BX230" s="124"/>
      <c r="BY230" s="124"/>
      <c r="BZ230" s="124"/>
      <c r="CA230" s="158"/>
      <c r="CB230" s="124"/>
      <c r="CC230" s="124"/>
      <c r="CD230" s="124"/>
      <c r="CE230" s="124"/>
      <c r="CF230" s="124"/>
      <c r="CG230" s="124"/>
      <c r="CH230" s="124"/>
      <c r="CI230" s="159"/>
      <c r="CJ230" s="158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</row>
    <row r="231" spans="69:101" x14ac:dyDescent="0.25">
      <c r="BQ231" s="126"/>
      <c r="BR231" s="125"/>
      <c r="BU231" s="124"/>
      <c r="BV231" s="124"/>
      <c r="BW231" s="124"/>
      <c r="BX231" s="124"/>
      <c r="BY231" s="124"/>
      <c r="BZ231" s="124"/>
      <c r="CA231" s="158"/>
      <c r="CB231" s="124"/>
      <c r="CC231" s="124"/>
      <c r="CD231" s="124"/>
      <c r="CE231" s="124"/>
      <c r="CF231" s="124"/>
      <c r="CG231" s="124"/>
      <c r="CH231" s="124"/>
      <c r="CI231" s="159"/>
      <c r="CJ231" s="158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</row>
    <row r="232" spans="69:101" x14ac:dyDescent="0.25">
      <c r="BQ232" s="126"/>
      <c r="BR232" s="125"/>
      <c r="BU232" s="124"/>
      <c r="BV232" s="124"/>
      <c r="BW232" s="124"/>
      <c r="BX232" s="124"/>
      <c r="BY232" s="124"/>
      <c r="BZ232" s="124"/>
      <c r="CA232" s="158"/>
      <c r="CB232" s="124"/>
      <c r="CC232" s="124"/>
      <c r="CD232" s="124"/>
      <c r="CE232" s="124"/>
      <c r="CF232" s="124"/>
      <c r="CG232" s="124"/>
      <c r="CH232" s="124"/>
      <c r="CI232" s="159"/>
      <c r="CJ232" s="158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</row>
    <row r="233" spans="69:101" x14ac:dyDescent="0.25">
      <c r="BQ233" s="126"/>
      <c r="BR233" s="125"/>
      <c r="BU233" s="124"/>
      <c r="BV233" s="124"/>
      <c r="BW233" s="124"/>
      <c r="BX233" s="124"/>
      <c r="BY233" s="124"/>
      <c r="BZ233" s="124"/>
      <c r="CA233" s="158"/>
      <c r="CB233" s="124"/>
      <c r="CC233" s="124"/>
      <c r="CD233" s="124"/>
      <c r="CE233" s="124"/>
      <c r="CF233" s="124"/>
      <c r="CG233" s="124"/>
      <c r="CH233" s="124"/>
      <c r="CI233" s="159"/>
      <c r="CJ233" s="158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</row>
    <row r="234" spans="69:101" x14ac:dyDescent="0.25">
      <c r="BQ234" s="126"/>
      <c r="BR234" s="125"/>
      <c r="BU234" s="124"/>
      <c r="BV234" s="124"/>
      <c r="BW234" s="124"/>
      <c r="BX234" s="124"/>
      <c r="BY234" s="124"/>
      <c r="BZ234" s="124"/>
      <c r="CA234" s="158"/>
      <c r="CB234" s="124"/>
      <c r="CC234" s="124"/>
      <c r="CD234" s="124"/>
      <c r="CE234" s="124"/>
      <c r="CF234" s="124"/>
      <c r="CG234" s="124"/>
      <c r="CH234" s="124"/>
      <c r="CI234" s="159"/>
      <c r="CJ234" s="158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</row>
    <row r="235" spans="69:101" x14ac:dyDescent="0.25">
      <c r="BQ235" s="126"/>
      <c r="BR235" s="125"/>
      <c r="BU235" s="124"/>
      <c r="BV235" s="124"/>
      <c r="BW235" s="124"/>
      <c r="BX235" s="124"/>
      <c r="BY235" s="124"/>
      <c r="BZ235" s="124"/>
      <c r="CA235" s="158"/>
      <c r="CB235" s="124"/>
      <c r="CC235" s="124"/>
      <c r="CD235" s="124"/>
      <c r="CE235" s="124"/>
      <c r="CF235" s="124"/>
      <c r="CG235" s="124"/>
      <c r="CH235" s="124"/>
      <c r="CI235" s="159"/>
      <c r="CJ235" s="158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</row>
    <row r="236" spans="69:101" x14ac:dyDescent="0.25">
      <c r="BQ236" s="126"/>
      <c r="BR236" s="125"/>
      <c r="BU236" s="124"/>
      <c r="BV236" s="124"/>
      <c r="BW236" s="124"/>
      <c r="BX236" s="124"/>
      <c r="BY236" s="124"/>
      <c r="BZ236" s="124"/>
      <c r="CA236" s="158"/>
      <c r="CB236" s="124"/>
      <c r="CC236" s="124"/>
      <c r="CD236" s="124"/>
      <c r="CE236" s="124"/>
      <c r="CF236" s="124"/>
      <c r="CG236" s="124"/>
      <c r="CH236" s="124"/>
      <c r="CI236" s="159"/>
      <c r="CJ236" s="158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</row>
    <row r="237" spans="69:101" x14ac:dyDescent="0.25">
      <c r="BQ237" s="126"/>
      <c r="BR237" s="125"/>
      <c r="BU237" s="124"/>
      <c r="BV237" s="124"/>
      <c r="BW237" s="124"/>
      <c r="BX237" s="124"/>
      <c r="BY237" s="124"/>
      <c r="BZ237" s="124"/>
      <c r="CA237" s="158"/>
      <c r="CB237" s="124"/>
      <c r="CC237" s="124"/>
      <c r="CD237" s="124"/>
      <c r="CE237" s="124"/>
      <c r="CF237" s="124"/>
      <c r="CG237" s="124"/>
      <c r="CH237" s="124"/>
      <c r="CI237" s="159"/>
      <c r="CJ237" s="158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  <c r="CU237" s="124"/>
      <c r="CV237" s="124"/>
      <c r="CW237" s="124"/>
    </row>
    <row r="238" spans="69:101" x14ac:dyDescent="0.25">
      <c r="BQ238" s="126"/>
      <c r="BR238" s="125"/>
      <c r="BU238" s="124"/>
      <c r="BV238" s="124"/>
      <c r="BW238" s="124"/>
      <c r="BX238" s="124"/>
      <c r="BY238" s="124"/>
      <c r="BZ238" s="124"/>
      <c r="CA238" s="158"/>
      <c r="CB238" s="124"/>
      <c r="CC238" s="124"/>
      <c r="CD238" s="124"/>
      <c r="CE238" s="124"/>
      <c r="CF238" s="124"/>
      <c r="CG238" s="124"/>
      <c r="CH238" s="124"/>
      <c r="CI238" s="159"/>
      <c r="CJ238" s="158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</row>
    <row r="239" spans="69:101" x14ac:dyDescent="0.25">
      <c r="BQ239" s="126"/>
      <c r="BR239" s="125"/>
      <c r="BU239" s="124"/>
      <c r="BV239" s="124"/>
      <c r="BW239" s="124"/>
      <c r="BX239" s="124"/>
      <c r="BY239" s="124"/>
      <c r="BZ239" s="124"/>
      <c r="CA239" s="158"/>
      <c r="CB239" s="124"/>
      <c r="CC239" s="124"/>
      <c r="CD239" s="124"/>
      <c r="CE239" s="124"/>
      <c r="CF239" s="124"/>
      <c r="CG239" s="124"/>
      <c r="CH239" s="124"/>
      <c r="CI239" s="159"/>
      <c r="CJ239" s="158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</row>
    <row r="240" spans="69:101" x14ac:dyDescent="0.25">
      <c r="BQ240" s="126"/>
      <c r="BR240" s="125"/>
      <c r="BU240" s="124"/>
      <c r="BV240" s="124"/>
      <c r="BW240" s="124"/>
      <c r="BX240" s="124"/>
      <c r="BY240" s="124"/>
      <c r="BZ240" s="124"/>
      <c r="CA240" s="158"/>
      <c r="CB240" s="124"/>
      <c r="CC240" s="124"/>
      <c r="CD240" s="124"/>
      <c r="CE240" s="124"/>
      <c r="CF240" s="124"/>
      <c r="CG240" s="124"/>
      <c r="CH240" s="124"/>
      <c r="CI240" s="159"/>
      <c r="CJ240" s="158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</row>
    <row r="241" spans="69:101" x14ac:dyDescent="0.25">
      <c r="BQ241" s="126"/>
      <c r="BR241" s="125"/>
      <c r="BU241" s="124"/>
      <c r="BV241" s="124"/>
      <c r="BW241" s="124"/>
      <c r="BX241" s="124"/>
      <c r="BY241" s="124"/>
      <c r="BZ241" s="124"/>
      <c r="CA241" s="158"/>
      <c r="CB241" s="124"/>
      <c r="CC241" s="124"/>
      <c r="CD241" s="124"/>
      <c r="CE241" s="124"/>
      <c r="CF241" s="124"/>
      <c r="CG241" s="124"/>
      <c r="CH241" s="124"/>
      <c r="CI241" s="159"/>
      <c r="CJ241" s="158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</row>
    <row r="242" spans="69:101" x14ac:dyDescent="0.25">
      <c r="BQ242" s="126"/>
      <c r="BR242" s="125"/>
      <c r="BU242" s="124"/>
      <c r="BV242" s="124"/>
      <c r="BW242" s="124"/>
      <c r="BX242" s="124"/>
      <c r="BY242" s="124"/>
      <c r="BZ242" s="124"/>
      <c r="CA242" s="158"/>
      <c r="CB242" s="124"/>
      <c r="CC242" s="124"/>
      <c r="CD242" s="124"/>
      <c r="CE242" s="124"/>
      <c r="CF242" s="124"/>
      <c r="CG242" s="124"/>
      <c r="CH242" s="124"/>
      <c r="CI242" s="159"/>
      <c r="CJ242" s="158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  <c r="CU242" s="124"/>
      <c r="CV242" s="124"/>
      <c r="CW242" s="124"/>
    </row>
    <row r="243" spans="69:101" x14ac:dyDescent="0.25">
      <c r="BQ243" s="126"/>
      <c r="BR243" s="125"/>
      <c r="BU243" s="124"/>
      <c r="BV243" s="124"/>
      <c r="BW243" s="124"/>
      <c r="BX243" s="124"/>
      <c r="BY243" s="124"/>
      <c r="BZ243" s="124"/>
      <c r="CA243" s="158"/>
      <c r="CB243" s="124"/>
      <c r="CC243" s="124"/>
      <c r="CD243" s="124"/>
      <c r="CE243" s="124"/>
      <c r="CF243" s="124"/>
      <c r="CG243" s="124"/>
      <c r="CH243" s="124"/>
      <c r="CI243" s="159"/>
      <c r="CJ243" s="158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</row>
    <row r="244" spans="69:101" x14ac:dyDescent="0.25">
      <c r="BQ244" s="126"/>
      <c r="BR244" s="125"/>
      <c r="BU244" s="124"/>
      <c r="BV244" s="124"/>
      <c r="BW244" s="124"/>
      <c r="BX244" s="124"/>
      <c r="BY244" s="124"/>
      <c r="BZ244" s="124"/>
      <c r="CA244" s="158"/>
      <c r="CB244" s="124"/>
      <c r="CC244" s="124"/>
      <c r="CD244" s="124"/>
      <c r="CE244" s="124"/>
      <c r="CF244" s="124"/>
      <c r="CG244" s="124"/>
      <c r="CH244" s="124"/>
      <c r="CI244" s="159"/>
      <c r="CJ244" s="158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  <c r="CU244" s="124"/>
      <c r="CV244" s="124"/>
      <c r="CW244" s="124"/>
    </row>
    <row r="245" spans="69:101" x14ac:dyDescent="0.25">
      <c r="BQ245" s="126"/>
      <c r="BR245" s="125"/>
      <c r="BU245" s="124"/>
      <c r="BV245" s="124"/>
      <c r="BW245" s="124"/>
      <c r="BX245" s="124"/>
      <c r="BY245" s="124"/>
      <c r="BZ245" s="124"/>
      <c r="CA245" s="158"/>
      <c r="CB245" s="124"/>
      <c r="CC245" s="124"/>
      <c r="CD245" s="124"/>
      <c r="CE245" s="124"/>
      <c r="CF245" s="124"/>
      <c r="CG245" s="124"/>
      <c r="CH245" s="124"/>
      <c r="CI245" s="159"/>
      <c r="CJ245" s="158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</row>
    <row r="246" spans="69:101" x14ac:dyDescent="0.25">
      <c r="BQ246" s="126"/>
      <c r="BR246" s="125"/>
      <c r="BU246" s="124"/>
      <c r="BV246" s="124"/>
      <c r="BW246" s="124"/>
      <c r="BX246" s="124"/>
      <c r="BY246" s="124"/>
      <c r="BZ246" s="124"/>
      <c r="CA246" s="158"/>
      <c r="CB246" s="124"/>
      <c r="CC246" s="124"/>
      <c r="CD246" s="124"/>
      <c r="CE246" s="124"/>
      <c r="CF246" s="124"/>
      <c r="CG246" s="124"/>
      <c r="CH246" s="124"/>
      <c r="CI246" s="159"/>
      <c r="CJ246" s="158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</row>
    <row r="247" spans="69:101" x14ac:dyDescent="0.25">
      <c r="BQ247" s="126"/>
      <c r="BR247" s="125"/>
      <c r="BU247" s="124"/>
      <c r="BV247" s="124"/>
      <c r="BW247" s="124"/>
      <c r="BX247" s="124"/>
      <c r="BY247" s="124"/>
      <c r="BZ247" s="124"/>
      <c r="CA247" s="158"/>
      <c r="CB247" s="124"/>
      <c r="CC247" s="124"/>
      <c r="CD247" s="124"/>
      <c r="CE247" s="124"/>
      <c r="CF247" s="124"/>
      <c r="CG247" s="124"/>
      <c r="CH247" s="124"/>
      <c r="CI247" s="159"/>
      <c r="CJ247" s="158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  <c r="CU247" s="124"/>
      <c r="CV247" s="124"/>
      <c r="CW247" s="124"/>
    </row>
    <row r="248" spans="69:101" x14ac:dyDescent="0.25">
      <c r="BQ248" s="126"/>
      <c r="BR248" s="125"/>
      <c r="BU248" s="124"/>
      <c r="BV248" s="124"/>
      <c r="BW248" s="124"/>
      <c r="BX248" s="124"/>
      <c r="BY248" s="124"/>
      <c r="BZ248" s="124"/>
      <c r="CA248" s="158"/>
      <c r="CB248" s="124"/>
      <c r="CC248" s="124"/>
      <c r="CD248" s="124"/>
      <c r="CE248" s="124"/>
      <c r="CF248" s="124"/>
      <c r="CG248" s="124"/>
      <c r="CH248" s="124"/>
      <c r="CI248" s="159"/>
      <c r="CJ248" s="158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</row>
    <row r="249" spans="69:101" x14ac:dyDescent="0.25">
      <c r="BQ249" s="126"/>
      <c r="BR249" s="125"/>
      <c r="BU249" s="124"/>
      <c r="BV249" s="124"/>
      <c r="BW249" s="124"/>
      <c r="BX249" s="124"/>
      <c r="BY249" s="124"/>
      <c r="BZ249" s="124"/>
      <c r="CA249" s="158"/>
      <c r="CB249" s="124"/>
      <c r="CC249" s="124"/>
      <c r="CD249" s="124"/>
      <c r="CE249" s="124"/>
      <c r="CF249" s="124"/>
      <c r="CG249" s="124"/>
      <c r="CH249" s="124"/>
      <c r="CI249" s="159"/>
      <c r="CJ249" s="158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</row>
    <row r="250" spans="69:101" x14ac:dyDescent="0.25">
      <c r="BQ250" s="126"/>
      <c r="BR250" s="125"/>
      <c r="BU250" s="124"/>
      <c r="BV250" s="124"/>
      <c r="BW250" s="124"/>
      <c r="BX250" s="124"/>
      <c r="BY250" s="124"/>
      <c r="BZ250" s="124"/>
      <c r="CA250" s="158"/>
      <c r="CB250" s="124"/>
      <c r="CC250" s="124"/>
      <c r="CD250" s="124"/>
      <c r="CE250" s="124"/>
      <c r="CF250" s="124"/>
      <c r="CG250" s="124"/>
      <c r="CH250" s="124"/>
      <c r="CI250" s="159"/>
      <c r="CJ250" s="158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</row>
    <row r="251" spans="69:101" x14ac:dyDescent="0.25">
      <c r="BQ251" s="126"/>
      <c r="BR251" s="125"/>
      <c r="BU251" s="124"/>
      <c r="BV251" s="124"/>
      <c r="BW251" s="124"/>
      <c r="BX251" s="124"/>
      <c r="BY251" s="124"/>
      <c r="BZ251" s="124"/>
      <c r="CA251" s="158"/>
      <c r="CB251" s="124"/>
      <c r="CC251" s="124"/>
      <c r="CD251" s="124"/>
      <c r="CE251" s="124"/>
      <c r="CF251" s="124"/>
      <c r="CG251" s="124"/>
      <c r="CH251" s="124"/>
      <c r="CI251" s="159"/>
      <c r="CJ251" s="158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</row>
    <row r="252" spans="69:101" x14ac:dyDescent="0.25">
      <c r="BQ252" s="126"/>
      <c r="BR252" s="125"/>
      <c r="BU252" s="124"/>
      <c r="BV252" s="124"/>
      <c r="BW252" s="124"/>
      <c r="BX252" s="124"/>
      <c r="BY252" s="124"/>
      <c r="BZ252" s="124"/>
      <c r="CA252" s="158"/>
      <c r="CB252" s="124"/>
      <c r="CC252" s="124"/>
      <c r="CD252" s="124"/>
      <c r="CE252" s="124"/>
      <c r="CF252" s="124"/>
      <c r="CG252" s="124"/>
      <c r="CH252" s="124"/>
      <c r="CI252" s="159"/>
      <c r="CJ252" s="158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  <c r="CU252" s="124"/>
      <c r="CV252" s="124"/>
      <c r="CW252" s="124"/>
    </row>
    <row r="253" spans="69:101" x14ac:dyDescent="0.25">
      <c r="BQ253" s="126"/>
      <c r="BR253" s="125"/>
      <c r="BU253" s="124"/>
      <c r="BV253" s="124"/>
      <c r="BW253" s="124"/>
      <c r="BX253" s="124"/>
      <c r="BY253" s="124"/>
      <c r="BZ253" s="124"/>
      <c r="CA253" s="158"/>
      <c r="CB253" s="124"/>
      <c r="CC253" s="124"/>
      <c r="CD253" s="124"/>
      <c r="CE253" s="124"/>
      <c r="CF253" s="124"/>
      <c r="CG253" s="124"/>
      <c r="CH253" s="124"/>
      <c r="CI253" s="159"/>
      <c r="CJ253" s="158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</row>
    <row r="254" spans="69:101" x14ac:dyDescent="0.25">
      <c r="BQ254" s="126"/>
      <c r="BR254" s="125"/>
      <c r="BU254" s="124"/>
      <c r="BV254" s="124"/>
      <c r="BW254" s="124"/>
      <c r="BX254" s="124"/>
      <c r="BY254" s="124"/>
      <c r="BZ254" s="124"/>
      <c r="CA254" s="158"/>
      <c r="CB254" s="124"/>
      <c r="CC254" s="124"/>
      <c r="CD254" s="124"/>
      <c r="CE254" s="124"/>
      <c r="CF254" s="124"/>
      <c r="CG254" s="124"/>
      <c r="CH254" s="124"/>
      <c r="CI254" s="159"/>
      <c r="CJ254" s="158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  <c r="CU254" s="124"/>
      <c r="CV254" s="124"/>
      <c r="CW254" s="124"/>
    </row>
    <row r="255" spans="69:101" x14ac:dyDescent="0.25">
      <c r="BQ255" s="126"/>
      <c r="BR255" s="125"/>
      <c r="BU255" s="124"/>
      <c r="BV255" s="124"/>
      <c r="BW255" s="124"/>
      <c r="BX255" s="124"/>
      <c r="BY255" s="124"/>
      <c r="BZ255" s="124"/>
      <c r="CA255" s="158"/>
      <c r="CB255" s="124"/>
      <c r="CC255" s="124"/>
      <c r="CD255" s="124"/>
      <c r="CE255" s="124"/>
      <c r="CF255" s="124"/>
      <c r="CG255" s="124"/>
      <c r="CH255" s="124"/>
      <c r="CI255" s="159"/>
      <c r="CJ255" s="158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  <c r="CU255" s="124"/>
      <c r="CV255" s="124"/>
      <c r="CW255" s="124"/>
    </row>
    <row r="256" spans="69:101" x14ac:dyDescent="0.25">
      <c r="BQ256" s="126"/>
      <c r="BR256" s="125"/>
      <c r="BU256" s="124"/>
      <c r="BV256" s="124"/>
      <c r="BW256" s="124"/>
      <c r="BX256" s="124"/>
      <c r="BY256" s="124"/>
      <c r="BZ256" s="124"/>
      <c r="CA256" s="158"/>
      <c r="CB256" s="124"/>
      <c r="CC256" s="124"/>
      <c r="CD256" s="124"/>
      <c r="CE256" s="124"/>
      <c r="CF256" s="124"/>
      <c r="CG256" s="124"/>
      <c r="CH256" s="124"/>
      <c r="CI256" s="159"/>
      <c r="CJ256" s="158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  <c r="CU256" s="124"/>
      <c r="CV256" s="124"/>
      <c r="CW256" s="124"/>
    </row>
    <row r="257" spans="69:101" x14ac:dyDescent="0.25">
      <c r="BQ257" s="126"/>
      <c r="BR257" s="125"/>
      <c r="BU257" s="124"/>
      <c r="BV257" s="124"/>
      <c r="BW257" s="124"/>
      <c r="BX257" s="124"/>
      <c r="BY257" s="124"/>
      <c r="BZ257" s="124"/>
      <c r="CA257" s="158"/>
      <c r="CB257" s="124"/>
      <c r="CC257" s="124"/>
      <c r="CD257" s="124"/>
      <c r="CE257" s="124"/>
      <c r="CF257" s="124"/>
      <c r="CG257" s="124"/>
      <c r="CH257" s="124"/>
      <c r="CI257" s="159"/>
      <c r="CJ257" s="158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124"/>
      <c r="CU257" s="124"/>
      <c r="CV257" s="124"/>
      <c r="CW257" s="124"/>
    </row>
    <row r="258" spans="69:101" x14ac:dyDescent="0.25">
      <c r="BQ258" s="126"/>
      <c r="BR258" s="125"/>
      <c r="BU258" s="124"/>
      <c r="BV258" s="124"/>
      <c r="BW258" s="124"/>
      <c r="BX258" s="124"/>
      <c r="BY258" s="124"/>
      <c r="BZ258" s="124"/>
      <c r="CA258" s="158"/>
      <c r="CB258" s="124"/>
      <c r="CC258" s="124"/>
      <c r="CD258" s="124"/>
      <c r="CE258" s="124"/>
      <c r="CF258" s="124"/>
      <c r="CG258" s="124"/>
      <c r="CH258" s="124"/>
      <c r="CI258" s="159"/>
      <c r="CJ258" s="158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  <c r="CU258" s="124"/>
      <c r="CV258" s="124"/>
      <c r="CW258" s="124"/>
    </row>
    <row r="259" spans="69:101" x14ac:dyDescent="0.25">
      <c r="BQ259" s="126"/>
      <c r="BR259" s="125"/>
      <c r="BU259" s="124"/>
      <c r="BV259" s="124"/>
      <c r="BW259" s="124"/>
      <c r="BX259" s="124"/>
      <c r="BY259" s="124"/>
      <c r="BZ259" s="124"/>
      <c r="CA259" s="158"/>
      <c r="CB259" s="124"/>
      <c r="CC259" s="124"/>
      <c r="CD259" s="124"/>
      <c r="CE259" s="124"/>
      <c r="CF259" s="124"/>
      <c r="CG259" s="124"/>
      <c r="CH259" s="124"/>
      <c r="CI259" s="159"/>
      <c r="CJ259" s="158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  <c r="CW259" s="124"/>
    </row>
    <row r="260" spans="69:101" x14ac:dyDescent="0.25">
      <c r="BQ260" s="126"/>
      <c r="BR260" s="125"/>
      <c r="BU260" s="124"/>
      <c r="BV260" s="124"/>
      <c r="BW260" s="124"/>
      <c r="BX260" s="124"/>
      <c r="BY260" s="124"/>
      <c r="BZ260" s="124"/>
      <c r="CA260" s="158"/>
      <c r="CB260" s="124"/>
      <c r="CC260" s="124"/>
      <c r="CD260" s="124"/>
      <c r="CE260" s="124"/>
      <c r="CF260" s="124"/>
      <c r="CG260" s="124"/>
      <c r="CH260" s="124"/>
      <c r="CI260" s="159"/>
      <c r="CJ260" s="158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  <c r="CU260" s="124"/>
      <c r="CV260" s="124"/>
      <c r="CW260" s="124"/>
    </row>
    <row r="261" spans="69:101" x14ac:dyDescent="0.25">
      <c r="BQ261" s="126"/>
      <c r="BR261" s="125"/>
      <c r="BU261" s="124"/>
      <c r="BV261" s="124"/>
      <c r="BW261" s="124"/>
      <c r="BX261" s="124"/>
      <c r="BY261" s="124"/>
      <c r="BZ261" s="124"/>
      <c r="CA261" s="158"/>
      <c r="CB261" s="124"/>
      <c r="CC261" s="124"/>
      <c r="CD261" s="124"/>
      <c r="CE261" s="124"/>
      <c r="CF261" s="124"/>
      <c r="CG261" s="124"/>
      <c r="CH261" s="124"/>
      <c r="CI261" s="159"/>
      <c r="CJ261" s="158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  <c r="CU261" s="124"/>
      <c r="CV261" s="124"/>
      <c r="CW261" s="124"/>
    </row>
    <row r="262" spans="69:101" x14ac:dyDescent="0.25">
      <c r="BQ262" s="126"/>
      <c r="BR262" s="125"/>
      <c r="BU262" s="124"/>
      <c r="BV262" s="124"/>
      <c r="BW262" s="124"/>
      <c r="BX262" s="124"/>
      <c r="BY262" s="124"/>
      <c r="BZ262" s="124"/>
      <c r="CA262" s="158"/>
      <c r="CB262" s="124"/>
      <c r="CC262" s="124"/>
      <c r="CD262" s="124"/>
      <c r="CE262" s="124"/>
      <c r="CF262" s="124"/>
      <c r="CG262" s="124"/>
      <c r="CH262" s="124"/>
      <c r="CI262" s="159"/>
      <c r="CJ262" s="158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  <c r="CU262" s="124"/>
      <c r="CV262" s="124"/>
      <c r="CW262" s="124"/>
    </row>
  </sheetData>
  <mergeCells count="23">
    <mergeCell ref="BE6:BF6"/>
    <mergeCell ref="BQ6:BR6"/>
    <mergeCell ref="AM6:AN6"/>
    <mergeCell ref="AP6:AQ6"/>
    <mergeCell ref="AS6:AT6"/>
    <mergeCell ref="AV6:AW6"/>
    <mergeCell ref="AY6:AZ6"/>
    <mergeCell ref="BB6:BC6"/>
    <mergeCell ref="BH6:BI6"/>
    <mergeCell ref="BK6:BL6"/>
    <mergeCell ref="BN6:BO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6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9.28515625" defaultRowHeight="33.75" customHeight="1" x14ac:dyDescent="0.25"/>
  <cols>
    <col min="1" max="1" width="26.7109375" style="123" bestFit="1" customWidth="1"/>
    <col min="2" max="2" width="34.85546875" style="167" bestFit="1" customWidth="1"/>
    <col min="3" max="3" width="17" style="125" bestFit="1" customWidth="1"/>
    <col min="4" max="4" width="15.5703125" style="125" bestFit="1" customWidth="1"/>
    <col min="5" max="5" width="9.42578125" style="125" customWidth="1"/>
    <col min="6" max="6" width="17" style="125" bestFit="1" customWidth="1"/>
    <col min="7" max="7" width="15.5703125" style="125" bestFit="1" customWidth="1"/>
    <col min="8" max="8" width="8.7109375" style="125" customWidth="1"/>
    <col min="9" max="9" width="17" style="125" bestFit="1" customWidth="1"/>
    <col min="10" max="10" width="15.140625" style="125" bestFit="1" customWidth="1"/>
    <col min="11" max="11" width="6.5703125" style="125" customWidth="1"/>
    <col min="12" max="12" width="17" style="125" bestFit="1" customWidth="1"/>
    <col min="13" max="13" width="16.28515625" style="125" bestFit="1" customWidth="1"/>
    <col min="14" max="14" width="11" style="125" customWidth="1"/>
    <col min="15" max="15" width="17" style="125" bestFit="1" customWidth="1"/>
    <col min="16" max="16" width="16.28515625" style="125" bestFit="1" customWidth="1"/>
    <col min="17" max="17" width="7" style="125" bestFit="1" customWidth="1"/>
    <col min="18" max="18" width="17" style="125" bestFit="1" customWidth="1"/>
    <col min="19" max="19" width="14.7109375" style="125" bestFit="1" customWidth="1"/>
    <col min="20" max="20" width="7" style="125" bestFit="1" customWidth="1"/>
    <col min="21" max="21" width="17" style="125" bestFit="1" customWidth="1"/>
    <col min="22" max="22" width="16.28515625" style="125" bestFit="1" customWidth="1"/>
    <col min="23" max="23" width="7" style="125" bestFit="1" customWidth="1"/>
    <col min="24" max="24" width="17" style="125" bestFit="1" customWidth="1"/>
    <col min="25" max="25" width="15.5703125" style="125" bestFit="1" customWidth="1"/>
    <col min="26" max="26" width="7" style="125" bestFit="1" customWidth="1"/>
    <col min="27" max="27" width="17" style="125" bestFit="1" customWidth="1"/>
    <col min="28" max="28" width="15.5703125" style="125" bestFit="1" customWidth="1"/>
    <col min="29" max="29" width="7" style="125" bestFit="1" customWidth="1"/>
    <col min="30" max="30" width="17" style="125" bestFit="1" customWidth="1"/>
    <col min="31" max="31" width="15.140625" style="125" bestFit="1" customWidth="1"/>
    <col min="32" max="32" width="7" style="125" bestFit="1" customWidth="1"/>
    <col min="33" max="33" width="17" style="125" bestFit="1" customWidth="1"/>
    <col min="34" max="34" width="15.5703125" style="125" bestFit="1" customWidth="1"/>
    <col min="35" max="35" width="7" style="125" bestFit="1" customWidth="1"/>
    <col min="36" max="36" width="17" style="125" bestFit="1" customWidth="1"/>
    <col min="37" max="37" width="16.28515625" style="125" bestFit="1" customWidth="1"/>
    <col min="38" max="38" width="7" style="125" bestFit="1" customWidth="1"/>
    <col min="39" max="39" width="17" style="125" bestFit="1" customWidth="1"/>
    <col min="40" max="40" width="16.28515625" style="125" bestFit="1" customWidth="1"/>
    <col min="41" max="41" width="10.42578125" style="125" customWidth="1"/>
    <col min="42" max="42" width="17" style="125" bestFit="1" customWidth="1"/>
    <col min="43" max="43" width="15.5703125" style="125" bestFit="1" customWidth="1"/>
    <col min="44" max="44" width="7" style="125" bestFit="1" customWidth="1"/>
    <col min="45" max="45" width="17" style="125" bestFit="1" customWidth="1"/>
    <col min="46" max="46" width="15.5703125" style="125" bestFit="1" customWidth="1"/>
    <col min="47" max="47" width="7" style="125" bestFit="1" customWidth="1"/>
    <col min="48" max="48" width="17" style="125" bestFit="1" customWidth="1"/>
    <col min="49" max="49" width="16.28515625" style="125" bestFit="1" customWidth="1"/>
    <col min="50" max="50" width="7" style="125" bestFit="1" customWidth="1"/>
    <col min="51" max="51" width="17" style="125" bestFit="1" customWidth="1"/>
    <col min="52" max="52" width="15.5703125" style="125" bestFit="1" customWidth="1"/>
    <col min="53" max="53" width="7" style="125" bestFit="1" customWidth="1"/>
    <col min="54" max="54" width="17" style="125" bestFit="1" customWidth="1"/>
    <col min="55" max="55" width="15.5703125" style="125" bestFit="1" customWidth="1"/>
    <col min="56" max="56" width="7" style="125" bestFit="1" customWidth="1"/>
    <col min="57" max="57" width="17" style="125" bestFit="1" customWidth="1"/>
    <col min="58" max="58" width="16.42578125" style="125" bestFit="1" customWidth="1"/>
    <col min="59" max="59" width="7.28515625" style="125" bestFit="1" customWidth="1"/>
    <col min="60" max="60" width="17.140625" style="125" bestFit="1" customWidth="1"/>
    <col min="61" max="61" width="15.7109375" style="125" bestFit="1" customWidth="1"/>
    <col min="62" max="62" width="7.28515625" style="125" bestFit="1" customWidth="1"/>
    <col min="63" max="63" width="17.140625" style="125" bestFit="1" customWidth="1"/>
    <col min="64" max="64" width="15.7109375" style="125" bestFit="1" customWidth="1"/>
    <col min="65" max="65" width="10.28515625" style="125" customWidth="1"/>
    <col min="66" max="66" width="17.140625" style="125" bestFit="1" customWidth="1"/>
    <col min="67" max="67" width="15.7109375" style="125" bestFit="1" customWidth="1"/>
    <col min="68" max="68" width="7" style="125" bestFit="1" customWidth="1"/>
    <col min="69" max="69" width="16.42578125" style="169" bestFit="1" customWidth="1"/>
    <col min="70" max="70" width="15.42578125" style="170" bestFit="1" customWidth="1"/>
    <col min="71" max="72" width="20.42578125" style="125" customWidth="1"/>
    <col min="73" max="73" width="14.5703125" style="128" customWidth="1"/>
    <col min="74" max="74" width="11" style="128" bestFit="1" customWidth="1"/>
    <col min="75" max="75" width="11.7109375" style="128" bestFit="1" customWidth="1"/>
    <col min="76" max="76" width="27.28515625" style="128" bestFit="1" customWidth="1"/>
    <col min="77" max="77" width="22.140625" style="128" bestFit="1" customWidth="1"/>
    <col min="78" max="78" width="22.5703125" style="128" bestFit="1" customWidth="1"/>
    <col min="79" max="79" width="11" style="129" bestFit="1" customWidth="1"/>
    <col min="80" max="80" width="15.5703125" style="128" bestFit="1" customWidth="1"/>
    <col min="81" max="81" width="13.28515625" style="128" bestFit="1" customWidth="1"/>
    <col min="82" max="82" width="23.7109375" style="128" bestFit="1" customWidth="1"/>
    <col min="83" max="83" width="21.7109375" style="128" bestFit="1" customWidth="1"/>
    <col min="84" max="84" width="21.42578125" style="128" bestFit="1" customWidth="1"/>
    <col min="85" max="85" width="24.5703125" style="128" bestFit="1" customWidth="1"/>
    <col min="86" max="86" width="20.5703125" style="128" bestFit="1" customWidth="1"/>
    <col min="87" max="87" width="15.5703125" style="130" bestFit="1" customWidth="1"/>
    <col min="88" max="88" width="29.5703125" style="129" bestFit="1" customWidth="1"/>
    <col min="89" max="89" width="23.5703125" style="128" bestFit="1" customWidth="1"/>
    <col min="90" max="90" width="25" style="128" bestFit="1" customWidth="1"/>
    <col min="91" max="91" width="25.28515625" style="128" bestFit="1" customWidth="1"/>
    <col min="92" max="101" width="13.42578125" style="128" customWidth="1"/>
    <col min="102" max="170" width="13.42578125" style="124" customWidth="1"/>
    <col min="171" max="16384" width="9.28515625" style="125"/>
  </cols>
  <sheetData>
    <row r="1" spans="1:173" ht="15.75" x14ac:dyDescent="0.25">
      <c r="B1" s="124"/>
      <c r="BQ1" s="126"/>
      <c r="BR1" s="125"/>
      <c r="BU1" s="127"/>
      <c r="BV1" s="127"/>
      <c r="CA1" s="128"/>
      <c r="CC1" s="129"/>
      <c r="CI1" s="128"/>
      <c r="CJ1" s="128"/>
      <c r="CK1" s="130"/>
      <c r="CL1" s="129"/>
      <c r="FO1" s="124"/>
      <c r="FP1" s="124"/>
      <c r="FQ1" s="124"/>
    </row>
    <row r="2" spans="1:173" ht="15.75" x14ac:dyDescent="0.25">
      <c r="B2" s="124"/>
      <c r="BQ2" s="126"/>
      <c r="BR2" s="125"/>
      <c r="BU2" s="127"/>
      <c r="BV2" s="127"/>
      <c r="CA2" s="128"/>
      <c r="CC2" s="129"/>
      <c r="CI2" s="128"/>
      <c r="CJ2" s="128"/>
      <c r="CK2" s="130"/>
      <c r="CL2" s="129"/>
      <c r="FO2" s="124"/>
      <c r="FP2" s="124"/>
      <c r="FQ2" s="124"/>
    </row>
    <row r="3" spans="1:173" ht="15.75" x14ac:dyDescent="0.25">
      <c r="A3" s="217" t="s">
        <v>31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 t="s">
        <v>0</v>
      </c>
      <c r="AO3" s="219"/>
      <c r="AP3" s="219"/>
      <c r="AQ3" s="219"/>
      <c r="AR3" s="219"/>
      <c r="AS3" s="219"/>
      <c r="AT3" s="220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58"/>
      <c r="BR3" s="131"/>
      <c r="BS3" s="124"/>
      <c r="BT3" s="124"/>
      <c r="CA3" s="128"/>
      <c r="CB3" s="129"/>
    </row>
    <row r="4" spans="1:173" ht="15.75" x14ac:dyDescent="0.25">
      <c r="A4" s="217"/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20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58"/>
      <c r="BR4" s="131"/>
      <c r="BS4" s="124"/>
      <c r="BT4" s="124"/>
      <c r="CA4" s="128"/>
      <c r="CB4" s="129"/>
    </row>
    <row r="5" spans="1:173" ht="15.75" x14ac:dyDescent="0.25">
      <c r="A5" s="221"/>
      <c r="B5" s="222" t="s">
        <v>251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59"/>
      <c r="BR5" s="223"/>
      <c r="BS5" s="132"/>
      <c r="BT5" s="132"/>
      <c r="BU5" s="133"/>
      <c r="BV5" s="134"/>
      <c r="BW5" s="134"/>
      <c r="BX5" s="134"/>
      <c r="BY5" s="134"/>
      <c r="CA5" s="128"/>
      <c r="CB5" s="129"/>
    </row>
    <row r="6" spans="1:173" s="137" customFormat="1" ht="16.5" thickBot="1" x14ac:dyDescent="0.3">
      <c r="A6" s="224" t="s">
        <v>1</v>
      </c>
      <c r="B6" s="225"/>
      <c r="C6" s="226" t="s">
        <v>250</v>
      </c>
      <c r="D6" s="226"/>
      <c r="E6" s="227"/>
      <c r="F6" s="226" t="s">
        <v>250</v>
      </c>
      <c r="G6" s="226"/>
      <c r="H6" s="228"/>
      <c r="I6" s="226" t="s">
        <v>264</v>
      </c>
      <c r="J6" s="226"/>
      <c r="K6" s="228"/>
      <c r="L6" s="226" t="s">
        <v>265</v>
      </c>
      <c r="M6" s="226"/>
      <c r="N6" s="229"/>
      <c r="O6" s="226" t="s">
        <v>252</v>
      </c>
      <c r="P6" s="226"/>
      <c r="Q6" s="227"/>
      <c r="R6" s="226" t="s">
        <v>253</v>
      </c>
      <c r="S6" s="226"/>
      <c r="T6" s="227"/>
      <c r="U6" s="226" t="s">
        <v>254</v>
      </c>
      <c r="V6" s="226"/>
      <c r="W6" s="228"/>
      <c r="X6" s="226" t="s">
        <v>266</v>
      </c>
      <c r="Y6" s="226"/>
      <c r="Z6" s="227"/>
      <c r="AA6" s="226" t="s">
        <v>267</v>
      </c>
      <c r="AB6" s="226"/>
      <c r="AC6" s="228"/>
      <c r="AD6" s="226" t="s">
        <v>255</v>
      </c>
      <c r="AE6" s="226"/>
      <c r="AF6" s="229"/>
      <c r="AG6" s="226" t="s">
        <v>256</v>
      </c>
      <c r="AH6" s="226"/>
      <c r="AI6" s="229"/>
      <c r="AJ6" s="226" t="s">
        <v>257</v>
      </c>
      <c r="AK6" s="226"/>
      <c r="AL6" s="228"/>
      <c r="AM6" s="226" t="s">
        <v>268</v>
      </c>
      <c r="AN6" s="226"/>
      <c r="AO6" s="228"/>
      <c r="AP6" s="226" t="s">
        <v>258</v>
      </c>
      <c r="AQ6" s="226"/>
      <c r="AR6" s="228"/>
      <c r="AS6" s="226" t="s">
        <v>259</v>
      </c>
      <c r="AT6" s="226"/>
      <c r="AU6" s="228"/>
      <c r="AV6" s="226" t="s">
        <v>260</v>
      </c>
      <c r="AW6" s="226"/>
      <c r="AX6" s="227"/>
      <c r="AY6" s="226" t="s">
        <v>269</v>
      </c>
      <c r="AZ6" s="226"/>
      <c r="BA6" s="228"/>
      <c r="BB6" s="226" t="s">
        <v>270</v>
      </c>
      <c r="BC6" s="226"/>
      <c r="BD6" s="228"/>
      <c r="BE6" s="226" t="s">
        <v>261</v>
      </c>
      <c r="BF6" s="226"/>
      <c r="BG6" s="227"/>
      <c r="BH6" s="226" t="s">
        <v>262</v>
      </c>
      <c r="BI6" s="226"/>
      <c r="BJ6" s="227"/>
      <c r="BK6" s="226" t="s">
        <v>263</v>
      </c>
      <c r="BL6" s="226"/>
      <c r="BM6" s="227"/>
      <c r="BN6" s="226" t="s">
        <v>2</v>
      </c>
      <c r="BO6" s="226"/>
      <c r="BP6" s="228"/>
      <c r="BQ6" s="226"/>
      <c r="BR6" s="226"/>
      <c r="BS6" s="135"/>
      <c r="BT6" s="135"/>
      <c r="BU6" s="136"/>
      <c r="BV6" s="133"/>
      <c r="BW6" s="133"/>
      <c r="BX6" s="133"/>
      <c r="BY6" s="133"/>
      <c r="BZ6" s="133"/>
      <c r="CA6" s="134"/>
      <c r="CB6" s="129"/>
      <c r="CC6" s="128"/>
      <c r="CD6" s="128"/>
      <c r="CE6" s="128"/>
      <c r="CF6" s="128"/>
      <c r="CG6" s="128"/>
      <c r="CH6" s="128"/>
      <c r="CI6" s="130"/>
      <c r="CJ6" s="129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</row>
    <row r="7" spans="1:173" ht="16.5" thickTop="1" x14ac:dyDescent="0.25">
      <c r="A7" s="221"/>
      <c r="B7" s="230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60"/>
      <c r="BR7" s="231"/>
      <c r="BS7" s="138"/>
      <c r="BT7" s="138"/>
      <c r="BU7" s="139"/>
      <c r="BV7" s="134"/>
      <c r="BW7" s="134"/>
      <c r="BX7" s="134"/>
      <c r="BY7" s="134"/>
      <c r="BZ7" s="134"/>
      <c r="CA7" s="134"/>
      <c r="CB7" s="129"/>
    </row>
    <row r="8" spans="1:173" ht="15.75" x14ac:dyDescent="0.25">
      <c r="A8" s="221"/>
      <c r="B8" s="230"/>
      <c r="C8" s="231"/>
      <c r="D8" s="231" t="s">
        <v>3</v>
      </c>
      <c r="E8" s="231"/>
      <c r="F8" s="231"/>
      <c r="G8" s="231" t="s">
        <v>3</v>
      </c>
      <c r="H8" s="219"/>
      <c r="I8" s="231"/>
      <c r="J8" s="231" t="s">
        <v>3</v>
      </c>
      <c r="K8" s="219"/>
      <c r="L8" s="231"/>
      <c r="M8" s="231" t="s">
        <v>3</v>
      </c>
      <c r="N8" s="219"/>
      <c r="O8" s="231"/>
      <c r="P8" s="231" t="s">
        <v>3</v>
      </c>
      <c r="Q8" s="231"/>
      <c r="R8" s="231"/>
      <c r="S8" s="231" t="s">
        <v>3</v>
      </c>
      <c r="T8" s="231"/>
      <c r="U8" s="231"/>
      <c r="V8" s="231" t="s">
        <v>3</v>
      </c>
      <c r="W8" s="219"/>
      <c r="X8" s="231"/>
      <c r="Y8" s="231" t="s">
        <v>3</v>
      </c>
      <c r="Z8" s="231"/>
      <c r="AA8" s="231"/>
      <c r="AB8" s="231" t="s">
        <v>3</v>
      </c>
      <c r="AC8" s="219"/>
      <c r="AD8" s="231"/>
      <c r="AE8" s="231" t="s">
        <v>3</v>
      </c>
      <c r="AF8" s="219"/>
      <c r="AG8" s="231"/>
      <c r="AH8" s="231" t="s">
        <v>3</v>
      </c>
      <c r="AI8" s="219"/>
      <c r="AJ8" s="231"/>
      <c r="AK8" s="231" t="s">
        <v>3</v>
      </c>
      <c r="AL8" s="219"/>
      <c r="AM8" s="231"/>
      <c r="AN8" s="231" t="s">
        <v>3</v>
      </c>
      <c r="AO8" s="219"/>
      <c r="AP8" s="231"/>
      <c r="AQ8" s="231" t="s">
        <v>3</v>
      </c>
      <c r="AR8" s="219"/>
      <c r="AS8" s="231"/>
      <c r="AT8" s="231" t="s">
        <v>3</v>
      </c>
      <c r="AU8" s="219"/>
      <c r="AV8" s="231"/>
      <c r="AW8" s="231" t="s">
        <v>3</v>
      </c>
      <c r="AX8" s="231"/>
      <c r="AY8" s="231"/>
      <c r="AZ8" s="231" t="s">
        <v>3</v>
      </c>
      <c r="BA8" s="219"/>
      <c r="BB8" s="231"/>
      <c r="BC8" s="231" t="s">
        <v>3</v>
      </c>
      <c r="BD8" s="219"/>
      <c r="BE8" s="260"/>
      <c r="BF8" s="231" t="s">
        <v>3</v>
      </c>
      <c r="BG8" s="231"/>
      <c r="BH8" s="231"/>
      <c r="BI8" s="231" t="s">
        <v>3</v>
      </c>
      <c r="BJ8" s="231"/>
      <c r="BK8" s="231"/>
      <c r="BL8" s="231" t="s">
        <v>3</v>
      </c>
      <c r="BM8" s="231"/>
      <c r="BN8" s="231"/>
      <c r="BO8" s="231" t="s">
        <v>3</v>
      </c>
      <c r="BP8" s="219"/>
      <c r="BQ8" s="260"/>
      <c r="BR8" s="231"/>
      <c r="BS8" s="138"/>
      <c r="BT8" s="138"/>
      <c r="BU8" s="139"/>
      <c r="BV8" s="134"/>
      <c r="BW8" s="134"/>
      <c r="BX8" s="134"/>
      <c r="BY8" s="134"/>
      <c r="BZ8" s="134"/>
      <c r="CA8" s="134"/>
      <c r="CB8" s="129"/>
    </row>
    <row r="9" spans="1:173" ht="15.75" x14ac:dyDescent="0.25">
      <c r="A9" s="232"/>
      <c r="B9" s="230"/>
      <c r="C9" s="231" t="s">
        <v>3</v>
      </c>
      <c r="D9" s="231" t="s">
        <v>19</v>
      </c>
      <c r="E9" s="231"/>
      <c r="F9" s="231" t="s">
        <v>3</v>
      </c>
      <c r="G9" s="231" t="s">
        <v>19</v>
      </c>
      <c r="H9" s="231"/>
      <c r="I9" s="231" t="s">
        <v>3</v>
      </c>
      <c r="J9" s="231" t="s">
        <v>19</v>
      </c>
      <c r="K9" s="231"/>
      <c r="L9" s="231" t="s">
        <v>3</v>
      </c>
      <c r="M9" s="231" t="s">
        <v>19</v>
      </c>
      <c r="N9" s="231"/>
      <c r="O9" s="231" t="s">
        <v>3</v>
      </c>
      <c r="P9" s="231" t="s">
        <v>19</v>
      </c>
      <c r="Q9" s="231"/>
      <c r="R9" s="231" t="s">
        <v>3</v>
      </c>
      <c r="S9" s="231" t="s">
        <v>19</v>
      </c>
      <c r="T9" s="231"/>
      <c r="U9" s="231" t="s">
        <v>3</v>
      </c>
      <c r="V9" s="231" t="s">
        <v>19</v>
      </c>
      <c r="W9" s="231"/>
      <c r="X9" s="231" t="s">
        <v>3</v>
      </c>
      <c r="Y9" s="231" t="s">
        <v>19</v>
      </c>
      <c r="Z9" s="231"/>
      <c r="AA9" s="231" t="s">
        <v>3</v>
      </c>
      <c r="AB9" s="231" t="s">
        <v>19</v>
      </c>
      <c r="AC9" s="231"/>
      <c r="AD9" s="231" t="s">
        <v>3</v>
      </c>
      <c r="AE9" s="231" t="s">
        <v>19</v>
      </c>
      <c r="AF9" s="231"/>
      <c r="AG9" s="231" t="s">
        <v>3</v>
      </c>
      <c r="AH9" s="231" t="s">
        <v>19</v>
      </c>
      <c r="AI9" s="231"/>
      <c r="AJ9" s="231" t="s">
        <v>3</v>
      </c>
      <c r="AK9" s="231" t="s">
        <v>19</v>
      </c>
      <c r="AL9" s="231"/>
      <c r="AM9" s="231" t="s">
        <v>3</v>
      </c>
      <c r="AN9" s="231" t="s">
        <v>19</v>
      </c>
      <c r="AO9" s="231"/>
      <c r="AP9" s="231" t="s">
        <v>3</v>
      </c>
      <c r="AQ9" s="231" t="s">
        <v>19</v>
      </c>
      <c r="AR9" s="231"/>
      <c r="AS9" s="231" t="s">
        <v>3</v>
      </c>
      <c r="AT9" s="231" t="s">
        <v>19</v>
      </c>
      <c r="AU9" s="231"/>
      <c r="AV9" s="231" t="s">
        <v>3</v>
      </c>
      <c r="AW9" s="231" t="s">
        <v>19</v>
      </c>
      <c r="AX9" s="231"/>
      <c r="AY9" s="231" t="s">
        <v>3</v>
      </c>
      <c r="AZ9" s="231" t="s">
        <v>19</v>
      </c>
      <c r="BA9" s="231"/>
      <c r="BB9" s="231" t="s">
        <v>3</v>
      </c>
      <c r="BC9" s="231" t="s">
        <v>19</v>
      </c>
      <c r="BD9" s="231"/>
      <c r="BE9" s="260" t="s">
        <v>3</v>
      </c>
      <c r="BF9" s="231" t="s">
        <v>19</v>
      </c>
      <c r="BG9" s="231"/>
      <c r="BH9" s="231" t="s">
        <v>3</v>
      </c>
      <c r="BI9" s="231" t="s">
        <v>19</v>
      </c>
      <c r="BJ9" s="231"/>
      <c r="BK9" s="231" t="s">
        <v>3</v>
      </c>
      <c r="BL9" s="231" t="s">
        <v>19</v>
      </c>
      <c r="BM9" s="231"/>
      <c r="BN9" s="231" t="s">
        <v>3</v>
      </c>
      <c r="BO9" s="231" t="s">
        <v>19</v>
      </c>
      <c r="BP9" s="231"/>
      <c r="BQ9" s="260"/>
      <c r="BR9" s="231"/>
      <c r="BS9" s="138"/>
      <c r="BT9" s="138"/>
      <c r="BU9" s="139"/>
      <c r="BV9" s="139"/>
      <c r="BW9" s="139"/>
      <c r="BX9" s="139"/>
      <c r="BY9" s="139"/>
      <c r="BZ9" s="139"/>
      <c r="CA9" s="139"/>
      <c r="CB9" s="129"/>
    </row>
    <row r="10" spans="1:173" ht="15.75" x14ac:dyDescent="0.25">
      <c r="A10" s="221"/>
      <c r="B10" s="233" t="s">
        <v>20</v>
      </c>
      <c r="C10" s="231" t="s">
        <v>23</v>
      </c>
      <c r="D10" s="231" t="s">
        <v>21</v>
      </c>
      <c r="E10" s="231"/>
      <c r="F10" s="231" t="s">
        <v>23</v>
      </c>
      <c r="G10" s="231" t="s">
        <v>21</v>
      </c>
      <c r="H10" s="231"/>
      <c r="I10" s="231" t="s">
        <v>23</v>
      </c>
      <c r="J10" s="231" t="s">
        <v>21</v>
      </c>
      <c r="K10" s="231"/>
      <c r="L10" s="231" t="s">
        <v>23</v>
      </c>
      <c r="M10" s="231" t="s">
        <v>21</v>
      </c>
      <c r="N10" s="231"/>
      <c r="O10" s="231" t="s">
        <v>23</v>
      </c>
      <c r="P10" s="231" t="s">
        <v>21</v>
      </c>
      <c r="Q10" s="231"/>
      <c r="R10" s="231" t="s">
        <v>23</v>
      </c>
      <c r="S10" s="231" t="s">
        <v>21</v>
      </c>
      <c r="T10" s="231"/>
      <c r="U10" s="231" t="s">
        <v>23</v>
      </c>
      <c r="V10" s="231" t="s">
        <v>21</v>
      </c>
      <c r="W10" s="231"/>
      <c r="X10" s="231" t="s">
        <v>23</v>
      </c>
      <c r="Y10" s="231" t="s">
        <v>21</v>
      </c>
      <c r="Z10" s="231"/>
      <c r="AA10" s="231" t="s">
        <v>23</v>
      </c>
      <c r="AB10" s="231" t="s">
        <v>21</v>
      </c>
      <c r="AC10" s="231"/>
      <c r="AD10" s="231" t="s">
        <v>23</v>
      </c>
      <c r="AE10" s="231" t="s">
        <v>21</v>
      </c>
      <c r="AF10" s="231"/>
      <c r="AG10" s="231" t="s">
        <v>23</v>
      </c>
      <c r="AH10" s="231" t="s">
        <v>21</v>
      </c>
      <c r="AI10" s="231"/>
      <c r="AJ10" s="231" t="s">
        <v>23</v>
      </c>
      <c r="AK10" s="231" t="s">
        <v>21</v>
      </c>
      <c r="AL10" s="231"/>
      <c r="AM10" s="231" t="s">
        <v>23</v>
      </c>
      <c r="AN10" s="231" t="s">
        <v>21</v>
      </c>
      <c r="AO10" s="231"/>
      <c r="AP10" s="231" t="s">
        <v>23</v>
      </c>
      <c r="AQ10" s="231" t="s">
        <v>21</v>
      </c>
      <c r="AR10" s="231"/>
      <c r="AS10" s="231" t="s">
        <v>23</v>
      </c>
      <c r="AT10" s="231" t="s">
        <v>21</v>
      </c>
      <c r="AU10" s="231"/>
      <c r="AV10" s="231" t="s">
        <v>23</v>
      </c>
      <c r="AW10" s="231" t="s">
        <v>21</v>
      </c>
      <c r="AX10" s="231"/>
      <c r="AY10" s="231" t="s">
        <v>23</v>
      </c>
      <c r="AZ10" s="231" t="s">
        <v>21</v>
      </c>
      <c r="BA10" s="231"/>
      <c r="BB10" s="231" t="s">
        <v>23</v>
      </c>
      <c r="BC10" s="231" t="s">
        <v>21</v>
      </c>
      <c r="BD10" s="231"/>
      <c r="BE10" s="260" t="s">
        <v>23</v>
      </c>
      <c r="BF10" s="231" t="s">
        <v>21</v>
      </c>
      <c r="BG10" s="231"/>
      <c r="BH10" s="231" t="s">
        <v>23</v>
      </c>
      <c r="BI10" s="231" t="s">
        <v>21</v>
      </c>
      <c r="BJ10" s="231"/>
      <c r="BK10" s="231" t="s">
        <v>23</v>
      </c>
      <c r="BL10" s="231" t="s">
        <v>21</v>
      </c>
      <c r="BM10" s="231"/>
      <c r="BN10" s="231" t="s">
        <v>24</v>
      </c>
      <c r="BO10" s="231" t="s">
        <v>21</v>
      </c>
      <c r="BP10" s="231"/>
      <c r="BQ10" s="260"/>
      <c r="BR10" s="231"/>
      <c r="BS10" s="138"/>
      <c r="BT10" s="138"/>
      <c r="BU10" s="139"/>
      <c r="BV10" s="139"/>
      <c r="BW10" s="139"/>
      <c r="BX10" s="139"/>
      <c r="BY10" s="139"/>
      <c r="BZ10" s="139"/>
      <c r="CA10" s="139"/>
      <c r="CB10" s="129"/>
    </row>
    <row r="11" spans="1:173" s="144" customFormat="1" ht="15.75" x14ac:dyDescent="0.25">
      <c r="A11" s="234"/>
      <c r="B11" s="235"/>
      <c r="C11" s="231"/>
      <c r="D11" s="231" t="s">
        <v>22</v>
      </c>
      <c r="E11" s="231"/>
      <c r="F11" s="231"/>
      <c r="G11" s="231" t="s">
        <v>22</v>
      </c>
      <c r="H11" s="231"/>
      <c r="I11" s="231"/>
      <c r="J11" s="231" t="s">
        <v>22</v>
      </c>
      <c r="K11" s="231"/>
      <c r="L11" s="231"/>
      <c r="M11" s="231" t="s">
        <v>22</v>
      </c>
      <c r="N11" s="231"/>
      <c r="O11" s="231"/>
      <c r="P11" s="231" t="s">
        <v>22</v>
      </c>
      <c r="Q11" s="231"/>
      <c r="R11" s="231"/>
      <c r="S11" s="231" t="s">
        <v>22</v>
      </c>
      <c r="T11" s="231"/>
      <c r="U11" s="231"/>
      <c r="V11" s="231" t="s">
        <v>22</v>
      </c>
      <c r="W11" s="231"/>
      <c r="X11" s="231"/>
      <c r="Y11" s="231" t="s">
        <v>22</v>
      </c>
      <c r="Z11" s="231"/>
      <c r="AA11" s="231"/>
      <c r="AB11" s="231" t="s">
        <v>22</v>
      </c>
      <c r="AC11" s="231"/>
      <c r="AD11" s="231"/>
      <c r="AE11" s="231" t="s">
        <v>22</v>
      </c>
      <c r="AF11" s="231"/>
      <c r="AG11" s="231"/>
      <c r="AH11" s="231" t="s">
        <v>22</v>
      </c>
      <c r="AI11" s="231"/>
      <c r="AJ11" s="231"/>
      <c r="AK11" s="231" t="s">
        <v>22</v>
      </c>
      <c r="AL11" s="231"/>
      <c r="AM11" s="231"/>
      <c r="AN11" s="231" t="s">
        <v>22</v>
      </c>
      <c r="AO11" s="231"/>
      <c r="AP11" s="231"/>
      <c r="AQ11" s="231" t="s">
        <v>22</v>
      </c>
      <c r="AR11" s="231"/>
      <c r="AS11" s="231"/>
      <c r="AT11" s="231" t="s">
        <v>22</v>
      </c>
      <c r="AU11" s="231"/>
      <c r="AV11" s="231"/>
      <c r="AW11" s="231" t="s">
        <v>22</v>
      </c>
      <c r="AX11" s="231"/>
      <c r="AY11" s="231"/>
      <c r="AZ11" s="231" t="s">
        <v>22</v>
      </c>
      <c r="BA11" s="231"/>
      <c r="BB11" s="231"/>
      <c r="BC11" s="231" t="s">
        <v>22</v>
      </c>
      <c r="BD11" s="231"/>
      <c r="BE11" s="260"/>
      <c r="BF11" s="231" t="s">
        <v>22</v>
      </c>
      <c r="BG11" s="231"/>
      <c r="BH11" s="231"/>
      <c r="BI11" s="231" t="s">
        <v>22</v>
      </c>
      <c r="BJ11" s="231"/>
      <c r="BK11" s="231"/>
      <c r="BL11" s="231" t="s">
        <v>22</v>
      </c>
      <c r="BM11" s="231"/>
      <c r="BN11" s="231"/>
      <c r="BO11" s="231" t="s">
        <v>22</v>
      </c>
      <c r="BP11" s="231"/>
      <c r="BQ11" s="260"/>
      <c r="BR11" s="231"/>
      <c r="BS11" s="138"/>
      <c r="BT11" s="138"/>
      <c r="BU11" s="139"/>
      <c r="BV11" s="139"/>
      <c r="BW11" s="139"/>
      <c r="BX11" s="139"/>
      <c r="BY11" s="139"/>
      <c r="BZ11" s="139"/>
      <c r="CA11" s="139"/>
      <c r="CB11" s="140"/>
      <c r="CC11" s="141"/>
      <c r="CD11" s="141"/>
      <c r="CE11" s="141"/>
      <c r="CF11" s="141"/>
      <c r="CG11" s="141"/>
      <c r="CH11" s="141"/>
      <c r="CI11" s="142"/>
      <c r="CJ11" s="140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</row>
    <row r="12" spans="1:173" ht="15.75" x14ac:dyDescent="0.25">
      <c r="A12" s="221"/>
      <c r="B12" s="230"/>
      <c r="C12" s="231"/>
      <c r="D12" s="231" t="s">
        <v>4</v>
      </c>
      <c r="E12" s="231"/>
      <c r="F12" s="231"/>
      <c r="G12" s="231" t="s">
        <v>4</v>
      </c>
      <c r="H12" s="231"/>
      <c r="I12" s="231"/>
      <c r="J12" s="231" t="s">
        <v>4</v>
      </c>
      <c r="K12" s="231"/>
      <c r="L12" s="231"/>
      <c r="M12" s="231" t="s">
        <v>4</v>
      </c>
      <c r="N12" s="219"/>
      <c r="O12" s="231"/>
      <c r="P12" s="231" t="s">
        <v>4</v>
      </c>
      <c r="Q12" s="231"/>
      <c r="R12" s="231"/>
      <c r="S12" s="231" t="s">
        <v>4</v>
      </c>
      <c r="T12" s="231"/>
      <c r="U12" s="231"/>
      <c r="V12" s="231" t="s">
        <v>4</v>
      </c>
      <c r="W12" s="231"/>
      <c r="X12" s="231"/>
      <c r="Y12" s="231" t="s">
        <v>4</v>
      </c>
      <c r="Z12" s="231"/>
      <c r="AA12" s="231"/>
      <c r="AB12" s="231" t="s">
        <v>4</v>
      </c>
      <c r="AC12" s="231"/>
      <c r="AD12" s="231"/>
      <c r="AE12" s="231" t="s">
        <v>4</v>
      </c>
      <c r="AF12" s="231"/>
      <c r="AG12" s="231"/>
      <c r="AH12" s="231" t="s">
        <v>4</v>
      </c>
      <c r="AI12" s="231"/>
      <c r="AJ12" s="231"/>
      <c r="AK12" s="231" t="s">
        <v>4</v>
      </c>
      <c r="AL12" s="231"/>
      <c r="AM12" s="231"/>
      <c r="AN12" s="231" t="s">
        <v>4</v>
      </c>
      <c r="AO12" s="231"/>
      <c r="AP12" s="231"/>
      <c r="AQ12" s="231" t="s">
        <v>4</v>
      </c>
      <c r="AR12" s="231"/>
      <c r="AS12" s="231"/>
      <c r="AT12" s="231" t="s">
        <v>4</v>
      </c>
      <c r="AU12" s="231"/>
      <c r="AV12" s="231"/>
      <c r="AW12" s="231" t="s">
        <v>4</v>
      </c>
      <c r="AX12" s="231"/>
      <c r="AY12" s="231"/>
      <c r="AZ12" s="231" t="s">
        <v>4</v>
      </c>
      <c r="BA12" s="231"/>
      <c r="BB12" s="231"/>
      <c r="BC12" s="231" t="s">
        <v>4</v>
      </c>
      <c r="BD12" s="231"/>
      <c r="BE12" s="260"/>
      <c r="BF12" s="231" t="s">
        <v>4</v>
      </c>
      <c r="BG12" s="231"/>
      <c r="BH12" s="231"/>
      <c r="BI12" s="231" t="s">
        <v>4</v>
      </c>
      <c r="BJ12" s="231"/>
      <c r="BK12" s="231"/>
      <c r="BL12" s="231" t="s">
        <v>4</v>
      </c>
      <c r="BM12" s="231"/>
      <c r="BN12" s="231"/>
      <c r="BO12" s="231" t="s">
        <v>4</v>
      </c>
      <c r="BP12" s="231"/>
      <c r="BQ12" s="260"/>
      <c r="BR12" s="231"/>
      <c r="BS12" s="138"/>
      <c r="BT12" s="138"/>
      <c r="BU12" s="139"/>
      <c r="BV12" s="134"/>
      <c r="BW12" s="139"/>
      <c r="BX12" s="139"/>
      <c r="BY12" s="139"/>
      <c r="BZ12" s="139"/>
      <c r="CA12" s="139"/>
      <c r="CB12" s="145"/>
    </row>
    <row r="13" spans="1:173" s="146" customFormat="1" ht="15.75" x14ac:dyDescent="0.25">
      <c r="A13" s="236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61"/>
      <c r="BR13" s="239"/>
      <c r="BS13" s="138"/>
      <c r="BT13" s="138"/>
      <c r="BU13" s="139"/>
      <c r="BV13" s="134"/>
      <c r="BW13" s="134"/>
      <c r="BX13" s="134"/>
      <c r="BY13" s="134"/>
      <c r="BZ13" s="134"/>
      <c r="CA13" s="134"/>
      <c r="CB13" s="129"/>
      <c r="CC13" s="128"/>
      <c r="CD13" s="128"/>
      <c r="CE13" s="128"/>
      <c r="CF13" s="128"/>
      <c r="CG13" s="128"/>
      <c r="CH13" s="128"/>
      <c r="CI13" s="130"/>
      <c r="CJ13" s="129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</row>
    <row r="14" spans="1:173" ht="15.75" x14ac:dyDescent="0.25">
      <c r="A14" s="240" t="s">
        <v>1</v>
      </c>
      <c r="B14" s="230"/>
      <c r="C14" s="218"/>
      <c r="D14" s="219"/>
      <c r="E14" s="219"/>
      <c r="F14" s="219"/>
      <c r="G14" s="219"/>
      <c r="H14" s="219"/>
      <c r="I14" s="218"/>
      <c r="J14" s="219"/>
      <c r="K14" s="219"/>
      <c r="L14" s="218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49"/>
      <c r="BR14" s="242"/>
      <c r="BS14" s="138"/>
      <c r="BT14" s="138"/>
      <c r="BU14" s="139"/>
      <c r="BV14" s="134"/>
      <c r="BW14" s="134"/>
      <c r="BX14" s="134"/>
      <c r="BY14" s="134"/>
      <c r="BZ14" s="134"/>
      <c r="CA14" s="134"/>
      <c r="CB14" s="129"/>
    </row>
    <row r="15" spans="1:173" ht="15.75" x14ac:dyDescent="0.25">
      <c r="A15" s="232">
        <v>1</v>
      </c>
      <c r="B15" s="243" t="s">
        <v>5</v>
      </c>
      <c r="C15" s="241">
        <v>111.57000000000001</v>
      </c>
      <c r="D15" s="244">
        <v>92.71</v>
      </c>
      <c r="E15" s="244"/>
      <c r="F15" s="241">
        <v>111.48</v>
      </c>
      <c r="G15" s="244">
        <v>92.96</v>
      </c>
      <c r="H15" s="219"/>
      <c r="I15" s="241">
        <v>110.84</v>
      </c>
      <c r="J15" s="244">
        <v>93.13</v>
      </c>
      <c r="K15" s="219"/>
      <c r="L15" s="241">
        <v>110.8</v>
      </c>
      <c r="M15" s="244">
        <v>93.45</v>
      </c>
      <c r="N15" s="219"/>
      <c r="O15" s="241">
        <v>110.74000000000001</v>
      </c>
      <c r="P15" s="244">
        <v>93.53</v>
      </c>
      <c r="Q15" s="244"/>
      <c r="R15" s="241">
        <v>109.98</v>
      </c>
      <c r="S15" s="244">
        <v>94.15</v>
      </c>
      <c r="T15" s="244"/>
      <c r="U15" s="241">
        <v>109.99000000000001</v>
      </c>
      <c r="V15" s="244">
        <v>93.94</v>
      </c>
      <c r="W15" s="219"/>
      <c r="X15" s="241">
        <v>110.06</v>
      </c>
      <c r="Y15" s="244">
        <v>93.74</v>
      </c>
      <c r="Z15" s="244"/>
      <c r="AA15" s="241">
        <v>110.3</v>
      </c>
      <c r="AB15" s="244">
        <v>93.76</v>
      </c>
      <c r="AC15" s="219"/>
      <c r="AD15" s="241">
        <v>110.49000000000001</v>
      </c>
      <c r="AE15" s="244">
        <v>94.08</v>
      </c>
      <c r="AF15" s="219"/>
      <c r="AG15" s="241">
        <v>109.89</v>
      </c>
      <c r="AH15" s="244">
        <v>94.19</v>
      </c>
      <c r="AI15" s="219"/>
      <c r="AJ15" s="241">
        <v>110.08</v>
      </c>
      <c r="AK15" s="244">
        <v>94.15</v>
      </c>
      <c r="AL15" s="219"/>
      <c r="AM15" s="241">
        <v>109.76</v>
      </c>
      <c r="AN15" s="244">
        <v>94.74</v>
      </c>
      <c r="AO15" s="219"/>
      <c r="AP15" s="241">
        <v>110.07000000000001</v>
      </c>
      <c r="AQ15" s="244">
        <v>94.43</v>
      </c>
      <c r="AR15" s="219"/>
      <c r="AS15" s="241">
        <v>110.24000000000001</v>
      </c>
      <c r="AT15" s="244">
        <v>93.99</v>
      </c>
      <c r="AU15" s="219"/>
      <c r="AV15" s="241">
        <v>110.45</v>
      </c>
      <c r="AW15" s="244">
        <v>94.02</v>
      </c>
      <c r="AX15" s="244"/>
      <c r="AY15" s="241">
        <v>110.29</v>
      </c>
      <c r="AZ15" s="244">
        <v>93.83</v>
      </c>
      <c r="BA15" s="219"/>
      <c r="BB15" s="245">
        <v>110.12</v>
      </c>
      <c r="BC15" s="246">
        <v>93.92</v>
      </c>
      <c r="BD15" s="219"/>
      <c r="BE15" s="249">
        <v>109.89</v>
      </c>
      <c r="BF15" s="244">
        <v>93.66</v>
      </c>
      <c r="BG15" s="244"/>
      <c r="BH15" s="244">
        <v>109.8</v>
      </c>
      <c r="BI15" s="244">
        <v>93.37</v>
      </c>
      <c r="BJ15" s="244"/>
      <c r="BK15" s="244">
        <v>109.52</v>
      </c>
      <c r="BL15" s="244">
        <v>93.43</v>
      </c>
      <c r="BM15" s="244"/>
      <c r="BN15" s="244">
        <f t="shared" ref="BN15:BN30" si="0">SUM(C15+F15+I15+L15+O15+R15+U15+X15+AA15+AD15+AG15+AJ15+AM15+AP15+AS15+AV15+AY15+BB15+BE15+BH15+BK15)/21</f>
        <v>110.30285714285715</v>
      </c>
      <c r="BO15" s="244">
        <f t="shared" ref="BO15:BO30" si="1">SUM(D15+G15+J15+M15+P15+S15+V15+Y15+AB15+AE15+AH15+AK15+AN15+AQ15+AT15+AW15+AZ15+BC15+BF15+BI15+BL15)/21</f>
        <v>93.770476190476188</v>
      </c>
      <c r="BP15" s="219"/>
      <c r="BQ15" s="250"/>
      <c r="BR15" s="242"/>
      <c r="BS15" s="147"/>
      <c r="BT15" s="147"/>
      <c r="BU15" s="148"/>
      <c r="BV15" s="149"/>
      <c r="BW15" s="150"/>
      <c r="BX15" s="134"/>
      <c r="BY15" s="151"/>
      <c r="BZ15" s="151"/>
      <c r="CA15" s="134"/>
      <c r="CB15" s="129"/>
    </row>
    <row r="16" spans="1:173" s="131" customFormat="1" ht="15.75" x14ac:dyDescent="0.25">
      <c r="A16" s="232">
        <v>2</v>
      </c>
      <c r="B16" s="243" t="s">
        <v>6</v>
      </c>
      <c r="C16" s="241">
        <v>0.72579474524604437</v>
      </c>
      <c r="D16" s="244">
        <v>142.52000000000001</v>
      </c>
      <c r="E16" s="244"/>
      <c r="F16" s="241">
        <v>0.72706121855460237</v>
      </c>
      <c r="G16" s="244">
        <v>142.53</v>
      </c>
      <c r="H16" s="219"/>
      <c r="I16" s="241">
        <v>0.72191741264799303</v>
      </c>
      <c r="J16" s="244">
        <v>142.99</v>
      </c>
      <c r="K16" s="219"/>
      <c r="L16" s="241">
        <v>0.72243895390839474</v>
      </c>
      <c r="M16" s="244">
        <v>143.32</v>
      </c>
      <c r="N16" s="219"/>
      <c r="O16" s="241">
        <v>0.72421784472769413</v>
      </c>
      <c r="P16" s="244">
        <v>143.01</v>
      </c>
      <c r="Q16" s="244"/>
      <c r="R16" s="241">
        <v>0.725268349289237</v>
      </c>
      <c r="S16" s="244">
        <v>142.77000000000001</v>
      </c>
      <c r="T16" s="244"/>
      <c r="U16" s="241">
        <v>0.72500543754078162</v>
      </c>
      <c r="V16" s="244">
        <v>142.52000000000001</v>
      </c>
      <c r="W16" s="219"/>
      <c r="X16" s="241">
        <v>0.72098053352559477</v>
      </c>
      <c r="Y16" s="244">
        <v>143.1</v>
      </c>
      <c r="Z16" s="244"/>
      <c r="AA16" s="241">
        <v>0.72170900692840634</v>
      </c>
      <c r="AB16" s="244">
        <v>143.30000000000001</v>
      </c>
      <c r="AC16" s="219"/>
      <c r="AD16" s="241">
        <v>0.72249114948341875</v>
      </c>
      <c r="AE16" s="244">
        <v>143.88</v>
      </c>
      <c r="AF16" s="219"/>
      <c r="AG16" s="241">
        <v>0.7206687806284231</v>
      </c>
      <c r="AH16" s="244">
        <v>143.63</v>
      </c>
      <c r="AI16" s="219"/>
      <c r="AJ16" s="241">
        <v>0.72280448138778453</v>
      </c>
      <c r="AK16" s="244">
        <v>143.38999999999999</v>
      </c>
      <c r="AL16" s="219"/>
      <c r="AM16" s="241">
        <v>0.72796098129140274</v>
      </c>
      <c r="AN16" s="244">
        <v>142.85</v>
      </c>
      <c r="AO16" s="219"/>
      <c r="AP16" s="241">
        <v>0.73351426685249033</v>
      </c>
      <c r="AQ16" s="244">
        <v>141.69999999999999</v>
      </c>
      <c r="AR16" s="219"/>
      <c r="AS16" s="241">
        <v>0.72801397786837496</v>
      </c>
      <c r="AT16" s="244">
        <v>142.32</v>
      </c>
      <c r="AU16" s="219"/>
      <c r="AV16" s="241">
        <v>0.72817301390810463</v>
      </c>
      <c r="AW16" s="244">
        <v>142.6</v>
      </c>
      <c r="AX16" s="244"/>
      <c r="AY16" s="241">
        <v>0.7254261878853826</v>
      </c>
      <c r="AZ16" s="244">
        <v>142.65</v>
      </c>
      <c r="BA16" s="219"/>
      <c r="BB16" s="245">
        <v>0.72563674624482977</v>
      </c>
      <c r="BC16" s="246">
        <v>142.54</v>
      </c>
      <c r="BD16" s="219"/>
      <c r="BE16" s="249">
        <v>0.72025352924229324</v>
      </c>
      <c r="BF16" s="244">
        <v>142.88999999999999</v>
      </c>
      <c r="BG16" s="244"/>
      <c r="BH16" s="244">
        <v>0.71674311926605505</v>
      </c>
      <c r="BI16" s="244">
        <v>143.04</v>
      </c>
      <c r="BJ16" s="244"/>
      <c r="BK16" s="244">
        <v>0.71546111468841656</v>
      </c>
      <c r="BL16" s="244">
        <v>143.01</v>
      </c>
      <c r="BM16" s="244"/>
      <c r="BN16" s="244">
        <f t="shared" si="0"/>
        <v>0.72388289767217739</v>
      </c>
      <c r="BO16" s="244">
        <f t="shared" si="1"/>
        <v>142.8838095238095</v>
      </c>
      <c r="BP16" s="219"/>
      <c r="BQ16" s="250"/>
      <c r="BR16" s="242"/>
      <c r="BS16" s="147"/>
      <c r="BT16" s="147"/>
      <c r="BU16" s="148"/>
      <c r="BV16" s="149"/>
      <c r="BW16" s="150"/>
      <c r="BX16" s="134"/>
      <c r="BY16" s="151"/>
      <c r="BZ16" s="151"/>
      <c r="CA16" s="134"/>
      <c r="CB16" s="129"/>
      <c r="CC16" s="128"/>
      <c r="CD16" s="128"/>
      <c r="CE16" s="128"/>
      <c r="CF16" s="128"/>
      <c r="CG16" s="128"/>
      <c r="CH16" s="128"/>
      <c r="CI16" s="130"/>
      <c r="CJ16" s="129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</row>
    <row r="17" spans="1:170" ht="15.75" x14ac:dyDescent="0.25">
      <c r="A17" s="232">
        <v>3</v>
      </c>
      <c r="B17" s="243" t="s">
        <v>7</v>
      </c>
      <c r="C17" s="241">
        <v>0.92570000000000008</v>
      </c>
      <c r="D17" s="244">
        <v>111.74</v>
      </c>
      <c r="E17" s="244"/>
      <c r="F17" s="241">
        <v>0.92590000000000006</v>
      </c>
      <c r="G17" s="244">
        <v>111.92</v>
      </c>
      <c r="H17" s="219"/>
      <c r="I17" s="241">
        <v>0.92080000000000006</v>
      </c>
      <c r="J17" s="244">
        <v>112.11</v>
      </c>
      <c r="K17" s="219"/>
      <c r="L17" s="241">
        <v>0.92390000000000005</v>
      </c>
      <c r="M17" s="244">
        <v>112.07</v>
      </c>
      <c r="N17" s="219"/>
      <c r="O17" s="241">
        <v>0.92300000000000004</v>
      </c>
      <c r="P17" s="244">
        <v>112.21</v>
      </c>
      <c r="Q17" s="244"/>
      <c r="R17" s="241">
        <v>0.91720000000000002</v>
      </c>
      <c r="S17" s="244">
        <v>112.9</v>
      </c>
      <c r="T17" s="244"/>
      <c r="U17" s="241">
        <v>0.9143</v>
      </c>
      <c r="V17" s="244">
        <v>113.02</v>
      </c>
      <c r="W17" s="219"/>
      <c r="X17" s="241">
        <v>0.91480000000000006</v>
      </c>
      <c r="Y17" s="244">
        <v>112.78</v>
      </c>
      <c r="Z17" s="244"/>
      <c r="AA17" s="241">
        <v>0.91590000000000005</v>
      </c>
      <c r="AB17" s="244">
        <v>112.92</v>
      </c>
      <c r="AC17" s="219"/>
      <c r="AD17" s="241">
        <v>0.9194</v>
      </c>
      <c r="AE17" s="244">
        <v>113.06</v>
      </c>
      <c r="AF17" s="219"/>
      <c r="AG17" s="241">
        <v>0.91320000000000001</v>
      </c>
      <c r="AH17" s="244">
        <v>113.35</v>
      </c>
      <c r="AI17" s="219"/>
      <c r="AJ17" s="241">
        <v>0.91900000000000004</v>
      </c>
      <c r="AK17" s="244">
        <v>112.77</v>
      </c>
      <c r="AL17" s="219"/>
      <c r="AM17" s="241">
        <v>0.92120000000000002</v>
      </c>
      <c r="AN17" s="244">
        <v>112.89</v>
      </c>
      <c r="AO17" s="219"/>
      <c r="AP17" s="241">
        <v>0.92170000000000007</v>
      </c>
      <c r="AQ17" s="244">
        <v>112.77</v>
      </c>
      <c r="AR17" s="219"/>
      <c r="AS17" s="241">
        <v>0.91780000000000006</v>
      </c>
      <c r="AT17" s="244">
        <v>112.89</v>
      </c>
      <c r="AU17" s="219"/>
      <c r="AV17" s="241">
        <v>0.92080000000000006</v>
      </c>
      <c r="AW17" s="244">
        <v>112.77</v>
      </c>
      <c r="AX17" s="244"/>
      <c r="AY17" s="241">
        <v>0.91780000000000006</v>
      </c>
      <c r="AZ17" s="244">
        <v>112.75</v>
      </c>
      <c r="BA17" s="219"/>
      <c r="BB17" s="245">
        <v>0.91850000000000009</v>
      </c>
      <c r="BC17" s="246">
        <v>112.61</v>
      </c>
      <c r="BD17" s="219"/>
      <c r="BE17" s="249">
        <v>0.91370000000000007</v>
      </c>
      <c r="BF17" s="244">
        <v>112.64</v>
      </c>
      <c r="BG17" s="244"/>
      <c r="BH17" s="244">
        <v>0.90820000000000001</v>
      </c>
      <c r="BI17" s="244">
        <v>112.88</v>
      </c>
      <c r="BJ17" s="244"/>
      <c r="BK17" s="244">
        <v>0.90460000000000007</v>
      </c>
      <c r="BL17" s="244">
        <v>113.11</v>
      </c>
      <c r="BM17" s="244"/>
      <c r="BN17" s="244">
        <f t="shared" si="0"/>
        <v>0.91797142857142855</v>
      </c>
      <c r="BO17" s="244">
        <f t="shared" si="1"/>
        <v>112.6742857142857</v>
      </c>
      <c r="BP17" s="219"/>
      <c r="BQ17" s="250"/>
      <c r="BR17" s="242"/>
      <c r="BS17" s="147"/>
      <c r="BT17" s="147"/>
      <c r="BU17" s="148"/>
      <c r="BV17" s="149"/>
      <c r="BW17" s="150"/>
      <c r="BX17" s="134"/>
      <c r="BY17" s="151"/>
      <c r="BZ17" s="151"/>
      <c r="CA17" s="134"/>
      <c r="CB17" s="129"/>
    </row>
    <row r="18" spans="1:170" ht="15.75" x14ac:dyDescent="0.25">
      <c r="A18" s="232">
        <v>4</v>
      </c>
      <c r="B18" s="243" t="s">
        <v>8</v>
      </c>
      <c r="C18" s="241">
        <v>0.8438818565400843</v>
      </c>
      <c r="D18" s="244">
        <v>122.62</v>
      </c>
      <c r="E18" s="244"/>
      <c r="F18" s="241">
        <v>0.84566596194503163</v>
      </c>
      <c r="G18" s="244">
        <v>122.58</v>
      </c>
      <c r="H18" s="219"/>
      <c r="I18" s="241">
        <v>0.84203435500168411</v>
      </c>
      <c r="J18" s="244">
        <v>122.6</v>
      </c>
      <c r="K18" s="219"/>
      <c r="L18" s="241">
        <v>0.84502281561602166</v>
      </c>
      <c r="M18" s="244">
        <v>122.54</v>
      </c>
      <c r="N18" s="219"/>
      <c r="O18" s="241">
        <v>0.84580901632411387</v>
      </c>
      <c r="P18" s="244">
        <v>122.49</v>
      </c>
      <c r="Q18" s="244"/>
      <c r="R18" s="241">
        <v>0.84559445290038893</v>
      </c>
      <c r="S18" s="244">
        <v>122.48</v>
      </c>
      <c r="T18" s="244"/>
      <c r="U18" s="241">
        <v>0.84338365522476177</v>
      </c>
      <c r="V18" s="244">
        <v>122.53</v>
      </c>
      <c r="W18" s="219"/>
      <c r="X18" s="241">
        <v>0.84260195483653522</v>
      </c>
      <c r="Y18" s="244">
        <v>122.48</v>
      </c>
      <c r="Z18" s="244"/>
      <c r="AA18" s="241">
        <v>0.84452326661599519</v>
      </c>
      <c r="AB18" s="244">
        <v>122.49</v>
      </c>
      <c r="AC18" s="219"/>
      <c r="AD18" s="241">
        <v>0.84846427965382654</v>
      </c>
      <c r="AE18" s="244">
        <v>122.53</v>
      </c>
      <c r="AF18" s="219"/>
      <c r="AG18" s="241">
        <v>0.84516565246788367</v>
      </c>
      <c r="AH18" s="244">
        <v>122.53</v>
      </c>
      <c r="AI18" s="219"/>
      <c r="AJ18" s="241">
        <v>0.84623847000084629</v>
      </c>
      <c r="AK18" s="244">
        <v>122.49</v>
      </c>
      <c r="AL18" s="219"/>
      <c r="AM18" s="241">
        <v>0.84911267725227135</v>
      </c>
      <c r="AN18" s="244">
        <v>122.49</v>
      </c>
      <c r="AO18" s="219"/>
      <c r="AP18" s="241">
        <v>0.84932903006624771</v>
      </c>
      <c r="AQ18" s="244">
        <v>122.39</v>
      </c>
      <c r="AR18" s="219"/>
      <c r="AS18" s="241">
        <v>0.84788875699508226</v>
      </c>
      <c r="AT18" s="244">
        <v>122.24</v>
      </c>
      <c r="AU18" s="219"/>
      <c r="AV18" s="241">
        <v>0.84997875053123662</v>
      </c>
      <c r="AW18" s="244">
        <v>122.19</v>
      </c>
      <c r="AX18" s="244"/>
      <c r="AY18" s="241">
        <v>0.84803256445047492</v>
      </c>
      <c r="AZ18" s="244">
        <v>122.04</v>
      </c>
      <c r="BA18" s="219"/>
      <c r="BB18" s="245">
        <v>0.84904058413992189</v>
      </c>
      <c r="BC18" s="246">
        <v>121.85</v>
      </c>
      <c r="BD18" s="219"/>
      <c r="BE18" s="249">
        <v>0.84602368866328248</v>
      </c>
      <c r="BF18" s="244">
        <v>121.68</v>
      </c>
      <c r="BG18" s="244"/>
      <c r="BH18" s="244">
        <v>0.84224711530363006</v>
      </c>
      <c r="BI18" s="244">
        <v>121.76</v>
      </c>
      <c r="BJ18" s="244"/>
      <c r="BK18" s="244">
        <v>0.8401949252226516</v>
      </c>
      <c r="BL18" s="244">
        <v>121.8</v>
      </c>
      <c r="BM18" s="244"/>
      <c r="BN18" s="244">
        <f t="shared" si="0"/>
        <v>0.8457254204643796</v>
      </c>
      <c r="BO18" s="244">
        <f t="shared" si="1"/>
        <v>122.32380952380953</v>
      </c>
      <c r="BP18" s="219"/>
      <c r="BQ18" s="250"/>
      <c r="BR18" s="242"/>
      <c r="BS18" s="147"/>
      <c r="BT18" s="147"/>
      <c r="BU18" s="152"/>
      <c r="BV18" s="149"/>
      <c r="BW18" s="150"/>
      <c r="BX18" s="134"/>
      <c r="BY18" s="151"/>
      <c r="BZ18" s="151"/>
      <c r="CA18" s="134"/>
      <c r="CB18" s="129"/>
    </row>
    <row r="19" spans="1:170" ht="15.75" x14ac:dyDescent="0.25">
      <c r="A19" s="232">
        <v>5</v>
      </c>
      <c r="B19" s="243" t="s">
        <v>9</v>
      </c>
      <c r="C19" s="241">
        <v>1774.7280000000001</v>
      </c>
      <c r="D19" s="247">
        <v>183577.86</v>
      </c>
      <c r="E19" s="247"/>
      <c r="F19" s="248">
        <v>1782.64</v>
      </c>
      <c r="G19" s="247">
        <v>184734.98</v>
      </c>
      <c r="H19" s="219"/>
      <c r="I19" s="241">
        <v>1791.4998000000001</v>
      </c>
      <c r="J19" s="247">
        <v>184936.52</v>
      </c>
      <c r="K19" s="219"/>
      <c r="L19" s="241">
        <v>1808.0500000000002</v>
      </c>
      <c r="M19" s="247">
        <v>187205.5</v>
      </c>
      <c r="N19" s="219"/>
      <c r="O19" s="241">
        <v>1805.3295000000001</v>
      </c>
      <c r="P19" s="247">
        <v>186977.98</v>
      </c>
      <c r="Q19" s="247"/>
      <c r="R19" s="248">
        <v>1810.3000000000002</v>
      </c>
      <c r="S19" s="247">
        <v>187456.57</v>
      </c>
      <c r="T19" s="247"/>
      <c r="U19" s="248">
        <v>1804.7</v>
      </c>
      <c r="V19" s="247">
        <v>186479.65</v>
      </c>
      <c r="W19" s="219"/>
      <c r="X19" s="241">
        <v>1802.1071000000002</v>
      </c>
      <c r="Y19" s="247">
        <v>185923.39</v>
      </c>
      <c r="Z19" s="247"/>
      <c r="AA19" s="241">
        <v>1806.2800000000002</v>
      </c>
      <c r="AB19" s="247">
        <v>186805.48</v>
      </c>
      <c r="AC19" s="219"/>
      <c r="AD19" s="241">
        <v>1812.5170000000001</v>
      </c>
      <c r="AE19" s="247">
        <v>188411.14</v>
      </c>
      <c r="AF19" s="219"/>
      <c r="AG19" s="241">
        <v>1826.8600000000001</v>
      </c>
      <c r="AH19" s="247">
        <v>189098.28</v>
      </c>
      <c r="AI19" s="219"/>
      <c r="AJ19" s="241">
        <v>1822.24</v>
      </c>
      <c r="AK19" s="247">
        <v>188856.95</v>
      </c>
      <c r="AL19" s="219"/>
      <c r="AM19" s="241">
        <v>1803.4303</v>
      </c>
      <c r="AN19" s="247">
        <v>187538.72</v>
      </c>
      <c r="AO19" s="219"/>
      <c r="AP19" s="241">
        <v>1804.43</v>
      </c>
      <c r="AQ19" s="247">
        <v>187552.45</v>
      </c>
      <c r="AR19" s="219"/>
      <c r="AS19" s="241">
        <v>1797.27</v>
      </c>
      <c r="AT19" s="247">
        <v>186215.14</v>
      </c>
      <c r="AU19" s="219"/>
      <c r="AV19" s="241">
        <v>1802.26</v>
      </c>
      <c r="AW19" s="247">
        <v>187146.68</v>
      </c>
      <c r="AX19" s="247"/>
      <c r="AY19" s="248">
        <v>1808.6000000000001</v>
      </c>
      <c r="AZ19" s="247">
        <v>187153.93</v>
      </c>
      <c r="BA19" s="219"/>
      <c r="BB19" s="245">
        <v>1796.6000000000001</v>
      </c>
      <c r="BC19" s="246">
        <v>185822.34</v>
      </c>
      <c r="BD19" s="219"/>
      <c r="BE19" s="249">
        <v>1800.72</v>
      </c>
      <c r="BF19" s="244">
        <v>185330.1</v>
      </c>
      <c r="BG19" s="244"/>
      <c r="BH19" s="244">
        <v>1820.7900000000002</v>
      </c>
      <c r="BI19" s="244">
        <v>186667.39</v>
      </c>
      <c r="BJ19" s="244"/>
      <c r="BK19" s="244">
        <v>1828.2371000000001</v>
      </c>
      <c r="BL19" s="244">
        <v>187065.22</v>
      </c>
      <c r="BM19" s="244"/>
      <c r="BN19" s="244">
        <f t="shared" si="0"/>
        <v>1805.2185142857145</v>
      </c>
      <c r="BO19" s="244">
        <f t="shared" si="1"/>
        <v>186712.20333333337</v>
      </c>
      <c r="BP19" s="219"/>
      <c r="BQ19" s="250"/>
      <c r="BR19" s="242"/>
      <c r="BS19" s="147"/>
      <c r="BT19" s="147"/>
      <c r="BU19" s="152"/>
      <c r="BV19" s="149"/>
      <c r="BW19" s="150"/>
      <c r="BX19" s="153"/>
      <c r="BY19" s="151"/>
      <c r="BZ19" s="151"/>
      <c r="CA19" s="134"/>
      <c r="CB19" s="129"/>
    </row>
    <row r="20" spans="1:170" ht="15.75" x14ac:dyDescent="0.25">
      <c r="A20" s="232">
        <v>6</v>
      </c>
      <c r="B20" s="243" t="s">
        <v>10</v>
      </c>
      <c r="C20" s="241">
        <v>26.2118</v>
      </c>
      <c r="D20" s="244">
        <v>2711.35</v>
      </c>
      <c r="E20" s="244"/>
      <c r="F20" s="241">
        <v>26.110000000000003</v>
      </c>
      <c r="G20" s="244">
        <v>2705.78</v>
      </c>
      <c r="H20" s="219"/>
      <c r="I20" s="241">
        <v>26.557700000000001</v>
      </c>
      <c r="J20" s="244">
        <v>2741.55</v>
      </c>
      <c r="K20" s="219"/>
      <c r="L20" s="241">
        <v>26.650000000000002</v>
      </c>
      <c r="M20" s="244">
        <v>2759.34</v>
      </c>
      <c r="N20" s="219"/>
      <c r="O20" s="241">
        <v>26.334900000000001</v>
      </c>
      <c r="P20" s="244">
        <v>2727.51</v>
      </c>
      <c r="Q20" s="244"/>
      <c r="R20" s="241">
        <v>26.110000000000003</v>
      </c>
      <c r="S20" s="244">
        <v>2703.69</v>
      </c>
      <c r="T20" s="244"/>
      <c r="U20" s="241">
        <v>26.02</v>
      </c>
      <c r="V20" s="244">
        <v>2688.65</v>
      </c>
      <c r="W20" s="219"/>
      <c r="X20" s="241">
        <v>25.942900000000002</v>
      </c>
      <c r="Y20" s="244">
        <v>2676.53</v>
      </c>
      <c r="Z20" s="244"/>
      <c r="AA20" s="241">
        <v>26.130000000000003</v>
      </c>
      <c r="AB20" s="244">
        <v>2702.36</v>
      </c>
      <c r="AC20" s="219"/>
      <c r="AD20" s="241">
        <v>26.01</v>
      </c>
      <c r="AE20" s="244">
        <v>2703.74</v>
      </c>
      <c r="AF20" s="219"/>
      <c r="AG20" s="241">
        <v>26.25</v>
      </c>
      <c r="AH20" s="244">
        <v>2717.14</v>
      </c>
      <c r="AI20" s="219"/>
      <c r="AJ20" s="241">
        <v>26.14</v>
      </c>
      <c r="AK20" s="244">
        <v>2709.15</v>
      </c>
      <c r="AL20" s="219"/>
      <c r="AM20" s="241">
        <v>25.379300000000001</v>
      </c>
      <c r="AN20" s="244">
        <v>2639.19</v>
      </c>
      <c r="AO20" s="219"/>
      <c r="AP20" s="241">
        <v>25.130000000000003</v>
      </c>
      <c r="AQ20" s="244">
        <v>2612.0100000000002</v>
      </c>
      <c r="AR20" s="219"/>
      <c r="AS20" s="241">
        <v>25.09</v>
      </c>
      <c r="AT20" s="244">
        <v>2599.5700000000002</v>
      </c>
      <c r="AU20" s="219"/>
      <c r="AV20" s="241">
        <v>25.28</v>
      </c>
      <c r="AW20" s="244">
        <v>2625.08</v>
      </c>
      <c r="AX20" s="244"/>
      <c r="AY20" s="241">
        <v>25.380000000000003</v>
      </c>
      <c r="AZ20" s="244">
        <v>2626.32</v>
      </c>
      <c r="BA20" s="219"/>
      <c r="BB20" s="245">
        <v>25.14</v>
      </c>
      <c r="BC20" s="246">
        <v>2600.23</v>
      </c>
      <c r="BD20" s="219"/>
      <c r="BE20" s="249">
        <v>24.810000000000002</v>
      </c>
      <c r="BF20" s="244">
        <v>2553.4499999999998</v>
      </c>
      <c r="BG20" s="244"/>
      <c r="BH20" s="244">
        <v>25.48</v>
      </c>
      <c r="BI20" s="244">
        <v>2612.21</v>
      </c>
      <c r="BJ20" s="244"/>
      <c r="BK20" s="244">
        <v>25.540000000000003</v>
      </c>
      <c r="BL20" s="244">
        <v>2613.25</v>
      </c>
      <c r="BM20" s="244"/>
      <c r="BN20" s="244">
        <f t="shared" si="0"/>
        <v>25.795076190476184</v>
      </c>
      <c r="BO20" s="244">
        <f t="shared" si="1"/>
        <v>2668.0047619047623</v>
      </c>
      <c r="BP20" s="219"/>
      <c r="BQ20" s="250"/>
      <c r="BR20" s="242"/>
      <c r="BS20" s="147"/>
      <c r="BT20" s="147"/>
      <c r="BU20" s="152"/>
      <c r="BV20" s="149"/>
      <c r="BW20" s="150"/>
      <c r="BX20" s="134"/>
      <c r="BY20" s="151"/>
      <c r="BZ20" s="151"/>
      <c r="CA20" s="134"/>
      <c r="CB20" s="129"/>
    </row>
    <row r="21" spans="1:170" ht="15.75" x14ac:dyDescent="0.25">
      <c r="A21" s="232">
        <v>7</v>
      </c>
      <c r="B21" s="243" t="s">
        <v>25</v>
      </c>
      <c r="C21" s="241">
        <v>1.3363624214887075</v>
      </c>
      <c r="D21" s="244">
        <v>77.400000000000006</v>
      </c>
      <c r="E21" s="244"/>
      <c r="F21" s="241">
        <v>1.3424620754463685</v>
      </c>
      <c r="G21" s="244">
        <v>77.19</v>
      </c>
      <c r="H21" s="219"/>
      <c r="I21" s="241">
        <v>1.3274923669188901</v>
      </c>
      <c r="J21" s="244">
        <v>77.760000000000005</v>
      </c>
      <c r="K21" s="219"/>
      <c r="L21" s="241">
        <v>1.3201320132013201</v>
      </c>
      <c r="M21" s="244">
        <v>78.430000000000007</v>
      </c>
      <c r="N21" s="219"/>
      <c r="O21" s="241">
        <v>1.331203407880724</v>
      </c>
      <c r="P21" s="244">
        <v>77.8</v>
      </c>
      <c r="Q21" s="244"/>
      <c r="R21" s="241">
        <v>1.3439053890606101</v>
      </c>
      <c r="S21" s="244">
        <v>77.05</v>
      </c>
      <c r="T21" s="244"/>
      <c r="U21" s="241">
        <v>1.3408420488066506</v>
      </c>
      <c r="V21" s="244">
        <v>77.06</v>
      </c>
      <c r="W21" s="219"/>
      <c r="X21" s="241">
        <v>1.3386880856760375</v>
      </c>
      <c r="Y21" s="244">
        <v>77.069999999999993</v>
      </c>
      <c r="Z21" s="244"/>
      <c r="AA21" s="241">
        <v>1.3365410318096764</v>
      </c>
      <c r="AB21" s="244">
        <v>77.38</v>
      </c>
      <c r="AC21" s="219"/>
      <c r="AD21" s="241">
        <v>1.3440860215053763</v>
      </c>
      <c r="AE21" s="244">
        <v>77.34</v>
      </c>
      <c r="AF21" s="219"/>
      <c r="AG21" s="241">
        <v>1.3408420488066506</v>
      </c>
      <c r="AH21" s="244">
        <v>77.2</v>
      </c>
      <c r="AI21" s="219"/>
      <c r="AJ21" s="241">
        <v>1.3446282102998521</v>
      </c>
      <c r="AK21" s="244">
        <v>77.08</v>
      </c>
      <c r="AL21" s="219"/>
      <c r="AM21" s="241">
        <v>1.3579576317218902</v>
      </c>
      <c r="AN21" s="244">
        <v>76.58</v>
      </c>
      <c r="AO21" s="219"/>
      <c r="AP21" s="241">
        <v>1.3668671405139421</v>
      </c>
      <c r="AQ21" s="244">
        <v>76.040000000000006</v>
      </c>
      <c r="AR21" s="219"/>
      <c r="AS21" s="241">
        <v>1.3548299688389105</v>
      </c>
      <c r="AT21" s="244">
        <v>76.47</v>
      </c>
      <c r="AU21" s="219"/>
      <c r="AV21" s="241">
        <v>1.3564839934888766</v>
      </c>
      <c r="AW21" s="244">
        <v>76.55</v>
      </c>
      <c r="AX21" s="244"/>
      <c r="AY21" s="241">
        <v>1.3596193065941535</v>
      </c>
      <c r="AZ21" s="244">
        <v>76.11</v>
      </c>
      <c r="BA21" s="219"/>
      <c r="BB21" s="245">
        <v>1.3590649633052461</v>
      </c>
      <c r="BC21" s="246">
        <v>76.099999999999994</v>
      </c>
      <c r="BD21" s="219"/>
      <c r="BE21" s="249">
        <v>1.3609145345672291</v>
      </c>
      <c r="BF21" s="244">
        <v>75.63</v>
      </c>
      <c r="BG21" s="244"/>
      <c r="BH21" s="244">
        <v>1.3511687609782461</v>
      </c>
      <c r="BI21" s="244">
        <v>75.88</v>
      </c>
      <c r="BJ21" s="244"/>
      <c r="BK21" s="244">
        <v>1.3537295248409367</v>
      </c>
      <c r="BL21" s="244">
        <v>75.58</v>
      </c>
      <c r="BM21" s="244"/>
      <c r="BN21" s="244">
        <f t="shared" si="0"/>
        <v>1.3460867117023954</v>
      </c>
      <c r="BO21" s="244">
        <f t="shared" si="1"/>
        <v>76.842857142857127</v>
      </c>
      <c r="BP21" s="219"/>
      <c r="BQ21" s="250"/>
      <c r="BR21" s="242"/>
      <c r="BS21" s="147"/>
      <c r="BT21" s="147"/>
      <c r="BU21" s="152"/>
      <c r="BV21" s="149"/>
      <c r="BW21" s="150"/>
      <c r="BX21" s="134"/>
      <c r="BY21" s="151"/>
      <c r="BZ21" s="151"/>
      <c r="CA21" s="134"/>
      <c r="CB21" s="129"/>
    </row>
    <row r="22" spans="1:170" ht="15.75" x14ac:dyDescent="0.25">
      <c r="A22" s="232">
        <v>8</v>
      </c>
      <c r="B22" s="243" t="s">
        <v>26</v>
      </c>
      <c r="C22" s="241">
        <v>1.2405000000000002</v>
      </c>
      <c r="D22" s="244">
        <v>83.39</v>
      </c>
      <c r="E22" s="244"/>
      <c r="F22" s="241">
        <v>1.2431000000000001</v>
      </c>
      <c r="G22" s="244">
        <v>83.36</v>
      </c>
      <c r="H22" s="219"/>
      <c r="I22" s="241">
        <v>1.2339</v>
      </c>
      <c r="J22" s="244">
        <v>83.66</v>
      </c>
      <c r="K22" s="219"/>
      <c r="L22" s="241">
        <v>1.2355</v>
      </c>
      <c r="M22" s="244">
        <v>83.8</v>
      </c>
      <c r="N22" s="219"/>
      <c r="O22" s="241">
        <v>1.2442</v>
      </c>
      <c r="P22" s="244">
        <v>83.24</v>
      </c>
      <c r="Q22" s="244"/>
      <c r="R22" s="241">
        <v>1.2552000000000001</v>
      </c>
      <c r="S22" s="244">
        <v>82.5</v>
      </c>
      <c r="T22" s="244"/>
      <c r="U22" s="241">
        <v>1.2509000000000001</v>
      </c>
      <c r="V22" s="244">
        <v>82.6</v>
      </c>
      <c r="W22" s="219"/>
      <c r="X22" s="241">
        <v>1.2481</v>
      </c>
      <c r="Y22" s="244">
        <v>82.66</v>
      </c>
      <c r="Z22" s="244"/>
      <c r="AA22" s="241">
        <v>1.2473000000000001</v>
      </c>
      <c r="AB22" s="244">
        <v>82.92</v>
      </c>
      <c r="AC22" s="219"/>
      <c r="AD22" s="241">
        <v>1.2508000000000001</v>
      </c>
      <c r="AE22" s="244">
        <v>83.11</v>
      </c>
      <c r="AF22" s="219"/>
      <c r="AG22" s="241">
        <v>1.2509000000000001</v>
      </c>
      <c r="AH22" s="244">
        <v>82.75</v>
      </c>
      <c r="AI22" s="219"/>
      <c r="AJ22" s="241">
        <v>1.2573000000000001</v>
      </c>
      <c r="AK22" s="244">
        <v>82.43</v>
      </c>
      <c r="AL22" s="219"/>
      <c r="AM22" s="241">
        <v>1.2761</v>
      </c>
      <c r="AN22" s="244">
        <v>81.489999999999995</v>
      </c>
      <c r="AO22" s="219"/>
      <c r="AP22" s="241">
        <v>1.2672000000000001</v>
      </c>
      <c r="AQ22" s="244">
        <v>82.02</v>
      </c>
      <c r="AR22" s="219"/>
      <c r="AS22" s="241">
        <v>1.2561</v>
      </c>
      <c r="AT22" s="244">
        <v>82.49</v>
      </c>
      <c r="AU22" s="219"/>
      <c r="AV22" s="241">
        <v>1.2567000000000002</v>
      </c>
      <c r="AW22" s="244">
        <v>82.63</v>
      </c>
      <c r="AX22" s="244"/>
      <c r="AY22" s="241">
        <v>1.2550000000000001</v>
      </c>
      <c r="AZ22" s="244">
        <v>82.45</v>
      </c>
      <c r="BA22" s="219"/>
      <c r="BB22" s="245">
        <v>1.2570000000000001</v>
      </c>
      <c r="BC22" s="246">
        <v>82.28</v>
      </c>
      <c r="BD22" s="219"/>
      <c r="BE22" s="249">
        <v>1.2566000000000002</v>
      </c>
      <c r="BF22" s="244">
        <v>81.900000000000006</v>
      </c>
      <c r="BG22" s="244"/>
      <c r="BH22" s="244">
        <v>1.2467000000000001</v>
      </c>
      <c r="BI22" s="244">
        <v>82.23</v>
      </c>
      <c r="BJ22" s="244"/>
      <c r="BK22" s="244">
        <v>1.2435</v>
      </c>
      <c r="BL22" s="244">
        <v>82.28</v>
      </c>
      <c r="BM22" s="244"/>
      <c r="BN22" s="244">
        <f t="shared" si="0"/>
        <v>1.2510761904761902</v>
      </c>
      <c r="BO22" s="244">
        <f t="shared" si="1"/>
        <v>82.675714285714278</v>
      </c>
      <c r="BP22" s="219"/>
      <c r="BQ22" s="250"/>
      <c r="BR22" s="242"/>
      <c r="BS22" s="147"/>
      <c r="BT22" s="147"/>
      <c r="BU22" s="152"/>
      <c r="BV22" s="149"/>
      <c r="BW22" s="150"/>
      <c r="BX22" s="134"/>
      <c r="BY22" s="151"/>
      <c r="BZ22" s="151"/>
      <c r="CA22" s="134"/>
      <c r="CB22" s="129"/>
    </row>
    <row r="23" spans="1:170" ht="15.75" x14ac:dyDescent="0.25">
      <c r="A23" s="232">
        <v>9</v>
      </c>
      <c r="B23" s="243" t="s">
        <v>13</v>
      </c>
      <c r="C23" s="241">
        <v>8.5823</v>
      </c>
      <c r="D23" s="244">
        <v>12.05</v>
      </c>
      <c r="E23" s="244"/>
      <c r="F23" s="241">
        <v>8.5942000000000007</v>
      </c>
      <c r="G23" s="244">
        <v>12.06</v>
      </c>
      <c r="H23" s="219"/>
      <c r="I23" s="241">
        <v>8.5400000000000009</v>
      </c>
      <c r="J23" s="244">
        <v>12.09</v>
      </c>
      <c r="K23" s="219"/>
      <c r="L23" s="241">
        <v>8.5633999999999997</v>
      </c>
      <c r="M23" s="244">
        <v>12.09</v>
      </c>
      <c r="N23" s="219"/>
      <c r="O23" s="241">
        <v>8.5944000000000003</v>
      </c>
      <c r="P23" s="244">
        <v>12.05</v>
      </c>
      <c r="Q23" s="244"/>
      <c r="R23" s="241">
        <v>8.6134000000000004</v>
      </c>
      <c r="S23" s="244">
        <v>12.02</v>
      </c>
      <c r="T23" s="244"/>
      <c r="U23" s="241">
        <v>8.5914000000000001</v>
      </c>
      <c r="V23" s="244">
        <v>12.03</v>
      </c>
      <c r="W23" s="219"/>
      <c r="X23" s="241">
        <v>8.5860000000000003</v>
      </c>
      <c r="Y23" s="244">
        <v>12.02</v>
      </c>
      <c r="Z23" s="244"/>
      <c r="AA23" s="241">
        <v>8.5953999999999997</v>
      </c>
      <c r="AB23" s="244">
        <v>12.03</v>
      </c>
      <c r="AC23" s="219"/>
      <c r="AD23" s="241">
        <v>8.6618000000000013</v>
      </c>
      <c r="AE23" s="244">
        <v>12</v>
      </c>
      <c r="AF23" s="219"/>
      <c r="AG23" s="241">
        <v>8.6413000000000011</v>
      </c>
      <c r="AH23" s="244">
        <v>11.98</v>
      </c>
      <c r="AI23" s="219"/>
      <c r="AJ23" s="241">
        <v>8.6614000000000004</v>
      </c>
      <c r="AK23" s="244">
        <v>11.97</v>
      </c>
      <c r="AL23" s="219"/>
      <c r="AM23" s="241">
        <v>8.7070000000000007</v>
      </c>
      <c r="AN23" s="244">
        <v>11.94</v>
      </c>
      <c r="AO23" s="219"/>
      <c r="AP23" s="241">
        <v>8.6942000000000004</v>
      </c>
      <c r="AQ23" s="244">
        <v>11.96</v>
      </c>
      <c r="AR23" s="219"/>
      <c r="AS23" s="241">
        <v>8.6743000000000006</v>
      </c>
      <c r="AT23" s="244">
        <v>11.94</v>
      </c>
      <c r="AU23" s="219"/>
      <c r="AV23" s="241">
        <v>8.6735000000000007</v>
      </c>
      <c r="AW23" s="244">
        <v>11.97</v>
      </c>
      <c r="AX23" s="244"/>
      <c r="AY23" s="241">
        <v>8.6699000000000002</v>
      </c>
      <c r="AZ23" s="244">
        <v>11.94</v>
      </c>
      <c r="BA23" s="219"/>
      <c r="BB23" s="245">
        <v>8.6375000000000011</v>
      </c>
      <c r="BC23" s="246">
        <v>11.97</v>
      </c>
      <c r="BD23" s="219"/>
      <c r="BE23" s="249">
        <v>8.6242999999999999</v>
      </c>
      <c r="BF23" s="244">
        <v>11.93</v>
      </c>
      <c r="BG23" s="244"/>
      <c r="BH23" s="244">
        <v>8.5792999999999999</v>
      </c>
      <c r="BI23" s="244">
        <v>11.95</v>
      </c>
      <c r="BJ23" s="244"/>
      <c r="BK23" s="244">
        <v>8.5612000000000013</v>
      </c>
      <c r="BL23" s="244">
        <v>11.95</v>
      </c>
      <c r="BM23" s="244"/>
      <c r="BN23" s="244">
        <f t="shared" si="0"/>
        <v>8.6212476190476188</v>
      </c>
      <c r="BO23" s="244">
        <f t="shared" si="1"/>
        <v>11.997142857142856</v>
      </c>
      <c r="BP23" s="219"/>
      <c r="BQ23" s="250"/>
      <c r="BR23" s="242"/>
      <c r="BS23" s="147"/>
      <c r="BT23" s="147"/>
      <c r="BU23" s="152"/>
      <c r="BV23" s="149"/>
      <c r="BW23" s="150"/>
      <c r="BX23" s="134"/>
      <c r="BY23" s="151"/>
      <c r="BZ23" s="151"/>
      <c r="CA23" s="134"/>
      <c r="CB23" s="129"/>
    </row>
    <row r="24" spans="1:170" ht="15.75" x14ac:dyDescent="0.25">
      <c r="A24" s="232">
        <v>10</v>
      </c>
      <c r="B24" s="243" t="s">
        <v>14</v>
      </c>
      <c r="C24" s="241">
        <v>8.6280999999999999</v>
      </c>
      <c r="D24" s="244">
        <v>11.99</v>
      </c>
      <c r="E24" s="244"/>
      <c r="F24" s="241">
        <v>8.6688000000000009</v>
      </c>
      <c r="G24" s="244">
        <v>11.95</v>
      </c>
      <c r="H24" s="219"/>
      <c r="I24" s="241">
        <v>8.5743000000000009</v>
      </c>
      <c r="J24" s="244">
        <v>12.04</v>
      </c>
      <c r="K24" s="219"/>
      <c r="L24" s="241">
        <v>8.6073000000000004</v>
      </c>
      <c r="M24" s="244">
        <v>12.03</v>
      </c>
      <c r="N24" s="219"/>
      <c r="O24" s="241">
        <v>8.6745999999999999</v>
      </c>
      <c r="P24" s="244">
        <v>11.94</v>
      </c>
      <c r="Q24" s="244"/>
      <c r="R24" s="241">
        <v>8.7665000000000006</v>
      </c>
      <c r="S24" s="244">
        <v>11.81</v>
      </c>
      <c r="T24" s="244"/>
      <c r="U24" s="241">
        <v>8.7175000000000011</v>
      </c>
      <c r="V24" s="244">
        <v>11.85</v>
      </c>
      <c r="W24" s="219"/>
      <c r="X24" s="241">
        <v>8.7020999999999997</v>
      </c>
      <c r="Y24" s="244">
        <v>11.86</v>
      </c>
      <c r="Z24" s="244"/>
      <c r="AA24" s="241">
        <v>8.6989000000000001</v>
      </c>
      <c r="AB24" s="244">
        <v>11.89</v>
      </c>
      <c r="AC24" s="219"/>
      <c r="AD24" s="241">
        <v>8.7783999999999995</v>
      </c>
      <c r="AE24" s="244">
        <v>11.84</v>
      </c>
      <c r="AF24" s="219"/>
      <c r="AG24" s="241">
        <v>8.7560000000000002</v>
      </c>
      <c r="AH24" s="244">
        <v>11.82</v>
      </c>
      <c r="AI24" s="219"/>
      <c r="AJ24" s="241">
        <v>8.7947000000000006</v>
      </c>
      <c r="AK24" s="244">
        <v>11.78</v>
      </c>
      <c r="AL24" s="219"/>
      <c r="AM24" s="241">
        <v>8.9153000000000002</v>
      </c>
      <c r="AN24" s="244">
        <v>11.66</v>
      </c>
      <c r="AO24" s="219"/>
      <c r="AP24" s="241">
        <v>8.9606000000000012</v>
      </c>
      <c r="AQ24" s="244">
        <v>11.6</v>
      </c>
      <c r="AR24" s="219"/>
      <c r="AS24" s="241">
        <v>8.8311000000000011</v>
      </c>
      <c r="AT24" s="244">
        <v>11.73</v>
      </c>
      <c r="AU24" s="219"/>
      <c r="AV24" s="241">
        <v>8.8486000000000011</v>
      </c>
      <c r="AW24" s="244">
        <v>11.74</v>
      </c>
      <c r="AX24" s="244"/>
      <c r="AY24" s="241">
        <v>8.8953000000000007</v>
      </c>
      <c r="AZ24" s="244">
        <v>11.63</v>
      </c>
      <c r="BA24" s="219"/>
      <c r="BB24" s="245">
        <v>8.8689999999999998</v>
      </c>
      <c r="BC24" s="246">
        <v>11.66</v>
      </c>
      <c r="BD24" s="219"/>
      <c r="BE24" s="249">
        <v>8.8816000000000006</v>
      </c>
      <c r="BF24" s="244">
        <v>11.59</v>
      </c>
      <c r="BG24" s="244"/>
      <c r="BH24" s="244">
        <v>8.7480000000000011</v>
      </c>
      <c r="BI24" s="244">
        <v>11.72</v>
      </c>
      <c r="BJ24" s="244"/>
      <c r="BK24" s="244">
        <v>8.7713999999999999</v>
      </c>
      <c r="BL24" s="244">
        <v>11.67</v>
      </c>
      <c r="BM24" s="244"/>
      <c r="BN24" s="244">
        <f t="shared" si="0"/>
        <v>8.7660999999999998</v>
      </c>
      <c r="BO24" s="244">
        <f t="shared" si="1"/>
        <v>11.799999999999997</v>
      </c>
      <c r="BP24" s="219"/>
      <c r="BQ24" s="250"/>
      <c r="BR24" s="242"/>
      <c r="BS24" s="147"/>
      <c r="BT24" s="147"/>
      <c r="BU24" s="152"/>
      <c r="BV24" s="149"/>
      <c r="BW24" s="150"/>
      <c r="BX24" s="134"/>
      <c r="BY24" s="151"/>
      <c r="BZ24" s="151"/>
      <c r="CA24" s="134"/>
      <c r="CB24" s="129"/>
    </row>
    <row r="25" spans="1:170" ht="15.75" x14ac:dyDescent="0.25">
      <c r="A25" s="232">
        <v>11</v>
      </c>
      <c r="B25" s="243" t="s">
        <v>15</v>
      </c>
      <c r="C25" s="241">
        <v>6.2736000000000001</v>
      </c>
      <c r="D25" s="244">
        <v>16.489999999999998</v>
      </c>
      <c r="E25" s="244"/>
      <c r="F25" s="241">
        <v>6.2868000000000004</v>
      </c>
      <c r="G25" s="244">
        <v>16.48</v>
      </c>
      <c r="H25" s="219"/>
      <c r="I25" s="241">
        <v>6.2600000000000007</v>
      </c>
      <c r="J25" s="244">
        <v>16.489999999999998</v>
      </c>
      <c r="K25" s="219"/>
      <c r="L25" s="241">
        <v>6.2817000000000007</v>
      </c>
      <c r="M25" s="244">
        <v>16.48</v>
      </c>
      <c r="N25" s="219"/>
      <c r="O25" s="241">
        <v>6.2869999999999999</v>
      </c>
      <c r="P25" s="244">
        <v>16.47</v>
      </c>
      <c r="Q25" s="244"/>
      <c r="R25" s="241">
        <v>6.2868000000000004</v>
      </c>
      <c r="S25" s="244">
        <v>16.47</v>
      </c>
      <c r="T25" s="244"/>
      <c r="U25" s="241">
        <v>6.2705000000000002</v>
      </c>
      <c r="V25" s="244">
        <v>16.48</v>
      </c>
      <c r="W25" s="219"/>
      <c r="X25" s="241">
        <v>6.2651000000000003</v>
      </c>
      <c r="Y25" s="244">
        <v>16.47</v>
      </c>
      <c r="Z25" s="244"/>
      <c r="AA25" s="241">
        <v>6.2806000000000006</v>
      </c>
      <c r="AB25" s="244">
        <v>16.47</v>
      </c>
      <c r="AC25" s="219"/>
      <c r="AD25" s="241">
        <v>6.3097000000000003</v>
      </c>
      <c r="AE25" s="244">
        <v>16.47</v>
      </c>
      <c r="AF25" s="219"/>
      <c r="AG25" s="241">
        <v>6.2843</v>
      </c>
      <c r="AH25" s="244">
        <v>16.47</v>
      </c>
      <c r="AI25" s="219"/>
      <c r="AJ25" s="241">
        <v>6.2922000000000002</v>
      </c>
      <c r="AK25" s="244">
        <v>16.47</v>
      </c>
      <c r="AL25" s="219"/>
      <c r="AM25" s="241">
        <v>6.3141000000000007</v>
      </c>
      <c r="AN25" s="244">
        <v>16.47</v>
      </c>
      <c r="AO25" s="219"/>
      <c r="AP25" s="241">
        <v>6.3161000000000005</v>
      </c>
      <c r="AQ25" s="244">
        <v>16.46</v>
      </c>
      <c r="AR25" s="219"/>
      <c r="AS25" s="241">
        <v>6.3061000000000007</v>
      </c>
      <c r="AT25" s="244">
        <v>16.43</v>
      </c>
      <c r="AU25" s="219"/>
      <c r="AV25" s="241">
        <v>6.3207000000000004</v>
      </c>
      <c r="AW25" s="244">
        <v>16.43</v>
      </c>
      <c r="AX25" s="244"/>
      <c r="AY25" s="241">
        <v>6.3056000000000001</v>
      </c>
      <c r="AZ25" s="244">
        <v>16.41</v>
      </c>
      <c r="BA25" s="219"/>
      <c r="BB25" s="245">
        <v>6.3129</v>
      </c>
      <c r="BC25" s="246">
        <v>16.38</v>
      </c>
      <c r="BD25" s="219"/>
      <c r="BE25" s="249">
        <v>6.2914000000000003</v>
      </c>
      <c r="BF25" s="244">
        <v>16.36</v>
      </c>
      <c r="BG25" s="244"/>
      <c r="BH25" s="244">
        <v>6.2627000000000006</v>
      </c>
      <c r="BI25" s="244">
        <v>16.37</v>
      </c>
      <c r="BJ25" s="244"/>
      <c r="BK25" s="244">
        <v>6.2481</v>
      </c>
      <c r="BL25" s="244">
        <v>16.38</v>
      </c>
      <c r="BM25" s="244"/>
      <c r="BN25" s="244">
        <f t="shared" si="0"/>
        <v>6.288380952380952</v>
      </c>
      <c r="BO25" s="244">
        <f t="shared" si="1"/>
        <v>16.44761904761905</v>
      </c>
      <c r="BP25" s="219"/>
      <c r="BQ25" s="250"/>
      <c r="BR25" s="242"/>
      <c r="BS25" s="147"/>
      <c r="BT25" s="147"/>
      <c r="BU25" s="152"/>
      <c r="BV25" s="149"/>
      <c r="BW25" s="150"/>
      <c r="BX25" s="134"/>
      <c r="BY25" s="151"/>
      <c r="BZ25" s="151"/>
      <c r="CA25" s="134"/>
      <c r="CB25" s="129"/>
    </row>
    <row r="26" spans="1:170" ht="15.75" x14ac:dyDescent="0.25">
      <c r="A26" s="232">
        <v>12</v>
      </c>
      <c r="B26" s="243" t="s">
        <v>34</v>
      </c>
      <c r="C26" s="241">
        <v>8.6926000000000005</v>
      </c>
      <c r="D26" s="244">
        <v>11.9</v>
      </c>
      <c r="E26" s="244"/>
      <c r="F26" s="241">
        <v>8.6805000000000003</v>
      </c>
      <c r="G26" s="244">
        <v>11.94</v>
      </c>
      <c r="H26" s="219"/>
      <c r="I26" s="241">
        <v>8.6806999999999999</v>
      </c>
      <c r="J26" s="244">
        <v>11.89</v>
      </c>
      <c r="K26" s="219"/>
      <c r="L26" s="241">
        <v>8.6722999999999999</v>
      </c>
      <c r="M26" s="244">
        <v>11.94</v>
      </c>
      <c r="N26" s="219"/>
      <c r="O26" s="241">
        <v>8.6759000000000004</v>
      </c>
      <c r="P26" s="244">
        <v>11.94</v>
      </c>
      <c r="Q26" s="244"/>
      <c r="R26" s="241">
        <v>8.6875999999999998</v>
      </c>
      <c r="S26" s="244">
        <v>11.92</v>
      </c>
      <c r="T26" s="244"/>
      <c r="U26" s="241">
        <v>8.6776999999999997</v>
      </c>
      <c r="V26" s="244">
        <v>11.91</v>
      </c>
      <c r="W26" s="219"/>
      <c r="X26" s="241">
        <v>8.634500000000001</v>
      </c>
      <c r="Y26" s="244">
        <v>11.95</v>
      </c>
      <c r="Z26" s="244"/>
      <c r="AA26" s="241">
        <v>8.6195000000000004</v>
      </c>
      <c r="AB26" s="244">
        <v>12</v>
      </c>
      <c r="AC26" s="219"/>
      <c r="AD26" s="241">
        <v>8.634500000000001</v>
      </c>
      <c r="AE26" s="244">
        <v>12.04</v>
      </c>
      <c r="AF26" s="219"/>
      <c r="AG26" s="241">
        <v>8.5610999999999997</v>
      </c>
      <c r="AH26" s="244">
        <v>12.09</v>
      </c>
      <c r="AI26" s="219"/>
      <c r="AJ26" s="241">
        <v>8.5132000000000012</v>
      </c>
      <c r="AK26" s="244">
        <v>12.17</v>
      </c>
      <c r="AL26" s="219"/>
      <c r="AM26" s="241">
        <v>8.5711000000000013</v>
      </c>
      <c r="AN26" s="244">
        <v>12.13</v>
      </c>
      <c r="AO26" s="219"/>
      <c r="AP26" s="241">
        <v>8.5891999999999999</v>
      </c>
      <c r="AQ26" s="244">
        <v>12.1</v>
      </c>
      <c r="AR26" s="219"/>
      <c r="AS26" s="241">
        <v>8.5564999999999998</v>
      </c>
      <c r="AT26" s="244">
        <v>12.11</v>
      </c>
      <c r="AU26" s="219"/>
      <c r="AV26" s="241">
        <v>8.5531000000000006</v>
      </c>
      <c r="AW26" s="244">
        <v>12.14</v>
      </c>
      <c r="AX26" s="244"/>
      <c r="AY26" s="241">
        <v>8.5800999999999998</v>
      </c>
      <c r="AZ26" s="244">
        <v>12.06</v>
      </c>
      <c r="BA26" s="219"/>
      <c r="BB26" s="245">
        <v>8.5686999999999998</v>
      </c>
      <c r="BC26" s="246">
        <v>12.07</v>
      </c>
      <c r="BD26" s="219"/>
      <c r="BE26" s="249">
        <v>8.5559000000000012</v>
      </c>
      <c r="BF26" s="244">
        <v>12.03</v>
      </c>
      <c r="BG26" s="244"/>
      <c r="BH26" s="244">
        <v>8.5127000000000006</v>
      </c>
      <c r="BI26" s="244">
        <v>12.04</v>
      </c>
      <c r="BJ26" s="244"/>
      <c r="BK26" s="244">
        <v>8.4105000000000008</v>
      </c>
      <c r="BL26" s="244">
        <v>12.17</v>
      </c>
      <c r="BM26" s="244"/>
      <c r="BN26" s="244">
        <f t="shared" si="0"/>
        <v>8.6013285714285725</v>
      </c>
      <c r="BO26" s="244">
        <f t="shared" si="1"/>
        <v>12.025714285714283</v>
      </c>
      <c r="BP26" s="219"/>
      <c r="BQ26" s="250"/>
      <c r="BR26" s="242"/>
      <c r="BS26" s="147"/>
      <c r="BT26" s="147"/>
      <c r="BU26" s="152"/>
      <c r="BV26" s="149"/>
      <c r="BW26" s="150"/>
      <c r="BX26" s="134"/>
      <c r="BY26" s="151"/>
      <c r="BZ26" s="151"/>
      <c r="CA26" s="134"/>
      <c r="CB26" s="129"/>
    </row>
    <row r="27" spans="1:170" ht="15.75" x14ac:dyDescent="0.25">
      <c r="A27" s="232">
        <v>13</v>
      </c>
      <c r="B27" s="243" t="s">
        <v>17</v>
      </c>
      <c r="C27" s="241">
        <v>1</v>
      </c>
      <c r="D27" s="244">
        <v>103.44</v>
      </c>
      <c r="E27" s="244"/>
      <c r="F27" s="241">
        <v>1</v>
      </c>
      <c r="G27" s="244">
        <v>103.63</v>
      </c>
      <c r="H27" s="244"/>
      <c r="I27" s="241">
        <v>1</v>
      </c>
      <c r="J27" s="244">
        <v>103.23</v>
      </c>
      <c r="K27" s="244"/>
      <c r="L27" s="241">
        <v>1</v>
      </c>
      <c r="M27" s="244">
        <v>103.54</v>
      </c>
      <c r="N27" s="244"/>
      <c r="O27" s="241">
        <v>1</v>
      </c>
      <c r="P27" s="244">
        <v>103.57</v>
      </c>
      <c r="Q27" s="244"/>
      <c r="R27" s="241">
        <v>1</v>
      </c>
      <c r="S27" s="244">
        <v>103.55</v>
      </c>
      <c r="T27" s="244"/>
      <c r="U27" s="241">
        <v>1</v>
      </c>
      <c r="V27" s="244">
        <v>103.33</v>
      </c>
      <c r="W27" s="244"/>
      <c r="X27" s="241">
        <v>1</v>
      </c>
      <c r="Y27" s="244">
        <v>103.17</v>
      </c>
      <c r="Z27" s="244"/>
      <c r="AA27" s="241">
        <v>1</v>
      </c>
      <c r="AB27" s="244">
        <v>103.42</v>
      </c>
      <c r="AC27" s="244"/>
      <c r="AD27" s="241">
        <v>1</v>
      </c>
      <c r="AE27" s="244">
        <v>103.95</v>
      </c>
      <c r="AF27" s="244"/>
      <c r="AG27" s="241">
        <v>1</v>
      </c>
      <c r="AH27" s="244">
        <v>103.51</v>
      </c>
      <c r="AI27" s="244"/>
      <c r="AJ27" s="241">
        <v>1</v>
      </c>
      <c r="AK27" s="244">
        <v>103.64</v>
      </c>
      <c r="AL27" s="244"/>
      <c r="AM27" s="241">
        <v>1</v>
      </c>
      <c r="AN27" s="244">
        <v>103.99</v>
      </c>
      <c r="AO27" s="244"/>
      <c r="AP27" s="241">
        <v>1</v>
      </c>
      <c r="AQ27" s="244">
        <v>103.94</v>
      </c>
      <c r="AR27" s="244"/>
      <c r="AS27" s="241">
        <v>1</v>
      </c>
      <c r="AT27" s="244">
        <v>103.61</v>
      </c>
      <c r="AU27" s="244"/>
      <c r="AV27" s="241">
        <v>1</v>
      </c>
      <c r="AW27" s="244">
        <v>103.84</v>
      </c>
      <c r="AX27" s="244"/>
      <c r="AY27" s="241">
        <v>1</v>
      </c>
      <c r="AZ27" s="244">
        <v>103.48</v>
      </c>
      <c r="BA27" s="244"/>
      <c r="BB27" s="249">
        <v>1</v>
      </c>
      <c r="BC27" s="250">
        <v>103.43</v>
      </c>
      <c r="BD27" s="244"/>
      <c r="BE27" s="249">
        <v>1</v>
      </c>
      <c r="BF27" s="244">
        <v>102.92</v>
      </c>
      <c r="BG27" s="244"/>
      <c r="BH27" s="244">
        <v>1</v>
      </c>
      <c r="BI27" s="244">
        <v>102.52</v>
      </c>
      <c r="BJ27" s="244"/>
      <c r="BK27" s="244">
        <v>1</v>
      </c>
      <c r="BL27" s="244">
        <v>102.32</v>
      </c>
      <c r="BM27" s="244"/>
      <c r="BN27" s="244">
        <f t="shared" si="0"/>
        <v>1</v>
      </c>
      <c r="BO27" s="244">
        <f t="shared" si="1"/>
        <v>103.43</v>
      </c>
      <c r="BP27" s="244"/>
      <c r="BQ27" s="250"/>
      <c r="BR27" s="242"/>
      <c r="BS27" s="147"/>
      <c r="BT27" s="147"/>
      <c r="BU27" s="152"/>
      <c r="BV27" s="149"/>
      <c r="BW27" s="150"/>
      <c r="BX27" s="134"/>
      <c r="BY27" s="151"/>
      <c r="BZ27" s="151"/>
      <c r="CA27" s="134"/>
      <c r="CB27" s="129"/>
    </row>
    <row r="28" spans="1:170" ht="15.75" x14ac:dyDescent="0.25">
      <c r="A28" s="232">
        <v>14</v>
      </c>
      <c r="B28" s="243" t="s">
        <v>27</v>
      </c>
      <c r="C28" s="241">
        <v>0.70105579001976981</v>
      </c>
      <c r="D28" s="244">
        <v>147.55000000000001</v>
      </c>
      <c r="E28" s="244"/>
      <c r="F28" s="241">
        <v>0.70105579001976981</v>
      </c>
      <c r="G28" s="244">
        <v>147.82</v>
      </c>
      <c r="H28" s="244"/>
      <c r="I28" s="241">
        <v>0.70228171328646782</v>
      </c>
      <c r="J28" s="244">
        <v>146.99</v>
      </c>
      <c r="K28" s="219"/>
      <c r="L28" s="241">
        <v>0.70228171328646782</v>
      </c>
      <c r="M28" s="244">
        <v>147.43</v>
      </c>
      <c r="N28" s="219"/>
      <c r="O28" s="241">
        <v>0.70213871452444143</v>
      </c>
      <c r="P28" s="244">
        <v>147.51</v>
      </c>
      <c r="Q28" s="244"/>
      <c r="R28" s="241">
        <v>0.70262218599814519</v>
      </c>
      <c r="S28" s="244">
        <v>147.38</v>
      </c>
      <c r="T28" s="244"/>
      <c r="U28" s="241">
        <v>0.70240503483928984</v>
      </c>
      <c r="V28" s="244">
        <v>147.11000000000001</v>
      </c>
      <c r="W28" s="219"/>
      <c r="X28" s="241">
        <v>0.70192678903590355</v>
      </c>
      <c r="Y28" s="244">
        <v>146.97999999999999</v>
      </c>
      <c r="Z28" s="244"/>
      <c r="AA28" s="241">
        <v>0.70190215483961538</v>
      </c>
      <c r="AB28" s="244">
        <v>147.34</v>
      </c>
      <c r="AC28" s="219"/>
      <c r="AD28" s="241">
        <v>0.70181841150420743</v>
      </c>
      <c r="AE28" s="244">
        <v>148.12</v>
      </c>
      <c r="AF28" s="244"/>
      <c r="AG28" s="241">
        <v>0.70285923135314454</v>
      </c>
      <c r="AH28" s="244">
        <v>147.27000000000001</v>
      </c>
      <c r="AI28" s="219"/>
      <c r="AJ28" s="241">
        <v>0.70196127981580536</v>
      </c>
      <c r="AK28" s="244">
        <v>147.63999999999999</v>
      </c>
      <c r="AL28" s="219"/>
      <c r="AM28" s="241">
        <v>0.70290369516472551</v>
      </c>
      <c r="AN28" s="244">
        <v>147.94</v>
      </c>
      <c r="AO28" s="219"/>
      <c r="AP28" s="241">
        <v>0.70381396789200679</v>
      </c>
      <c r="AQ28" s="244">
        <v>147.68</v>
      </c>
      <c r="AR28" s="219"/>
      <c r="AS28" s="241">
        <v>0.70429478962714642</v>
      </c>
      <c r="AT28" s="244">
        <v>147.11000000000001</v>
      </c>
      <c r="AU28" s="219"/>
      <c r="AV28" s="241">
        <v>0.70323982587781919</v>
      </c>
      <c r="AW28" s="244">
        <v>147.66</v>
      </c>
      <c r="AX28" s="244"/>
      <c r="AY28" s="241">
        <v>0.70413113738302624</v>
      </c>
      <c r="AZ28" s="244">
        <v>146.96</v>
      </c>
      <c r="BA28" s="219"/>
      <c r="BB28" s="245">
        <v>0.70341790761309209</v>
      </c>
      <c r="BC28" s="246">
        <v>147.04</v>
      </c>
      <c r="BD28" s="219"/>
      <c r="BE28" s="249">
        <v>0.7036257836632166</v>
      </c>
      <c r="BF28" s="244">
        <v>146.27000000000001</v>
      </c>
      <c r="BG28" s="244"/>
      <c r="BH28" s="244">
        <v>0.70281971268730148</v>
      </c>
      <c r="BI28" s="244">
        <v>145.87</v>
      </c>
      <c r="BJ28" s="244"/>
      <c r="BK28" s="244">
        <v>0.70053030143818873</v>
      </c>
      <c r="BL28" s="244">
        <v>146.06</v>
      </c>
      <c r="BM28" s="244"/>
      <c r="BN28" s="244">
        <f t="shared" si="0"/>
        <v>0.70252790142235955</v>
      </c>
      <c r="BO28" s="244">
        <f t="shared" si="1"/>
        <v>147.22523809523807</v>
      </c>
      <c r="BP28" s="219"/>
      <c r="BQ28" s="250"/>
      <c r="BR28" s="242"/>
      <c r="BS28" s="147"/>
      <c r="BT28" s="147"/>
      <c r="BU28" s="152"/>
      <c r="BV28" s="149"/>
      <c r="BW28" s="150"/>
      <c r="BX28" s="134"/>
      <c r="BY28" s="151"/>
      <c r="BZ28" s="151"/>
      <c r="CA28" s="134"/>
      <c r="CB28" s="129"/>
    </row>
    <row r="29" spans="1:170" ht="15.75" x14ac:dyDescent="0.25">
      <c r="A29" s="232">
        <v>15</v>
      </c>
      <c r="B29" s="243" t="s">
        <v>32</v>
      </c>
      <c r="C29" s="241">
        <v>6.4664999999999999</v>
      </c>
      <c r="D29" s="244">
        <v>16</v>
      </c>
      <c r="E29" s="244"/>
      <c r="F29" s="241">
        <v>6.4803000000000006</v>
      </c>
      <c r="G29" s="244">
        <v>15.99</v>
      </c>
      <c r="H29" s="244"/>
      <c r="I29" s="241">
        <v>6.4603999999999999</v>
      </c>
      <c r="J29" s="244">
        <v>15.98</v>
      </c>
      <c r="K29" s="219"/>
      <c r="L29" s="241">
        <v>6.4650000000000007</v>
      </c>
      <c r="M29" s="244">
        <v>16.02</v>
      </c>
      <c r="N29" s="219"/>
      <c r="O29" s="241">
        <v>6.4635000000000007</v>
      </c>
      <c r="P29" s="244">
        <v>16.02</v>
      </c>
      <c r="Q29" s="244"/>
      <c r="R29" s="241">
        <v>6.4797000000000002</v>
      </c>
      <c r="S29" s="244">
        <v>15.98</v>
      </c>
      <c r="T29" s="244"/>
      <c r="U29" s="241">
        <v>6.4860000000000007</v>
      </c>
      <c r="V29" s="244">
        <v>15.93</v>
      </c>
      <c r="W29" s="219"/>
      <c r="X29" s="241">
        <v>6.4721000000000002</v>
      </c>
      <c r="Y29" s="244">
        <v>15.94</v>
      </c>
      <c r="Z29" s="244"/>
      <c r="AA29" s="241">
        <v>6.4668000000000001</v>
      </c>
      <c r="AB29" s="244">
        <v>15.99</v>
      </c>
      <c r="AC29" s="219"/>
      <c r="AD29" s="241">
        <v>6.4696000000000007</v>
      </c>
      <c r="AE29" s="244">
        <v>16.07</v>
      </c>
      <c r="AF29" s="244"/>
      <c r="AG29" s="241">
        <v>6.4539</v>
      </c>
      <c r="AH29" s="244">
        <v>16.04</v>
      </c>
      <c r="AI29" s="219"/>
      <c r="AJ29" s="241">
        <v>6.4660000000000002</v>
      </c>
      <c r="AK29" s="244">
        <v>16.03</v>
      </c>
      <c r="AL29" s="219"/>
      <c r="AM29" s="241">
        <v>6.4852000000000007</v>
      </c>
      <c r="AN29" s="244">
        <v>16.03</v>
      </c>
      <c r="AO29" s="219"/>
      <c r="AP29" s="241">
        <v>6.4711000000000007</v>
      </c>
      <c r="AQ29" s="244">
        <v>16.059999999999999</v>
      </c>
      <c r="AR29" s="219"/>
      <c r="AS29" s="241">
        <v>6.4660000000000002</v>
      </c>
      <c r="AT29" s="244">
        <v>16.02</v>
      </c>
      <c r="AU29" s="219"/>
      <c r="AV29" s="241">
        <v>6.4744000000000002</v>
      </c>
      <c r="AW29" s="244">
        <v>16.04</v>
      </c>
      <c r="AX29" s="244"/>
      <c r="AY29" s="241">
        <v>6.4818000000000007</v>
      </c>
      <c r="AZ29" s="244">
        <v>15.96</v>
      </c>
      <c r="BA29" s="219"/>
      <c r="BB29" s="245">
        <v>6.4969999999999999</v>
      </c>
      <c r="BC29" s="246">
        <v>15.92</v>
      </c>
      <c r="BD29" s="219"/>
      <c r="BE29" s="249">
        <v>6.4953000000000003</v>
      </c>
      <c r="BF29" s="244">
        <v>15.85</v>
      </c>
      <c r="BG29" s="244"/>
      <c r="BH29" s="244">
        <v>6.4588000000000001</v>
      </c>
      <c r="BI29" s="244">
        <v>15.87</v>
      </c>
      <c r="BJ29" s="244"/>
      <c r="BK29" s="244">
        <v>6.4567000000000005</v>
      </c>
      <c r="BL29" s="244">
        <v>15.85</v>
      </c>
      <c r="BM29" s="244"/>
      <c r="BN29" s="244">
        <f t="shared" si="0"/>
        <v>6.4721952380952397</v>
      </c>
      <c r="BO29" s="244">
        <f t="shared" si="1"/>
        <v>15.980476190476192</v>
      </c>
      <c r="BP29" s="219"/>
      <c r="BQ29" s="250"/>
      <c r="BR29" s="242"/>
      <c r="BS29" s="147"/>
      <c r="BT29" s="147"/>
      <c r="BU29" s="152"/>
      <c r="BV29" s="149"/>
      <c r="BW29" s="150"/>
      <c r="BX29" s="134"/>
      <c r="BY29" s="151"/>
      <c r="BZ29" s="151"/>
      <c r="CA29" s="134"/>
      <c r="CB29" s="129"/>
    </row>
    <row r="30" spans="1:170" s="137" customFormat="1" ht="16.5" thickBot="1" x14ac:dyDescent="0.3">
      <c r="A30" s="251">
        <v>16</v>
      </c>
      <c r="B30" s="252" t="s">
        <v>33</v>
      </c>
      <c r="C30" s="253">
        <v>6.4729000000000001</v>
      </c>
      <c r="D30" s="254">
        <v>15.98</v>
      </c>
      <c r="E30" s="254"/>
      <c r="F30" s="253">
        <v>6.4873000000000003</v>
      </c>
      <c r="G30" s="254">
        <v>15.97</v>
      </c>
      <c r="H30" s="254"/>
      <c r="I30" s="253">
        <v>6.4622000000000002</v>
      </c>
      <c r="J30" s="254">
        <v>15.97</v>
      </c>
      <c r="K30" s="225"/>
      <c r="L30" s="253">
        <v>6.4681000000000006</v>
      </c>
      <c r="M30" s="254">
        <v>16.010000000000002</v>
      </c>
      <c r="N30" s="225"/>
      <c r="O30" s="253">
        <v>6.4652000000000003</v>
      </c>
      <c r="P30" s="254">
        <v>16.02</v>
      </c>
      <c r="Q30" s="254"/>
      <c r="R30" s="253">
        <v>6.4845000000000006</v>
      </c>
      <c r="S30" s="254">
        <v>15.97</v>
      </c>
      <c r="T30" s="254"/>
      <c r="U30" s="253">
        <v>6.4914000000000005</v>
      </c>
      <c r="V30" s="254">
        <v>15.92</v>
      </c>
      <c r="W30" s="225"/>
      <c r="X30" s="253">
        <v>6.4772000000000007</v>
      </c>
      <c r="Y30" s="254">
        <v>15.93</v>
      </c>
      <c r="Z30" s="254"/>
      <c r="AA30" s="253">
        <v>6.4705000000000004</v>
      </c>
      <c r="AB30" s="254">
        <v>15.98</v>
      </c>
      <c r="AC30" s="225"/>
      <c r="AD30" s="253">
        <v>6.4758000000000004</v>
      </c>
      <c r="AE30" s="254">
        <v>16.05</v>
      </c>
      <c r="AF30" s="254"/>
      <c r="AG30" s="253">
        <v>6.4574000000000007</v>
      </c>
      <c r="AH30" s="254">
        <v>16.03</v>
      </c>
      <c r="AI30" s="225"/>
      <c r="AJ30" s="253">
        <v>6.4664000000000001</v>
      </c>
      <c r="AK30" s="254">
        <v>16.03</v>
      </c>
      <c r="AL30" s="225"/>
      <c r="AM30" s="253">
        <v>6.4896000000000003</v>
      </c>
      <c r="AN30" s="254">
        <v>16.02</v>
      </c>
      <c r="AO30" s="225"/>
      <c r="AP30" s="253">
        <v>6.4738000000000007</v>
      </c>
      <c r="AQ30" s="254">
        <v>16.059999999999999</v>
      </c>
      <c r="AR30" s="225"/>
      <c r="AS30" s="253">
        <v>6.4664999999999999</v>
      </c>
      <c r="AT30" s="254">
        <v>16.02</v>
      </c>
      <c r="AU30" s="225"/>
      <c r="AV30" s="253">
        <v>6.4757000000000007</v>
      </c>
      <c r="AW30" s="254">
        <v>16.04</v>
      </c>
      <c r="AX30" s="254"/>
      <c r="AY30" s="253">
        <v>6.4834000000000005</v>
      </c>
      <c r="AZ30" s="254">
        <v>15.96</v>
      </c>
      <c r="BA30" s="225"/>
      <c r="BB30" s="255">
        <v>6.5057</v>
      </c>
      <c r="BC30" s="256">
        <v>15.9</v>
      </c>
      <c r="BD30" s="225"/>
      <c r="BE30" s="255">
        <v>6.5034000000000001</v>
      </c>
      <c r="BF30" s="254">
        <v>15.83</v>
      </c>
      <c r="BG30" s="254"/>
      <c r="BH30" s="254">
        <v>6.4607000000000001</v>
      </c>
      <c r="BI30" s="254">
        <v>15.87</v>
      </c>
      <c r="BJ30" s="254"/>
      <c r="BK30" s="254">
        <v>6.4590000000000005</v>
      </c>
      <c r="BL30" s="254">
        <v>15.84</v>
      </c>
      <c r="BM30" s="254"/>
      <c r="BN30" s="254">
        <f t="shared" si="0"/>
        <v>6.4760333333333335</v>
      </c>
      <c r="BO30" s="254">
        <f t="shared" si="1"/>
        <v>15.97142857142857</v>
      </c>
      <c r="BP30" s="225"/>
      <c r="BQ30" s="225"/>
      <c r="BR30" s="285"/>
      <c r="BS30" s="147"/>
      <c r="BT30" s="147"/>
      <c r="BU30" s="152"/>
      <c r="BV30" s="149"/>
      <c r="BW30" s="149"/>
      <c r="BX30" s="154"/>
      <c r="BY30" s="151"/>
      <c r="BZ30" s="151"/>
      <c r="CA30" s="134"/>
      <c r="CB30" s="129"/>
      <c r="CC30" s="128"/>
      <c r="CD30" s="128"/>
      <c r="CE30" s="128"/>
      <c r="CF30" s="128"/>
      <c r="CG30" s="128"/>
      <c r="CH30" s="128"/>
      <c r="CI30" s="130"/>
      <c r="CJ30" s="129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</row>
    <row r="31" spans="1:170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4"/>
      <c r="BT31" s="154"/>
      <c r="BU31" s="149"/>
      <c r="BV31" s="124"/>
      <c r="BW31" s="154"/>
      <c r="BX31" s="154"/>
      <c r="BY31" s="157"/>
      <c r="BZ31" s="157"/>
      <c r="CA31" s="154"/>
      <c r="CB31" s="158"/>
      <c r="CC31" s="124"/>
      <c r="CD31" s="124"/>
      <c r="CE31" s="124"/>
      <c r="CF31" s="124"/>
      <c r="CG31" s="124"/>
      <c r="CH31" s="124"/>
      <c r="CI31" s="159"/>
      <c r="CJ31" s="158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</row>
    <row r="32" spans="1:170" ht="15.75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34"/>
      <c r="BT32" s="134"/>
      <c r="BU32" s="150"/>
      <c r="BW32" s="134"/>
      <c r="BX32" s="134"/>
      <c r="BY32" s="151"/>
      <c r="BZ32" s="151"/>
      <c r="CA32" s="134"/>
      <c r="CB32" s="129"/>
      <c r="CX32" s="128"/>
      <c r="CY32" s="128"/>
    </row>
    <row r="33" spans="1:170" ht="15.75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4"/>
      <c r="BR33" s="127"/>
      <c r="BS33" s="127"/>
      <c r="BT33" s="127" t="s">
        <v>28</v>
      </c>
      <c r="BU33" s="150"/>
      <c r="BW33" s="172"/>
      <c r="BX33" s="172"/>
      <c r="BY33" s="172"/>
      <c r="BZ33" s="172"/>
      <c r="CA33" s="172"/>
      <c r="CB33" s="172"/>
      <c r="CC33" s="173"/>
      <c r="CD33" s="173"/>
      <c r="CE33" s="173"/>
      <c r="CF33" s="173"/>
      <c r="CG33" s="173"/>
      <c r="CH33" s="173"/>
      <c r="CI33" s="175"/>
      <c r="CJ33" s="176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38"/>
    </row>
    <row r="34" spans="1:170" ht="15.75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4"/>
      <c r="BR34" s="127"/>
      <c r="BS34" s="127"/>
      <c r="BT34" s="127"/>
      <c r="BU34" s="150"/>
      <c r="BW34" s="172"/>
      <c r="BX34" s="172"/>
      <c r="BY34" s="172"/>
      <c r="BZ34" s="172"/>
      <c r="CA34" s="172"/>
      <c r="CB34" s="172"/>
      <c r="CC34" s="173"/>
      <c r="CD34" s="173"/>
      <c r="CE34" s="173"/>
      <c r="CF34" s="173"/>
      <c r="CG34" s="173"/>
      <c r="CH34" s="173"/>
      <c r="CI34" s="175"/>
      <c r="CJ34" s="176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38"/>
    </row>
    <row r="35" spans="1:170" ht="15.75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4"/>
      <c r="BR35" s="173"/>
      <c r="BS35" s="173"/>
      <c r="BT35" s="173"/>
      <c r="BU35" s="150" t="s">
        <v>5</v>
      </c>
      <c r="BV35" s="128" t="s">
        <v>6</v>
      </c>
      <c r="BW35" s="172" t="s">
        <v>7</v>
      </c>
      <c r="BX35" s="134" t="s">
        <v>8</v>
      </c>
      <c r="BY35" s="134" t="s">
        <v>9</v>
      </c>
      <c r="BZ35" s="134" t="s">
        <v>10</v>
      </c>
      <c r="CA35" s="134" t="s">
        <v>25</v>
      </c>
      <c r="CB35" s="129" t="s">
        <v>26</v>
      </c>
      <c r="CC35" s="128" t="s">
        <v>13</v>
      </c>
      <c r="CD35" s="128" t="s">
        <v>14</v>
      </c>
      <c r="CE35" s="128" t="s">
        <v>15</v>
      </c>
      <c r="CF35" s="128" t="s">
        <v>34</v>
      </c>
      <c r="CG35" s="128" t="s">
        <v>27</v>
      </c>
      <c r="CH35" s="128" t="s">
        <v>17</v>
      </c>
      <c r="CI35" s="127" t="s">
        <v>32</v>
      </c>
      <c r="CJ35" s="130" t="s">
        <v>33</v>
      </c>
      <c r="CK35" s="129"/>
      <c r="CL35" s="177"/>
      <c r="CM35" s="177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38"/>
    </row>
    <row r="36" spans="1:170" s="286" customFormat="1" ht="15.75" x14ac:dyDescent="0.25">
      <c r="A36" s="178">
        <v>1</v>
      </c>
      <c r="B36" s="179" t="s">
        <v>5</v>
      </c>
      <c r="C36" s="180">
        <v>109.57000000000001</v>
      </c>
      <c r="D36" s="180">
        <v>91.85</v>
      </c>
      <c r="E36" s="180"/>
      <c r="F36" s="180">
        <v>109.83</v>
      </c>
      <c r="G36" s="180">
        <v>91.97</v>
      </c>
      <c r="H36" s="180"/>
      <c r="I36" s="180">
        <v>109.8</v>
      </c>
      <c r="J36" s="180">
        <v>91.99</v>
      </c>
      <c r="K36" s="180"/>
      <c r="L36" s="180">
        <v>110.14</v>
      </c>
      <c r="M36" s="180">
        <v>92.21</v>
      </c>
      <c r="N36" s="180"/>
      <c r="O36" s="180">
        <v>109.43</v>
      </c>
      <c r="P36" s="180">
        <v>92.51</v>
      </c>
      <c r="Q36" s="180"/>
      <c r="R36" s="180">
        <v>109.53</v>
      </c>
      <c r="S36" s="180">
        <v>92.27</v>
      </c>
      <c r="T36" s="180"/>
      <c r="U36" s="180">
        <v>109.46000000000001</v>
      </c>
      <c r="V36" s="180">
        <v>92.18</v>
      </c>
      <c r="W36" s="180"/>
      <c r="X36" s="180">
        <v>109.51</v>
      </c>
      <c r="Y36" s="180">
        <v>92.29</v>
      </c>
      <c r="Z36" s="180"/>
      <c r="AA36" s="180">
        <v>109.54</v>
      </c>
      <c r="AB36" s="180">
        <v>92.3</v>
      </c>
      <c r="AC36" s="180"/>
      <c r="AD36" s="180">
        <v>109.61</v>
      </c>
      <c r="AE36" s="180">
        <v>92.56</v>
      </c>
      <c r="AF36" s="180"/>
      <c r="AG36" s="180">
        <v>110.13</v>
      </c>
      <c r="AH36" s="180">
        <v>92.05</v>
      </c>
      <c r="AI36" s="180"/>
      <c r="AJ36" s="180">
        <v>109.97</v>
      </c>
      <c r="AK36" s="180">
        <v>92.16</v>
      </c>
      <c r="AL36" s="180"/>
      <c r="AM36" s="180">
        <v>110.65</v>
      </c>
      <c r="AN36" s="180">
        <v>92.79</v>
      </c>
      <c r="AO36" s="180"/>
      <c r="AP36" s="180">
        <v>110.2</v>
      </c>
      <c r="AQ36" s="180">
        <v>93.41</v>
      </c>
      <c r="AR36" s="180"/>
      <c r="AS36" s="180">
        <v>110.11</v>
      </c>
      <c r="AT36" s="180">
        <v>93.61</v>
      </c>
      <c r="AU36" s="180"/>
      <c r="AV36" s="180">
        <v>110.47</v>
      </c>
      <c r="AW36" s="180">
        <v>93.27</v>
      </c>
      <c r="AX36" s="180"/>
      <c r="AY36" s="180">
        <v>110.92</v>
      </c>
      <c r="AZ36" s="180">
        <v>92.6</v>
      </c>
      <c r="BA36" s="180"/>
      <c r="BB36" s="180">
        <v>110.88</v>
      </c>
      <c r="BC36" s="180">
        <v>92.65</v>
      </c>
      <c r="BD36" s="180"/>
      <c r="BE36" s="180">
        <v>110.7</v>
      </c>
      <c r="BF36" s="180">
        <v>92.72</v>
      </c>
      <c r="BG36" s="180"/>
      <c r="BH36" s="180">
        <v>110.71000000000001</v>
      </c>
      <c r="BI36" s="180">
        <v>92.84</v>
      </c>
      <c r="BJ36" s="180"/>
      <c r="BK36" s="180">
        <v>110.5</v>
      </c>
      <c r="BL36" s="180">
        <v>93.18</v>
      </c>
      <c r="BM36" s="180"/>
      <c r="BN36" s="180"/>
      <c r="BO36" s="180"/>
      <c r="BP36" s="180"/>
      <c r="BQ36" s="181"/>
      <c r="BR36" s="180"/>
      <c r="BS36" s="180">
        <v>1</v>
      </c>
      <c r="BT36" s="180" t="s">
        <v>206</v>
      </c>
      <c r="BU36" s="150">
        <v>91.85</v>
      </c>
      <c r="BV36" s="171">
        <v>142.77000000000001</v>
      </c>
      <c r="BW36" s="206">
        <v>111.92</v>
      </c>
      <c r="BX36" s="145">
        <v>123.01</v>
      </c>
      <c r="BY36" s="145">
        <v>191940.28</v>
      </c>
      <c r="BZ36" s="145">
        <v>2838.44</v>
      </c>
      <c r="CA36" s="145">
        <v>77.930000000000007</v>
      </c>
      <c r="CB36" s="183">
        <v>83.55</v>
      </c>
      <c r="CC36" s="145">
        <v>12.19</v>
      </c>
      <c r="CD36" s="145">
        <v>12.18</v>
      </c>
      <c r="CE36" s="145">
        <v>16.559999999999999</v>
      </c>
      <c r="CF36" s="145">
        <v>11.81</v>
      </c>
      <c r="CG36" s="145">
        <v>100.64</v>
      </c>
      <c r="CH36" s="145">
        <v>145.38999999999999</v>
      </c>
      <c r="CI36" s="145">
        <v>15.78</v>
      </c>
      <c r="CJ36" s="145">
        <v>15.78</v>
      </c>
      <c r="CK36" s="145"/>
      <c r="CL36" s="145"/>
      <c r="CM36" s="145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</row>
    <row r="37" spans="1:170" s="286" customFormat="1" ht="15.75" x14ac:dyDescent="0.25">
      <c r="A37" s="186">
        <v>2</v>
      </c>
      <c r="B37" s="184" t="s">
        <v>6</v>
      </c>
      <c r="C37" s="184">
        <v>0.7049203440011278</v>
      </c>
      <c r="D37" s="184">
        <v>142.77000000000001</v>
      </c>
      <c r="E37" s="184"/>
      <c r="F37" s="184">
        <v>0.70741369552914546</v>
      </c>
      <c r="G37" s="184">
        <v>142.79</v>
      </c>
      <c r="H37" s="184"/>
      <c r="I37" s="184">
        <v>0.70546737213403876</v>
      </c>
      <c r="J37" s="184">
        <v>143.16999999999999</v>
      </c>
      <c r="K37" s="184"/>
      <c r="L37" s="184">
        <v>0.70796460176991149</v>
      </c>
      <c r="M37" s="184">
        <v>143.44999999999999</v>
      </c>
      <c r="N37" s="184"/>
      <c r="O37" s="184">
        <v>0.70746374248319777</v>
      </c>
      <c r="P37" s="184">
        <v>143.09</v>
      </c>
      <c r="Q37" s="184"/>
      <c r="R37" s="184">
        <v>0.70741369552914546</v>
      </c>
      <c r="S37" s="184">
        <v>142.86000000000001</v>
      </c>
      <c r="T37" s="184"/>
      <c r="U37" s="184">
        <v>0.70521861777150907</v>
      </c>
      <c r="V37" s="184">
        <v>143.08000000000001</v>
      </c>
      <c r="W37" s="184"/>
      <c r="X37" s="184">
        <v>0.70952178231871721</v>
      </c>
      <c r="Y37" s="184">
        <v>142.44999999999999</v>
      </c>
      <c r="Z37" s="184"/>
      <c r="AA37" s="184">
        <v>0.70671378091872794</v>
      </c>
      <c r="AB37" s="184">
        <v>143.07</v>
      </c>
      <c r="AC37" s="184"/>
      <c r="AD37" s="184">
        <v>0.70957212800681191</v>
      </c>
      <c r="AE37" s="184">
        <v>142.99</v>
      </c>
      <c r="AF37" s="184"/>
      <c r="AG37" s="184">
        <v>0.71047957371225579</v>
      </c>
      <c r="AH37" s="184">
        <v>142.69</v>
      </c>
      <c r="AI37" s="184"/>
      <c r="AJ37" s="184">
        <v>0.7089181908407769</v>
      </c>
      <c r="AK37" s="184">
        <v>142.96</v>
      </c>
      <c r="AL37" s="184"/>
      <c r="AM37" s="184">
        <v>0.7155123068116771</v>
      </c>
      <c r="AN37" s="184">
        <v>143.49</v>
      </c>
      <c r="AO37" s="184"/>
      <c r="AP37" s="184">
        <v>0.7196833393306945</v>
      </c>
      <c r="AQ37" s="184">
        <v>143.04</v>
      </c>
      <c r="AR37" s="184"/>
      <c r="AS37" s="184">
        <v>0.72108451110470151</v>
      </c>
      <c r="AT37" s="184">
        <v>142.94</v>
      </c>
      <c r="AU37" s="184"/>
      <c r="AV37" s="184">
        <v>0.7212405337179949</v>
      </c>
      <c r="AW37" s="184">
        <v>142.86000000000001</v>
      </c>
      <c r="AX37" s="184"/>
      <c r="AY37" s="184">
        <v>0.71664038985237211</v>
      </c>
      <c r="AZ37" s="184">
        <v>143.32</v>
      </c>
      <c r="BA37" s="184"/>
      <c r="BB37" s="184">
        <v>0.71658903618774639</v>
      </c>
      <c r="BC37" s="184">
        <v>143.36000000000001</v>
      </c>
      <c r="BD37" s="184"/>
      <c r="BE37" s="184">
        <v>0.71890726096333568</v>
      </c>
      <c r="BF37" s="184">
        <v>142.77000000000001</v>
      </c>
      <c r="BG37" s="184"/>
      <c r="BH37" s="184">
        <v>0.71885558191359356</v>
      </c>
      <c r="BI37" s="184">
        <v>142.97999999999999</v>
      </c>
      <c r="BJ37" s="184"/>
      <c r="BK37" s="184">
        <v>0.72160484918458645</v>
      </c>
      <c r="BL37" s="184">
        <v>142.68</v>
      </c>
      <c r="BM37" s="184"/>
      <c r="BN37" s="184"/>
      <c r="BO37" s="184"/>
      <c r="BP37" s="184"/>
      <c r="BQ37" s="181"/>
      <c r="BR37" s="180"/>
      <c r="BS37" s="180">
        <v>2</v>
      </c>
      <c r="BT37" s="180" t="s">
        <v>208</v>
      </c>
      <c r="BU37" s="180">
        <v>91.97</v>
      </c>
      <c r="BV37" s="171">
        <v>142.79</v>
      </c>
      <c r="BW37" s="206">
        <v>112.02</v>
      </c>
      <c r="BX37" s="145">
        <v>123.03</v>
      </c>
      <c r="BY37" s="145">
        <v>191459.4</v>
      </c>
      <c r="BZ37" s="145">
        <v>2801.85</v>
      </c>
      <c r="CA37" s="145">
        <v>77.97</v>
      </c>
      <c r="CB37" s="183">
        <v>83.66</v>
      </c>
      <c r="CC37" s="145">
        <v>12.2</v>
      </c>
      <c r="CD37" s="145">
        <v>12.13</v>
      </c>
      <c r="CE37" s="145">
        <v>16.54</v>
      </c>
      <c r="CF37" s="145">
        <v>11.72</v>
      </c>
      <c r="CG37" s="145">
        <v>101.01</v>
      </c>
      <c r="CH37" s="145">
        <v>145.96</v>
      </c>
      <c r="CI37" s="145">
        <v>15.82</v>
      </c>
      <c r="CJ37" s="145">
        <v>15.82</v>
      </c>
      <c r="CK37" s="145"/>
      <c r="CL37" s="145"/>
      <c r="CM37" s="145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</row>
    <row r="38" spans="1:170" s="286" customFormat="1" ht="15.75" x14ac:dyDescent="0.25">
      <c r="A38" s="188">
        <v>3</v>
      </c>
      <c r="B38" s="184" t="s">
        <v>7</v>
      </c>
      <c r="C38" s="184">
        <v>0.8992</v>
      </c>
      <c r="D38" s="185">
        <v>111.92</v>
      </c>
      <c r="E38" s="185"/>
      <c r="F38" s="185">
        <v>0.90170000000000006</v>
      </c>
      <c r="G38" s="185">
        <v>112.02</v>
      </c>
      <c r="H38" s="185"/>
      <c r="I38" s="185">
        <v>0.9</v>
      </c>
      <c r="J38" s="185">
        <v>112.22</v>
      </c>
      <c r="K38" s="185"/>
      <c r="L38" s="185">
        <v>0.90390000000000004</v>
      </c>
      <c r="M38" s="185">
        <v>112.36</v>
      </c>
      <c r="N38" s="185"/>
      <c r="O38" s="185">
        <v>0.89940000000000009</v>
      </c>
      <c r="P38" s="185">
        <v>112.55</v>
      </c>
      <c r="Q38" s="185"/>
      <c r="R38" s="185">
        <v>0.89690000000000003</v>
      </c>
      <c r="S38" s="185">
        <v>112.68</v>
      </c>
      <c r="T38" s="185"/>
      <c r="U38" s="185">
        <v>0.89580000000000004</v>
      </c>
      <c r="V38" s="185">
        <v>112.64</v>
      </c>
      <c r="W38" s="185"/>
      <c r="X38" s="185">
        <v>0.89610000000000001</v>
      </c>
      <c r="Y38" s="185">
        <v>112.79</v>
      </c>
      <c r="Z38" s="185"/>
      <c r="AA38" s="185">
        <v>0.8963000000000001</v>
      </c>
      <c r="AB38" s="185">
        <v>112.81</v>
      </c>
      <c r="AC38" s="185"/>
      <c r="AD38" s="185">
        <v>0.89850000000000008</v>
      </c>
      <c r="AE38" s="185">
        <v>112.92</v>
      </c>
      <c r="AF38" s="185"/>
      <c r="AG38" s="185">
        <v>0.89840000000000009</v>
      </c>
      <c r="AH38" s="185">
        <v>112.85</v>
      </c>
      <c r="AI38" s="185"/>
      <c r="AJ38" s="185">
        <v>0.89880000000000004</v>
      </c>
      <c r="AK38" s="185">
        <v>112.76</v>
      </c>
      <c r="AL38" s="185"/>
      <c r="AM38" s="185">
        <v>0.91420000000000001</v>
      </c>
      <c r="AN38" s="185">
        <v>112.31</v>
      </c>
      <c r="AO38" s="185"/>
      <c r="AP38" s="185">
        <v>0.91830000000000001</v>
      </c>
      <c r="AQ38" s="185">
        <v>112.1</v>
      </c>
      <c r="AR38" s="185"/>
      <c r="AS38" s="185">
        <v>0.92110000000000003</v>
      </c>
      <c r="AT38" s="185">
        <v>111.9</v>
      </c>
      <c r="AU38" s="185"/>
      <c r="AV38" s="185">
        <v>0.92020000000000002</v>
      </c>
      <c r="AW38" s="185">
        <v>111.98</v>
      </c>
      <c r="AX38" s="185"/>
      <c r="AY38" s="185">
        <v>0.91850000000000009</v>
      </c>
      <c r="AZ38" s="185">
        <v>111.82</v>
      </c>
      <c r="BA38" s="185"/>
      <c r="BB38" s="185">
        <v>0.91920000000000002</v>
      </c>
      <c r="BC38" s="185">
        <v>111.76</v>
      </c>
      <c r="BD38" s="185"/>
      <c r="BE38" s="185">
        <v>0.91680000000000006</v>
      </c>
      <c r="BF38" s="185">
        <v>111.95</v>
      </c>
      <c r="BG38" s="185"/>
      <c r="BH38" s="185">
        <v>0.91830000000000001</v>
      </c>
      <c r="BI38" s="185">
        <v>111.92</v>
      </c>
      <c r="BJ38" s="185"/>
      <c r="BK38" s="185">
        <v>0.92</v>
      </c>
      <c r="BL38" s="185">
        <v>111.91</v>
      </c>
      <c r="BM38" s="185"/>
      <c r="BN38" s="185"/>
      <c r="BO38" s="185"/>
      <c r="BP38" s="185"/>
      <c r="BQ38" s="174"/>
      <c r="BR38" s="185"/>
      <c r="BS38" s="185">
        <v>3</v>
      </c>
      <c r="BT38" s="185" t="s">
        <v>211</v>
      </c>
      <c r="BU38" s="184">
        <v>91.99</v>
      </c>
      <c r="BV38" s="171">
        <v>143.16999999999999</v>
      </c>
      <c r="BW38" s="206">
        <v>112.22</v>
      </c>
      <c r="BX38" s="145">
        <v>123.06</v>
      </c>
      <c r="BY38" s="145">
        <v>191152.74</v>
      </c>
      <c r="BZ38" s="145">
        <v>2809.83</v>
      </c>
      <c r="CA38" s="145">
        <v>78.05</v>
      </c>
      <c r="CB38" s="183">
        <v>83.74</v>
      </c>
      <c r="CC38" s="145">
        <v>12.19</v>
      </c>
      <c r="CD38" s="145">
        <v>12.16</v>
      </c>
      <c r="CE38" s="145">
        <v>16.55</v>
      </c>
      <c r="CF38" s="145">
        <v>11.71</v>
      </c>
      <c r="CG38" s="145">
        <v>101</v>
      </c>
      <c r="CH38" s="145">
        <v>145.68</v>
      </c>
      <c r="CI38" s="145">
        <v>15.81</v>
      </c>
      <c r="CJ38" s="145">
        <v>15.81</v>
      </c>
      <c r="CK38" s="145"/>
      <c r="CL38" s="145"/>
      <c r="CM38" s="145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</row>
    <row r="39" spans="1:170" s="286" customFormat="1" ht="15.75" x14ac:dyDescent="0.25">
      <c r="A39" s="188">
        <v>4</v>
      </c>
      <c r="B39" s="184" t="s">
        <v>8</v>
      </c>
      <c r="C39" s="184">
        <v>0.81752779594506209</v>
      </c>
      <c r="D39" s="185">
        <v>123.01</v>
      </c>
      <c r="E39" s="185"/>
      <c r="F39" s="185">
        <v>0.8214227041235419</v>
      </c>
      <c r="G39" s="185">
        <v>123.03</v>
      </c>
      <c r="H39" s="185"/>
      <c r="I39" s="185">
        <v>0.82068116536725477</v>
      </c>
      <c r="J39" s="185">
        <v>123.06</v>
      </c>
      <c r="K39" s="185"/>
      <c r="L39" s="185">
        <v>0.82562747688243066</v>
      </c>
      <c r="M39" s="185">
        <v>123.06</v>
      </c>
      <c r="N39" s="185"/>
      <c r="O39" s="185">
        <v>0.82250370126665573</v>
      </c>
      <c r="P39" s="185">
        <v>123.07</v>
      </c>
      <c r="Q39" s="185"/>
      <c r="R39" s="185">
        <v>0.82162517459534956</v>
      </c>
      <c r="S39" s="185">
        <v>123.02</v>
      </c>
      <c r="T39" s="185"/>
      <c r="U39" s="185">
        <v>0.82041184674706702</v>
      </c>
      <c r="V39" s="185">
        <v>122.96</v>
      </c>
      <c r="W39" s="185"/>
      <c r="X39" s="185">
        <v>0.82223318533136003</v>
      </c>
      <c r="Y39" s="185">
        <v>122.95</v>
      </c>
      <c r="Z39" s="185"/>
      <c r="AA39" s="185">
        <v>0.82284209660166208</v>
      </c>
      <c r="AB39" s="185">
        <v>122.96</v>
      </c>
      <c r="AC39" s="185"/>
      <c r="AD39" s="185">
        <v>0.825218682950982</v>
      </c>
      <c r="AE39" s="185">
        <v>122.93</v>
      </c>
      <c r="AF39" s="185"/>
      <c r="AG39" s="185">
        <v>0.82494637848539831</v>
      </c>
      <c r="AH39" s="185">
        <v>122.92</v>
      </c>
      <c r="AI39" s="185"/>
      <c r="AJ39" s="185">
        <v>0.82508250825082508</v>
      </c>
      <c r="AK39" s="185">
        <v>122.85</v>
      </c>
      <c r="AL39" s="185"/>
      <c r="AM39" s="185">
        <v>0.83689011632772614</v>
      </c>
      <c r="AN39" s="185">
        <v>122.78</v>
      </c>
      <c r="AO39" s="185"/>
      <c r="AP39" s="185">
        <v>0.839278220730172</v>
      </c>
      <c r="AQ39" s="185">
        <v>122.73</v>
      </c>
      <c r="AR39" s="185"/>
      <c r="AS39" s="185">
        <v>0.8406893652795292</v>
      </c>
      <c r="AT39" s="185">
        <v>122.62</v>
      </c>
      <c r="AU39" s="185"/>
      <c r="AV39" s="185">
        <v>0.84153833207102569</v>
      </c>
      <c r="AW39" s="185">
        <v>122.55</v>
      </c>
      <c r="AX39" s="185"/>
      <c r="AY39" s="185">
        <v>0.83794201441260263</v>
      </c>
      <c r="AZ39" s="185">
        <v>122.54</v>
      </c>
      <c r="BA39" s="185"/>
      <c r="BB39" s="185">
        <v>0.83794201441260263</v>
      </c>
      <c r="BC39" s="185">
        <v>122.59</v>
      </c>
      <c r="BD39" s="185"/>
      <c r="BE39" s="185">
        <v>0.83759108803082338</v>
      </c>
      <c r="BF39" s="185">
        <v>122.58</v>
      </c>
      <c r="BG39" s="185"/>
      <c r="BH39" s="185">
        <v>0.83780160857908847</v>
      </c>
      <c r="BI39" s="185">
        <v>122.69</v>
      </c>
      <c r="BJ39" s="185"/>
      <c r="BK39" s="185">
        <v>0.83956007052304593</v>
      </c>
      <c r="BL39" s="185">
        <v>122.71</v>
      </c>
      <c r="BM39" s="185"/>
      <c r="BN39" s="185"/>
      <c r="BO39" s="185"/>
      <c r="BP39" s="185"/>
      <c r="BQ39" s="174"/>
      <c r="BR39" s="185"/>
      <c r="BS39" s="185">
        <v>4</v>
      </c>
      <c r="BT39" s="185" t="s">
        <v>213</v>
      </c>
      <c r="BU39" s="184">
        <v>92.21</v>
      </c>
      <c r="BV39" s="171">
        <v>143.44999999999999</v>
      </c>
      <c r="BW39" s="206">
        <v>112.36</v>
      </c>
      <c r="BX39" s="145">
        <v>123.06</v>
      </c>
      <c r="BY39" s="145">
        <v>189852.2</v>
      </c>
      <c r="BZ39" s="145">
        <v>2779.7</v>
      </c>
      <c r="CA39" s="145">
        <v>77.83</v>
      </c>
      <c r="CB39" s="183">
        <v>83.75</v>
      </c>
      <c r="CC39" s="145">
        <v>12.17</v>
      </c>
      <c r="CD39" s="145">
        <v>12.09</v>
      </c>
      <c r="CE39" s="145">
        <v>16.54</v>
      </c>
      <c r="CF39" s="145">
        <v>11.69</v>
      </c>
      <c r="CG39" s="145">
        <v>101.56</v>
      </c>
      <c r="CH39" s="145">
        <v>146.58000000000001</v>
      </c>
      <c r="CI39" s="145">
        <v>15.84</v>
      </c>
      <c r="CJ39" s="145">
        <v>15.85</v>
      </c>
      <c r="CK39" s="145"/>
      <c r="CL39" s="145"/>
      <c r="CM39" s="145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</row>
    <row r="40" spans="1:170" s="286" customFormat="1" ht="15.75" x14ac:dyDescent="0.25">
      <c r="A40" s="188">
        <v>5</v>
      </c>
      <c r="B40" s="184" t="s">
        <v>9</v>
      </c>
      <c r="C40" s="184">
        <v>1907.1967000000002</v>
      </c>
      <c r="D40" s="185">
        <v>191940.28</v>
      </c>
      <c r="E40" s="185"/>
      <c r="F40" s="185">
        <v>1895.45</v>
      </c>
      <c r="G40" s="185">
        <v>191459.4</v>
      </c>
      <c r="H40" s="185"/>
      <c r="I40" s="185">
        <v>1892.6014</v>
      </c>
      <c r="J40" s="185">
        <v>191152.74</v>
      </c>
      <c r="K40" s="185"/>
      <c r="L40" s="185">
        <v>1869.3600000000001</v>
      </c>
      <c r="M40" s="185">
        <v>189852.2</v>
      </c>
      <c r="N40" s="185"/>
      <c r="O40" s="185">
        <v>1883.44</v>
      </c>
      <c r="P40" s="185">
        <v>190660.63</v>
      </c>
      <c r="Q40" s="185"/>
      <c r="R40" s="185">
        <v>1891.8000000000002</v>
      </c>
      <c r="S40" s="185">
        <v>191185.31</v>
      </c>
      <c r="T40" s="185"/>
      <c r="U40" s="185">
        <v>1888.3000000000002</v>
      </c>
      <c r="V40" s="185">
        <v>190529.47</v>
      </c>
      <c r="W40" s="185"/>
      <c r="X40" s="185">
        <v>1880.39</v>
      </c>
      <c r="Y40" s="185">
        <v>190051.02</v>
      </c>
      <c r="Z40" s="185"/>
      <c r="AA40" s="185">
        <v>1892.5</v>
      </c>
      <c r="AB40" s="185">
        <v>191350.68</v>
      </c>
      <c r="AC40" s="185"/>
      <c r="AD40" s="185">
        <v>1860.01</v>
      </c>
      <c r="AE40" s="185">
        <v>188716.61</v>
      </c>
      <c r="AF40" s="185"/>
      <c r="AG40" s="185">
        <v>1864.38</v>
      </c>
      <c r="AH40" s="185">
        <v>189010.84</v>
      </c>
      <c r="AI40" s="185"/>
      <c r="AJ40" s="185">
        <v>1857</v>
      </c>
      <c r="AK40" s="185">
        <v>188206.95</v>
      </c>
      <c r="AL40" s="185"/>
      <c r="AM40" s="185">
        <v>1805.2014000000001</v>
      </c>
      <c r="AN40" s="185">
        <v>185340.03</v>
      </c>
      <c r="AO40" s="185"/>
      <c r="AP40" s="185">
        <v>1791.943</v>
      </c>
      <c r="AQ40" s="185">
        <v>184462.61</v>
      </c>
      <c r="AR40" s="185"/>
      <c r="AS40" s="185">
        <v>1783</v>
      </c>
      <c r="AT40" s="185">
        <v>183773.81</v>
      </c>
      <c r="AU40" s="185"/>
      <c r="AV40" s="185">
        <v>1778.71</v>
      </c>
      <c r="AW40" s="185">
        <v>183278.28</v>
      </c>
      <c r="AX40" s="185"/>
      <c r="AY40" s="185">
        <v>1781.9</v>
      </c>
      <c r="AZ40" s="185">
        <v>183018.95</v>
      </c>
      <c r="BA40" s="185"/>
      <c r="BB40" s="185">
        <v>1780.5400000000002</v>
      </c>
      <c r="BC40" s="185">
        <v>182914.87</v>
      </c>
      <c r="BD40" s="185"/>
      <c r="BE40" s="185">
        <v>1782.72</v>
      </c>
      <c r="BF40" s="185">
        <v>182978.38</v>
      </c>
      <c r="BG40" s="185"/>
      <c r="BH40" s="185">
        <v>1776.48</v>
      </c>
      <c r="BI40" s="185">
        <v>182586.61</v>
      </c>
      <c r="BJ40" s="185"/>
      <c r="BK40" s="185">
        <v>1771.73</v>
      </c>
      <c r="BL40" s="185">
        <v>182417.32</v>
      </c>
      <c r="BM40" s="185"/>
      <c r="BN40" s="185"/>
      <c r="BO40" s="185"/>
      <c r="BP40" s="185"/>
      <c r="BQ40" s="174"/>
      <c r="BR40" s="185"/>
      <c r="BS40" s="185">
        <v>5</v>
      </c>
      <c r="BT40" s="185" t="s">
        <v>215</v>
      </c>
      <c r="BU40" s="184">
        <v>92.51</v>
      </c>
      <c r="BV40" s="171">
        <v>143.09</v>
      </c>
      <c r="BW40" s="206">
        <v>112.55</v>
      </c>
      <c r="BX40" s="145">
        <v>123.07</v>
      </c>
      <c r="BY40" s="145">
        <v>190660.63</v>
      </c>
      <c r="BZ40" s="145">
        <v>2785.98</v>
      </c>
      <c r="CA40" s="145">
        <v>78.430000000000007</v>
      </c>
      <c r="CB40" s="183">
        <v>83.75</v>
      </c>
      <c r="CC40" s="145">
        <v>12.24</v>
      </c>
      <c r="CD40" s="145">
        <v>12.23</v>
      </c>
      <c r="CE40" s="145">
        <v>16.55</v>
      </c>
      <c r="CF40" s="145">
        <v>11.74</v>
      </c>
      <c r="CG40" s="145">
        <v>101.23</v>
      </c>
      <c r="CH40" s="145">
        <v>145.65</v>
      </c>
      <c r="CI40" s="145">
        <v>15.83</v>
      </c>
      <c r="CJ40" s="145">
        <v>15.83</v>
      </c>
      <c r="CK40" s="145"/>
      <c r="CL40" s="145"/>
      <c r="CM40" s="145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</row>
    <row r="41" spans="1:170" s="286" customFormat="1" ht="15.75" x14ac:dyDescent="0.25">
      <c r="A41" s="188">
        <v>6</v>
      </c>
      <c r="B41" s="184" t="s">
        <v>10</v>
      </c>
      <c r="C41" s="184">
        <v>28.203900000000001</v>
      </c>
      <c r="D41" s="185">
        <v>2838.44</v>
      </c>
      <c r="E41" s="185"/>
      <c r="F41" s="185">
        <v>27.738300000000002</v>
      </c>
      <c r="G41" s="185">
        <v>2801.85</v>
      </c>
      <c r="H41" s="185"/>
      <c r="I41" s="185">
        <v>27.8201</v>
      </c>
      <c r="J41" s="185">
        <v>2809.83</v>
      </c>
      <c r="K41" s="185"/>
      <c r="L41" s="185">
        <v>27.37</v>
      </c>
      <c r="M41" s="185">
        <v>2779.7</v>
      </c>
      <c r="N41" s="185"/>
      <c r="O41" s="185">
        <v>27.5213</v>
      </c>
      <c r="P41" s="185">
        <v>2785.98</v>
      </c>
      <c r="Q41" s="185"/>
      <c r="R41" s="185">
        <v>27.650000000000002</v>
      </c>
      <c r="S41" s="185">
        <v>2794.31</v>
      </c>
      <c r="T41" s="185"/>
      <c r="U41" s="185">
        <v>27.57</v>
      </c>
      <c r="V41" s="185">
        <v>2781.81</v>
      </c>
      <c r="W41" s="185"/>
      <c r="X41" s="185">
        <v>27.664300000000001</v>
      </c>
      <c r="Y41" s="185">
        <v>2796.03</v>
      </c>
      <c r="Z41" s="185"/>
      <c r="AA41" s="185">
        <v>28.14</v>
      </c>
      <c r="AB41" s="185">
        <v>2845.24</v>
      </c>
      <c r="AC41" s="185"/>
      <c r="AD41" s="185">
        <v>27.755800000000001</v>
      </c>
      <c r="AE41" s="185">
        <v>2816.1</v>
      </c>
      <c r="AF41" s="185"/>
      <c r="AG41" s="185">
        <v>27.6448</v>
      </c>
      <c r="AH41" s="185">
        <v>2802.63</v>
      </c>
      <c r="AI41" s="185"/>
      <c r="AJ41" s="185">
        <v>27.720000000000002</v>
      </c>
      <c r="AK41" s="185">
        <v>2809.42</v>
      </c>
      <c r="AL41" s="185"/>
      <c r="AM41" s="185">
        <v>26.7532</v>
      </c>
      <c r="AN41" s="185">
        <v>2746.75</v>
      </c>
      <c r="AO41" s="185"/>
      <c r="AP41" s="185">
        <v>26.414100000000001</v>
      </c>
      <c r="AQ41" s="185">
        <v>2719.07</v>
      </c>
      <c r="AR41" s="185"/>
      <c r="AS41" s="185">
        <v>26.01</v>
      </c>
      <c r="AT41" s="185">
        <v>2680.85</v>
      </c>
      <c r="AU41" s="185"/>
      <c r="AV41" s="185">
        <v>25.84</v>
      </c>
      <c r="AW41" s="185">
        <v>2662.55</v>
      </c>
      <c r="AX41" s="185"/>
      <c r="AY41" s="185">
        <v>25.950000000000003</v>
      </c>
      <c r="AZ41" s="185">
        <v>2665.32</v>
      </c>
      <c r="BA41" s="185"/>
      <c r="BB41" s="185">
        <v>25.98</v>
      </c>
      <c r="BC41" s="185">
        <v>2668.93</v>
      </c>
      <c r="BD41" s="185"/>
      <c r="BE41" s="185">
        <v>26.18</v>
      </c>
      <c r="BF41" s="185">
        <v>2687.12</v>
      </c>
      <c r="BG41" s="185"/>
      <c r="BH41" s="185">
        <v>26.060000000000002</v>
      </c>
      <c r="BI41" s="185">
        <v>2678.45</v>
      </c>
      <c r="BJ41" s="185"/>
      <c r="BK41" s="185">
        <v>25.990000000000002</v>
      </c>
      <c r="BL41" s="185">
        <v>2675.93</v>
      </c>
      <c r="BM41" s="185"/>
      <c r="BN41" s="185"/>
      <c r="BO41" s="185"/>
      <c r="BP41" s="185"/>
      <c r="BQ41" s="174"/>
      <c r="BR41" s="185"/>
      <c r="BS41" s="185">
        <v>6</v>
      </c>
      <c r="BT41" s="185" t="s">
        <v>216</v>
      </c>
      <c r="BU41" s="184">
        <v>92.27</v>
      </c>
      <c r="BV41" s="171">
        <v>142.86000000000001</v>
      </c>
      <c r="BW41" s="206">
        <v>112.68</v>
      </c>
      <c r="BX41" s="145">
        <v>123.02</v>
      </c>
      <c r="BY41" s="145">
        <v>191185.31</v>
      </c>
      <c r="BZ41" s="145">
        <v>2794.31</v>
      </c>
      <c r="CA41" s="145">
        <v>78.180000000000007</v>
      </c>
      <c r="CB41" s="183">
        <v>83.62</v>
      </c>
      <c r="CC41" s="145">
        <v>12.2</v>
      </c>
      <c r="CD41" s="145">
        <v>12.24</v>
      </c>
      <c r="CE41" s="145">
        <v>16.54</v>
      </c>
      <c r="CF41" s="145">
        <v>11.76</v>
      </c>
      <c r="CG41" s="145">
        <v>101.06</v>
      </c>
      <c r="CH41" s="145">
        <v>145.72999999999999</v>
      </c>
      <c r="CI41" s="145">
        <v>15.8</v>
      </c>
      <c r="CJ41" s="145">
        <v>15.8</v>
      </c>
      <c r="CK41" s="145"/>
      <c r="CL41" s="145"/>
      <c r="CM41" s="145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</row>
    <row r="42" spans="1:170" s="286" customFormat="1" ht="15.75" x14ac:dyDescent="0.25">
      <c r="A42" s="188">
        <v>7</v>
      </c>
      <c r="B42" s="184" t="s">
        <v>25</v>
      </c>
      <c r="C42" s="184">
        <v>1.2914890869172155</v>
      </c>
      <c r="D42" s="185">
        <v>77.930000000000007</v>
      </c>
      <c r="E42" s="185"/>
      <c r="F42" s="185">
        <v>1.2955045990413265</v>
      </c>
      <c r="G42" s="185">
        <v>77.97</v>
      </c>
      <c r="H42" s="185"/>
      <c r="I42" s="185">
        <v>1.2939958592132506</v>
      </c>
      <c r="J42" s="185">
        <v>78.05</v>
      </c>
      <c r="K42" s="185"/>
      <c r="L42" s="185">
        <v>1.3049719431032232</v>
      </c>
      <c r="M42" s="185">
        <v>77.83</v>
      </c>
      <c r="N42" s="185"/>
      <c r="O42" s="185">
        <v>1.2906556530717603</v>
      </c>
      <c r="P42" s="185">
        <v>78.430000000000007</v>
      </c>
      <c r="Q42" s="185"/>
      <c r="R42" s="185">
        <v>1.2926577042399172</v>
      </c>
      <c r="S42" s="185">
        <v>78.180000000000007</v>
      </c>
      <c r="T42" s="185"/>
      <c r="U42" s="185">
        <v>1.2911555842479017</v>
      </c>
      <c r="V42" s="185">
        <v>78.150000000000006</v>
      </c>
      <c r="W42" s="185"/>
      <c r="X42" s="185">
        <v>1.2924906294429364</v>
      </c>
      <c r="Y42" s="185">
        <v>78.2</v>
      </c>
      <c r="Z42" s="185"/>
      <c r="AA42" s="185">
        <v>1.2894906511927786</v>
      </c>
      <c r="AB42" s="185">
        <v>78.41</v>
      </c>
      <c r="AC42" s="185"/>
      <c r="AD42" s="185">
        <v>1.2961762799740764</v>
      </c>
      <c r="AE42" s="185">
        <v>78.28</v>
      </c>
      <c r="AF42" s="185"/>
      <c r="AG42" s="185">
        <v>1.3010668748373666</v>
      </c>
      <c r="AH42" s="185">
        <v>77.92</v>
      </c>
      <c r="AI42" s="185"/>
      <c r="AJ42" s="185">
        <v>1.2985326580963512</v>
      </c>
      <c r="AK42" s="185">
        <v>78.05</v>
      </c>
      <c r="AL42" s="185"/>
      <c r="AM42" s="185">
        <v>1.3157894736842106</v>
      </c>
      <c r="AN42" s="185">
        <v>78.03</v>
      </c>
      <c r="AO42" s="185"/>
      <c r="AP42" s="185">
        <v>1.325381047051027</v>
      </c>
      <c r="AQ42" s="185">
        <v>77.67</v>
      </c>
      <c r="AR42" s="185"/>
      <c r="AS42" s="185">
        <v>1.3319126265316994</v>
      </c>
      <c r="AT42" s="185">
        <v>77.38</v>
      </c>
      <c r="AU42" s="185"/>
      <c r="AV42" s="185">
        <v>1.3345789403443211</v>
      </c>
      <c r="AW42" s="185">
        <v>77.209999999999994</v>
      </c>
      <c r="AX42" s="185"/>
      <c r="AY42" s="185">
        <v>1.3224014810896589</v>
      </c>
      <c r="AZ42" s="185">
        <v>77.67</v>
      </c>
      <c r="BA42" s="185"/>
      <c r="BB42" s="185">
        <v>1.321003963011889</v>
      </c>
      <c r="BC42" s="185">
        <v>77.77</v>
      </c>
      <c r="BD42" s="185"/>
      <c r="BE42" s="185">
        <v>1.3170025023047542</v>
      </c>
      <c r="BF42" s="185">
        <v>77.930000000000007</v>
      </c>
      <c r="BG42" s="185"/>
      <c r="BH42" s="185">
        <v>1.3189132155104195</v>
      </c>
      <c r="BI42" s="185">
        <v>77.930000000000007</v>
      </c>
      <c r="BJ42" s="185"/>
      <c r="BK42" s="185">
        <v>1.3269639065817409</v>
      </c>
      <c r="BL42" s="185">
        <v>77.59</v>
      </c>
      <c r="BM42" s="185"/>
      <c r="BN42" s="185"/>
      <c r="BO42" s="185"/>
      <c r="BP42" s="185"/>
      <c r="BQ42" s="174"/>
      <c r="BR42" s="185"/>
      <c r="BS42" s="185">
        <v>7</v>
      </c>
      <c r="BT42" s="185" t="s">
        <v>218</v>
      </c>
      <c r="BU42" s="184">
        <v>92.18</v>
      </c>
      <c r="BV42" s="171">
        <v>143.08000000000001</v>
      </c>
      <c r="BW42" s="206">
        <v>112.64</v>
      </c>
      <c r="BX42" s="145">
        <v>122.96</v>
      </c>
      <c r="BY42" s="145">
        <v>190529.47</v>
      </c>
      <c r="BZ42" s="145">
        <v>2781.81</v>
      </c>
      <c r="CA42" s="145">
        <v>78.150000000000006</v>
      </c>
      <c r="CB42" s="183">
        <v>83.47</v>
      </c>
      <c r="CC42" s="145">
        <v>12.22</v>
      </c>
      <c r="CD42" s="145">
        <v>12.23</v>
      </c>
      <c r="CE42" s="145">
        <v>16.54</v>
      </c>
      <c r="CF42" s="145">
        <v>11.78</v>
      </c>
      <c r="CG42" s="145">
        <v>100.9</v>
      </c>
      <c r="CH42" s="145">
        <v>145.58000000000001</v>
      </c>
      <c r="CI42" s="145">
        <v>15.79</v>
      </c>
      <c r="CJ42" s="145">
        <v>15.79</v>
      </c>
      <c r="CK42" s="145"/>
      <c r="CL42" s="145"/>
      <c r="CM42" s="145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</row>
    <row r="43" spans="1:170" s="286" customFormat="1" ht="15.75" x14ac:dyDescent="0.25">
      <c r="A43" s="188">
        <v>8</v>
      </c>
      <c r="B43" s="184" t="s">
        <v>26</v>
      </c>
      <c r="C43" s="184">
        <v>1.2046000000000001</v>
      </c>
      <c r="D43" s="185">
        <v>83.55</v>
      </c>
      <c r="E43" s="185"/>
      <c r="F43" s="185">
        <v>1.2074</v>
      </c>
      <c r="G43" s="185">
        <v>83.66</v>
      </c>
      <c r="H43" s="185"/>
      <c r="I43" s="185">
        <v>1.2060999999999999</v>
      </c>
      <c r="J43" s="185">
        <v>83.74</v>
      </c>
      <c r="K43" s="185"/>
      <c r="L43" s="185">
        <v>1.2127000000000001</v>
      </c>
      <c r="M43" s="185">
        <v>83.75</v>
      </c>
      <c r="N43" s="185"/>
      <c r="O43" s="185">
        <v>1.2087000000000001</v>
      </c>
      <c r="P43" s="185">
        <v>83.75</v>
      </c>
      <c r="Q43" s="185"/>
      <c r="R43" s="185">
        <v>1.2085000000000001</v>
      </c>
      <c r="S43" s="185">
        <v>83.62</v>
      </c>
      <c r="T43" s="185"/>
      <c r="U43" s="185">
        <v>1.2088000000000001</v>
      </c>
      <c r="V43" s="185">
        <v>83.47</v>
      </c>
      <c r="W43" s="185"/>
      <c r="X43" s="185">
        <v>1.2106000000000001</v>
      </c>
      <c r="Y43" s="185">
        <v>83.49</v>
      </c>
      <c r="Z43" s="185"/>
      <c r="AA43" s="185">
        <v>1.2098</v>
      </c>
      <c r="AB43" s="185">
        <v>83.58</v>
      </c>
      <c r="AC43" s="185"/>
      <c r="AD43" s="185">
        <v>1.2158</v>
      </c>
      <c r="AE43" s="185">
        <v>83.45</v>
      </c>
      <c r="AF43" s="185"/>
      <c r="AG43" s="185">
        <v>1.2173</v>
      </c>
      <c r="AH43" s="185">
        <v>83.28</v>
      </c>
      <c r="AI43" s="185"/>
      <c r="AJ43" s="185">
        <v>1.2189000000000001</v>
      </c>
      <c r="AK43" s="185">
        <v>83.15</v>
      </c>
      <c r="AL43" s="185"/>
      <c r="AM43" s="185">
        <v>1.2313000000000001</v>
      </c>
      <c r="AN43" s="185">
        <v>83.38</v>
      </c>
      <c r="AO43" s="185"/>
      <c r="AP43" s="185">
        <v>1.2359</v>
      </c>
      <c r="AQ43" s="185">
        <v>83.29</v>
      </c>
      <c r="AR43" s="185"/>
      <c r="AS43" s="185">
        <v>1.2429000000000001</v>
      </c>
      <c r="AT43" s="185">
        <v>82.93</v>
      </c>
      <c r="AU43" s="185"/>
      <c r="AV43" s="185">
        <v>1.2385000000000002</v>
      </c>
      <c r="AW43" s="185">
        <v>83.2</v>
      </c>
      <c r="AX43" s="185"/>
      <c r="AY43" s="185">
        <v>1.2299</v>
      </c>
      <c r="AZ43" s="185">
        <v>83.51</v>
      </c>
      <c r="BA43" s="185"/>
      <c r="BB43" s="185">
        <v>1.2291000000000001</v>
      </c>
      <c r="BC43" s="185">
        <v>83.58</v>
      </c>
      <c r="BD43" s="185"/>
      <c r="BE43" s="185">
        <v>1.2301</v>
      </c>
      <c r="BF43" s="185">
        <v>83.44</v>
      </c>
      <c r="BG43" s="185"/>
      <c r="BH43" s="185">
        <v>1.2302</v>
      </c>
      <c r="BI43" s="185">
        <v>83.55</v>
      </c>
      <c r="BJ43" s="185"/>
      <c r="BK43" s="185">
        <v>1.2364000000000002</v>
      </c>
      <c r="BL43" s="185">
        <v>83.27</v>
      </c>
      <c r="BM43" s="185"/>
      <c r="BN43" s="185"/>
      <c r="BO43" s="185"/>
      <c r="BP43" s="185"/>
      <c r="BQ43" s="174"/>
      <c r="BR43" s="185"/>
      <c r="BS43" s="185">
        <v>8</v>
      </c>
      <c r="BT43" s="185" t="s">
        <v>221</v>
      </c>
      <c r="BU43" s="184">
        <v>92.29</v>
      </c>
      <c r="BV43" s="171">
        <v>142.44999999999999</v>
      </c>
      <c r="BW43" s="206">
        <v>112.79</v>
      </c>
      <c r="BX43" s="145">
        <v>122.95</v>
      </c>
      <c r="BY43" s="145">
        <v>190051.02</v>
      </c>
      <c r="BZ43" s="145">
        <v>2796.03</v>
      </c>
      <c r="CA43" s="145">
        <v>78.2</v>
      </c>
      <c r="CB43" s="183">
        <v>83.49</v>
      </c>
      <c r="CC43" s="145">
        <v>12.2</v>
      </c>
      <c r="CD43" s="145">
        <v>12.14</v>
      </c>
      <c r="CE43" s="145">
        <v>16.53</v>
      </c>
      <c r="CF43" s="145">
        <v>11.83</v>
      </c>
      <c r="CG43" s="145">
        <v>101.07</v>
      </c>
      <c r="CH43" s="145">
        <v>145.93</v>
      </c>
      <c r="CI43" s="145">
        <v>15.82</v>
      </c>
      <c r="CJ43" s="145">
        <v>15.83</v>
      </c>
      <c r="CK43" s="145"/>
      <c r="CL43" s="145"/>
      <c r="CM43" s="145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</row>
    <row r="44" spans="1:170" s="286" customFormat="1" ht="15.75" x14ac:dyDescent="0.25">
      <c r="A44" s="188">
        <v>9</v>
      </c>
      <c r="B44" s="184" t="s">
        <v>13</v>
      </c>
      <c r="C44" s="184">
        <v>8.2545000000000002</v>
      </c>
      <c r="D44" s="185">
        <v>12.19</v>
      </c>
      <c r="E44" s="185"/>
      <c r="F44" s="185">
        <v>8.2805</v>
      </c>
      <c r="G44" s="185">
        <v>12.2</v>
      </c>
      <c r="H44" s="185"/>
      <c r="I44" s="185">
        <v>8.2830000000000013</v>
      </c>
      <c r="J44" s="185">
        <v>12.19</v>
      </c>
      <c r="K44" s="185"/>
      <c r="L44" s="185">
        <v>8.3453999999999997</v>
      </c>
      <c r="M44" s="185">
        <v>12.17</v>
      </c>
      <c r="N44" s="185"/>
      <c r="O44" s="185">
        <v>8.2683999999999997</v>
      </c>
      <c r="P44" s="185">
        <v>12.24</v>
      </c>
      <c r="Q44" s="185"/>
      <c r="R44" s="185">
        <v>8.2832000000000008</v>
      </c>
      <c r="S44" s="185">
        <v>12.2</v>
      </c>
      <c r="T44" s="185"/>
      <c r="U44" s="185">
        <v>8.2538999999999998</v>
      </c>
      <c r="V44" s="185">
        <v>12.22</v>
      </c>
      <c r="W44" s="185"/>
      <c r="X44" s="185">
        <v>8.2812000000000001</v>
      </c>
      <c r="Y44" s="185">
        <v>12.2</v>
      </c>
      <c r="Z44" s="185"/>
      <c r="AA44" s="185">
        <v>8.2751999999999999</v>
      </c>
      <c r="AB44" s="185">
        <v>12.22</v>
      </c>
      <c r="AC44" s="185"/>
      <c r="AD44" s="185">
        <v>8.3123000000000005</v>
      </c>
      <c r="AE44" s="185">
        <v>12.21</v>
      </c>
      <c r="AF44" s="185"/>
      <c r="AG44" s="185">
        <v>8.3117999999999999</v>
      </c>
      <c r="AH44" s="185">
        <v>12.2</v>
      </c>
      <c r="AI44" s="185"/>
      <c r="AJ44" s="185">
        <v>8.3460999999999999</v>
      </c>
      <c r="AK44" s="185">
        <v>12.14</v>
      </c>
      <c r="AL44" s="185"/>
      <c r="AM44" s="185">
        <v>8.5201000000000011</v>
      </c>
      <c r="AN44" s="185">
        <v>12.05</v>
      </c>
      <c r="AO44" s="185"/>
      <c r="AP44" s="185">
        <v>8.5624000000000002</v>
      </c>
      <c r="AQ44" s="185">
        <v>12.02</v>
      </c>
      <c r="AR44" s="185"/>
      <c r="AS44" s="185">
        <v>8.5981000000000005</v>
      </c>
      <c r="AT44" s="185">
        <v>11.99</v>
      </c>
      <c r="AU44" s="185"/>
      <c r="AV44" s="185">
        <v>8.5580999999999996</v>
      </c>
      <c r="AW44" s="185">
        <v>12.04</v>
      </c>
      <c r="AX44" s="185"/>
      <c r="AY44" s="185">
        <v>8.4698000000000011</v>
      </c>
      <c r="AZ44" s="185">
        <v>12.13</v>
      </c>
      <c r="BA44" s="185"/>
      <c r="BB44" s="185">
        <v>8.4695999999999998</v>
      </c>
      <c r="BC44" s="185">
        <v>12.13</v>
      </c>
      <c r="BD44" s="185"/>
      <c r="BE44" s="185">
        <v>8.4619999999999997</v>
      </c>
      <c r="BF44" s="185">
        <v>12.13</v>
      </c>
      <c r="BG44" s="185"/>
      <c r="BH44" s="185">
        <v>8.4734999999999996</v>
      </c>
      <c r="BI44" s="185">
        <v>12.13</v>
      </c>
      <c r="BJ44" s="185"/>
      <c r="BK44" s="185">
        <v>8.5164000000000009</v>
      </c>
      <c r="BL44" s="185">
        <v>12.09</v>
      </c>
      <c r="BM44" s="185"/>
      <c r="BN44" s="185"/>
      <c r="BO44" s="185"/>
      <c r="BP44" s="185"/>
      <c r="BQ44" s="174"/>
      <c r="BR44" s="185"/>
      <c r="BS44" s="185">
        <v>9</v>
      </c>
      <c r="BT44" s="185" t="s">
        <v>222</v>
      </c>
      <c r="BU44" s="184">
        <v>92.3</v>
      </c>
      <c r="BV44" s="171">
        <v>143.07</v>
      </c>
      <c r="BW44" s="206">
        <v>112.81</v>
      </c>
      <c r="BX44" s="145">
        <v>122.96</v>
      </c>
      <c r="BY44" s="145">
        <v>191350.68</v>
      </c>
      <c r="BZ44" s="145">
        <v>2845.24</v>
      </c>
      <c r="CA44" s="145">
        <v>78.41</v>
      </c>
      <c r="CB44" s="183">
        <v>83.58</v>
      </c>
      <c r="CC44" s="145">
        <v>12.22</v>
      </c>
      <c r="CD44" s="145">
        <v>12.19</v>
      </c>
      <c r="CE44" s="145">
        <v>16.53</v>
      </c>
      <c r="CF44" s="145">
        <v>12.08</v>
      </c>
      <c r="CG44" s="145">
        <v>101.11</v>
      </c>
      <c r="CH44" s="145">
        <v>145.82</v>
      </c>
      <c r="CI44" s="145">
        <v>15.83</v>
      </c>
      <c r="CJ44" s="145">
        <v>15.83</v>
      </c>
      <c r="CK44" s="145"/>
      <c r="CL44" s="145"/>
      <c r="CM44" s="145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</row>
    <row r="45" spans="1:170" s="286" customFormat="1" ht="15.75" x14ac:dyDescent="0.25">
      <c r="A45" s="188">
        <v>10</v>
      </c>
      <c r="B45" s="185" t="s">
        <v>14</v>
      </c>
      <c r="C45" s="185">
        <v>8.2598000000000003</v>
      </c>
      <c r="D45" s="185">
        <v>12.18</v>
      </c>
      <c r="E45" s="185"/>
      <c r="F45" s="185">
        <v>8.3254000000000001</v>
      </c>
      <c r="G45" s="185">
        <v>12.13</v>
      </c>
      <c r="H45" s="185"/>
      <c r="I45" s="185">
        <v>8.3062000000000005</v>
      </c>
      <c r="J45" s="185">
        <v>12.16</v>
      </c>
      <c r="K45" s="185"/>
      <c r="L45" s="185">
        <v>8.3975000000000009</v>
      </c>
      <c r="M45" s="185">
        <v>12.09</v>
      </c>
      <c r="N45" s="185"/>
      <c r="O45" s="185">
        <v>8.2774000000000001</v>
      </c>
      <c r="P45" s="185">
        <v>12.23</v>
      </c>
      <c r="Q45" s="185"/>
      <c r="R45" s="185">
        <v>8.2554999999999996</v>
      </c>
      <c r="S45" s="185">
        <v>12.24</v>
      </c>
      <c r="T45" s="185"/>
      <c r="U45" s="185">
        <v>8.2514000000000003</v>
      </c>
      <c r="V45" s="185">
        <v>12.23</v>
      </c>
      <c r="W45" s="185"/>
      <c r="X45" s="185">
        <v>8.3255999999999997</v>
      </c>
      <c r="Y45" s="185">
        <v>12.14</v>
      </c>
      <c r="Z45" s="185"/>
      <c r="AA45" s="185">
        <v>8.2943999999999996</v>
      </c>
      <c r="AB45" s="185">
        <v>12.19</v>
      </c>
      <c r="AC45" s="185"/>
      <c r="AD45" s="185">
        <v>8.3117000000000001</v>
      </c>
      <c r="AE45" s="185">
        <v>12.21</v>
      </c>
      <c r="AF45" s="185"/>
      <c r="AG45" s="185">
        <v>8.3191000000000006</v>
      </c>
      <c r="AH45" s="185">
        <v>12.19</v>
      </c>
      <c r="AI45" s="185"/>
      <c r="AJ45" s="185">
        <v>8.3421000000000003</v>
      </c>
      <c r="AK45" s="185">
        <v>12.15</v>
      </c>
      <c r="AL45" s="185"/>
      <c r="AM45" s="185">
        <v>8.5023999999999997</v>
      </c>
      <c r="AN45" s="185">
        <v>12.08</v>
      </c>
      <c r="AO45" s="185"/>
      <c r="AP45" s="185">
        <v>8.5693000000000001</v>
      </c>
      <c r="AQ45" s="185">
        <v>12.01</v>
      </c>
      <c r="AR45" s="185"/>
      <c r="AS45" s="185">
        <v>8.6455000000000002</v>
      </c>
      <c r="AT45" s="185">
        <v>11.92</v>
      </c>
      <c r="AU45" s="185"/>
      <c r="AV45" s="185">
        <v>8.6105</v>
      </c>
      <c r="AW45" s="185">
        <v>11.97</v>
      </c>
      <c r="AX45" s="185"/>
      <c r="AY45" s="185">
        <v>8.5060000000000002</v>
      </c>
      <c r="AZ45" s="185">
        <v>12.08</v>
      </c>
      <c r="BA45" s="185"/>
      <c r="BB45" s="185">
        <v>8.5147000000000013</v>
      </c>
      <c r="BC45" s="185">
        <v>12.07</v>
      </c>
      <c r="BD45" s="185"/>
      <c r="BE45" s="185">
        <v>8.4911000000000012</v>
      </c>
      <c r="BF45" s="185">
        <v>12.09</v>
      </c>
      <c r="BG45" s="185"/>
      <c r="BH45" s="185">
        <v>8.5098000000000003</v>
      </c>
      <c r="BI45" s="185">
        <v>12.08</v>
      </c>
      <c r="BJ45" s="185"/>
      <c r="BK45" s="185">
        <v>8.5606000000000009</v>
      </c>
      <c r="BL45" s="185">
        <v>12.03</v>
      </c>
      <c r="BM45" s="185"/>
      <c r="BN45" s="185"/>
      <c r="BO45" s="185"/>
      <c r="BP45" s="185"/>
      <c r="BQ45" s="174"/>
      <c r="BR45" s="185"/>
      <c r="BS45" s="185">
        <v>10</v>
      </c>
      <c r="BT45" s="185" t="s">
        <v>225</v>
      </c>
      <c r="BU45" s="184">
        <v>92.56</v>
      </c>
      <c r="BV45" s="171">
        <v>142.99</v>
      </c>
      <c r="BW45" s="206">
        <v>112.92</v>
      </c>
      <c r="BX45" s="145">
        <v>122.93</v>
      </c>
      <c r="BY45" s="145">
        <v>188716.61</v>
      </c>
      <c r="BZ45" s="145">
        <v>2816.1</v>
      </c>
      <c r="CA45" s="145">
        <v>78.28</v>
      </c>
      <c r="CB45" s="183">
        <v>83.45</v>
      </c>
      <c r="CC45" s="145">
        <v>12.21</v>
      </c>
      <c r="CD45" s="145">
        <v>12.21</v>
      </c>
      <c r="CE45" s="145">
        <v>16.54</v>
      </c>
      <c r="CF45" s="145">
        <v>12.17</v>
      </c>
      <c r="CG45" s="145">
        <v>101.46</v>
      </c>
      <c r="CH45" s="145">
        <v>146.31</v>
      </c>
      <c r="CI45" s="145">
        <v>15.86</v>
      </c>
      <c r="CJ45" s="145">
        <v>15.82</v>
      </c>
      <c r="CK45" s="145"/>
      <c r="CL45" s="145"/>
      <c r="CM45" s="145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</row>
    <row r="46" spans="1:170" s="286" customFormat="1" ht="15.75" x14ac:dyDescent="0.25">
      <c r="A46" s="188">
        <v>11</v>
      </c>
      <c r="B46" s="185" t="s">
        <v>15</v>
      </c>
      <c r="C46" s="185">
        <v>6.0780000000000003</v>
      </c>
      <c r="D46" s="185">
        <v>16.559999999999999</v>
      </c>
      <c r="E46" s="185"/>
      <c r="F46" s="185">
        <v>6.1068000000000007</v>
      </c>
      <c r="G46" s="185">
        <v>16.54</v>
      </c>
      <c r="H46" s="185"/>
      <c r="I46" s="185">
        <v>6.1017999999999999</v>
      </c>
      <c r="J46" s="185">
        <v>16.55</v>
      </c>
      <c r="K46" s="185"/>
      <c r="L46" s="185">
        <v>6.1386000000000003</v>
      </c>
      <c r="M46" s="185">
        <v>16.54</v>
      </c>
      <c r="N46" s="185"/>
      <c r="O46" s="185">
        <v>6.1151</v>
      </c>
      <c r="P46" s="185">
        <v>16.55</v>
      </c>
      <c r="Q46" s="185"/>
      <c r="R46" s="185">
        <v>6.1086</v>
      </c>
      <c r="S46" s="185">
        <v>16.54</v>
      </c>
      <c r="T46" s="185"/>
      <c r="U46" s="185">
        <v>6.1001000000000003</v>
      </c>
      <c r="V46" s="185">
        <v>16.54</v>
      </c>
      <c r="W46" s="185"/>
      <c r="X46" s="185">
        <v>6.1130000000000004</v>
      </c>
      <c r="Y46" s="185">
        <v>16.53</v>
      </c>
      <c r="Z46" s="185"/>
      <c r="AA46" s="185">
        <v>6.117</v>
      </c>
      <c r="AB46" s="185">
        <v>16.53</v>
      </c>
      <c r="AC46" s="185"/>
      <c r="AD46" s="185">
        <v>6.1355000000000004</v>
      </c>
      <c r="AE46" s="185">
        <v>16.54</v>
      </c>
      <c r="AF46" s="185"/>
      <c r="AG46" s="185">
        <v>6.133</v>
      </c>
      <c r="AH46" s="185">
        <v>16.53</v>
      </c>
      <c r="AI46" s="185"/>
      <c r="AJ46" s="185">
        <v>6.1337999999999999</v>
      </c>
      <c r="AK46" s="185">
        <v>16.52</v>
      </c>
      <c r="AL46" s="185"/>
      <c r="AM46" s="185">
        <v>6.2222</v>
      </c>
      <c r="AN46" s="185">
        <v>16.5</v>
      </c>
      <c r="AO46" s="185"/>
      <c r="AP46" s="185">
        <v>6.2391000000000005</v>
      </c>
      <c r="AQ46" s="185">
        <v>16.5</v>
      </c>
      <c r="AR46" s="185"/>
      <c r="AS46" s="185">
        <v>6.2509000000000006</v>
      </c>
      <c r="AT46" s="185">
        <v>16.489999999999998</v>
      </c>
      <c r="AU46" s="185"/>
      <c r="AV46" s="185">
        <v>6.2561</v>
      </c>
      <c r="AW46" s="185">
        <v>16.47</v>
      </c>
      <c r="AX46" s="185"/>
      <c r="AY46" s="185">
        <v>6.2303000000000006</v>
      </c>
      <c r="AZ46" s="185">
        <v>16.489999999999998</v>
      </c>
      <c r="BA46" s="185"/>
      <c r="BB46" s="185">
        <v>6.2302</v>
      </c>
      <c r="BC46" s="185">
        <v>16.489999999999998</v>
      </c>
      <c r="BD46" s="185"/>
      <c r="BE46" s="185">
        <v>6.2274000000000003</v>
      </c>
      <c r="BF46" s="185">
        <v>16.48</v>
      </c>
      <c r="BG46" s="185"/>
      <c r="BH46" s="185">
        <v>6.2298</v>
      </c>
      <c r="BI46" s="185">
        <v>16.5</v>
      </c>
      <c r="BJ46" s="185"/>
      <c r="BK46" s="185">
        <v>6.2427000000000001</v>
      </c>
      <c r="BL46" s="185">
        <v>16.489999999999998</v>
      </c>
      <c r="BM46" s="185"/>
      <c r="BN46" s="185"/>
      <c r="BO46" s="185"/>
      <c r="BP46" s="185"/>
      <c r="BQ46" s="174"/>
      <c r="BR46" s="185"/>
      <c r="BS46" s="185">
        <v>11</v>
      </c>
      <c r="BT46" s="185" t="s">
        <v>227</v>
      </c>
      <c r="BU46" s="184">
        <v>92.05</v>
      </c>
      <c r="BV46" s="171">
        <v>142.69</v>
      </c>
      <c r="BW46" s="206">
        <v>112.85</v>
      </c>
      <c r="BX46" s="145">
        <v>122.92</v>
      </c>
      <c r="BY46" s="145">
        <v>189010.84</v>
      </c>
      <c r="BZ46" s="145">
        <v>2802.63</v>
      </c>
      <c r="CA46" s="145">
        <v>77.92</v>
      </c>
      <c r="CB46" s="183">
        <v>83.28</v>
      </c>
      <c r="CC46" s="145">
        <v>12.2</v>
      </c>
      <c r="CD46" s="145">
        <v>12.19</v>
      </c>
      <c r="CE46" s="145">
        <v>16.53</v>
      </c>
      <c r="CF46" s="145">
        <v>11.84</v>
      </c>
      <c r="CG46" s="145">
        <v>101.38</v>
      </c>
      <c r="CH46" s="145">
        <v>145.94999999999999</v>
      </c>
      <c r="CI46" s="145">
        <v>15.84</v>
      </c>
      <c r="CJ46" s="145">
        <v>15.83</v>
      </c>
      <c r="CK46" s="145"/>
      <c r="CL46" s="145"/>
      <c r="CM46" s="145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</row>
    <row r="47" spans="1:170" s="286" customFormat="1" ht="15.75" x14ac:dyDescent="0.25">
      <c r="A47" s="188">
        <v>12</v>
      </c>
      <c r="B47" s="185" t="s">
        <v>34</v>
      </c>
      <c r="C47" s="185">
        <v>8.5249000000000006</v>
      </c>
      <c r="D47" s="185">
        <v>11.81</v>
      </c>
      <c r="E47" s="185"/>
      <c r="F47" s="185">
        <v>8.620000000000001</v>
      </c>
      <c r="G47" s="185">
        <v>11.72</v>
      </c>
      <c r="H47" s="185"/>
      <c r="I47" s="185">
        <v>8.6263000000000005</v>
      </c>
      <c r="J47" s="185">
        <v>11.71</v>
      </c>
      <c r="K47" s="185"/>
      <c r="L47" s="185">
        <v>8.6882999999999999</v>
      </c>
      <c r="M47" s="185">
        <v>11.69</v>
      </c>
      <c r="N47" s="185"/>
      <c r="O47" s="185">
        <v>8.6196999999999999</v>
      </c>
      <c r="P47" s="185">
        <v>11.74</v>
      </c>
      <c r="Q47" s="185"/>
      <c r="R47" s="185">
        <v>8.5952999999999999</v>
      </c>
      <c r="S47" s="185">
        <v>11.76</v>
      </c>
      <c r="T47" s="185"/>
      <c r="U47" s="185">
        <v>8.5650000000000013</v>
      </c>
      <c r="V47" s="185">
        <v>11.78</v>
      </c>
      <c r="W47" s="185"/>
      <c r="X47" s="185">
        <v>8.5437000000000012</v>
      </c>
      <c r="Y47" s="185">
        <v>11.83</v>
      </c>
      <c r="Z47" s="185"/>
      <c r="AA47" s="185">
        <v>8.3688000000000002</v>
      </c>
      <c r="AB47" s="185">
        <v>12.08</v>
      </c>
      <c r="AC47" s="185"/>
      <c r="AD47" s="185">
        <v>8.3361000000000001</v>
      </c>
      <c r="AE47" s="185">
        <v>12.17</v>
      </c>
      <c r="AF47" s="185"/>
      <c r="AG47" s="185">
        <v>8.5605000000000011</v>
      </c>
      <c r="AH47" s="185">
        <v>11.84</v>
      </c>
      <c r="AI47" s="185"/>
      <c r="AJ47" s="185">
        <v>8.5431000000000008</v>
      </c>
      <c r="AK47" s="185">
        <v>11.86</v>
      </c>
      <c r="AL47" s="185"/>
      <c r="AM47" s="185">
        <v>8.6315000000000008</v>
      </c>
      <c r="AN47" s="185">
        <v>11.89</v>
      </c>
      <c r="AO47" s="185"/>
      <c r="AP47" s="185">
        <v>8.6781000000000006</v>
      </c>
      <c r="AQ47" s="185">
        <v>11.86</v>
      </c>
      <c r="AR47" s="185"/>
      <c r="AS47" s="185">
        <v>8.7536000000000005</v>
      </c>
      <c r="AT47" s="185">
        <v>11.77</v>
      </c>
      <c r="AU47" s="185"/>
      <c r="AV47" s="185">
        <v>8.7468000000000004</v>
      </c>
      <c r="AW47" s="185">
        <v>11.78</v>
      </c>
      <c r="AX47" s="185"/>
      <c r="AY47" s="185">
        <v>8.6112000000000002</v>
      </c>
      <c r="AZ47" s="185">
        <v>11.93</v>
      </c>
      <c r="BA47" s="185"/>
      <c r="BB47" s="185">
        <v>8.662700000000001</v>
      </c>
      <c r="BC47" s="185">
        <v>11.86</v>
      </c>
      <c r="BD47" s="185"/>
      <c r="BE47" s="185">
        <v>8.6620000000000008</v>
      </c>
      <c r="BF47" s="185">
        <v>11.85</v>
      </c>
      <c r="BG47" s="185"/>
      <c r="BH47" s="185">
        <v>8.7344000000000008</v>
      </c>
      <c r="BI47" s="185">
        <v>11.77</v>
      </c>
      <c r="BJ47" s="185"/>
      <c r="BK47" s="185">
        <v>8.7164999999999999</v>
      </c>
      <c r="BL47" s="185">
        <v>11.81</v>
      </c>
      <c r="BM47" s="185"/>
      <c r="BN47" s="185"/>
      <c r="BO47" s="185"/>
      <c r="BP47" s="185"/>
      <c r="BQ47" s="174"/>
      <c r="BR47" s="185"/>
      <c r="BS47" s="185">
        <v>12</v>
      </c>
      <c r="BT47" s="185" t="s">
        <v>229</v>
      </c>
      <c r="BU47" s="184">
        <v>92.16</v>
      </c>
      <c r="BV47" s="171">
        <v>142.96</v>
      </c>
      <c r="BW47" s="206">
        <v>112.76</v>
      </c>
      <c r="BX47" s="145">
        <v>122.85</v>
      </c>
      <c r="BY47" s="145">
        <v>188206.95</v>
      </c>
      <c r="BZ47" s="145">
        <v>2809.42</v>
      </c>
      <c r="CA47" s="145">
        <v>78.05</v>
      </c>
      <c r="CB47" s="183">
        <v>83.15</v>
      </c>
      <c r="CC47" s="145">
        <v>12.14</v>
      </c>
      <c r="CD47" s="145">
        <v>12.15</v>
      </c>
      <c r="CE47" s="145">
        <v>16.52</v>
      </c>
      <c r="CF47" s="145">
        <v>11.86</v>
      </c>
      <c r="CG47" s="145">
        <v>101.35</v>
      </c>
      <c r="CH47" s="145">
        <v>145.86000000000001</v>
      </c>
      <c r="CI47" s="145">
        <v>15.84</v>
      </c>
      <c r="CJ47" s="145">
        <v>15.84</v>
      </c>
      <c r="CK47" s="145"/>
      <c r="CL47" s="145"/>
      <c r="CM47" s="145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</row>
    <row r="48" spans="1:170" s="286" customFormat="1" ht="15.75" x14ac:dyDescent="0.25">
      <c r="A48" s="188">
        <v>13</v>
      </c>
      <c r="B48" s="185" t="s">
        <v>17</v>
      </c>
      <c r="C48" s="185">
        <v>1</v>
      </c>
      <c r="D48" s="185">
        <v>100.64</v>
      </c>
      <c r="E48" s="185"/>
      <c r="F48" s="185">
        <v>1</v>
      </c>
      <c r="G48" s="185">
        <v>101.01</v>
      </c>
      <c r="H48" s="185"/>
      <c r="I48" s="185">
        <v>1</v>
      </c>
      <c r="J48" s="185">
        <v>101</v>
      </c>
      <c r="K48" s="185"/>
      <c r="L48" s="185">
        <v>1</v>
      </c>
      <c r="M48" s="185">
        <v>101.56</v>
      </c>
      <c r="N48" s="185"/>
      <c r="O48" s="185">
        <v>1</v>
      </c>
      <c r="P48" s="185">
        <v>101.23</v>
      </c>
      <c r="Q48" s="185"/>
      <c r="R48" s="185">
        <v>1</v>
      </c>
      <c r="S48" s="185">
        <v>101.06</v>
      </c>
      <c r="T48" s="185"/>
      <c r="U48" s="185">
        <v>1</v>
      </c>
      <c r="V48" s="185">
        <v>100.9</v>
      </c>
      <c r="W48" s="185"/>
      <c r="X48" s="185">
        <v>1</v>
      </c>
      <c r="Y48" s="185">
        <v>101.07</v>
      </c>
      <c r="Z48" s="185"/>
      <c r="AA48" s="185">
        <v>1</v>
      </c>
      <c r="AB48" s="185">
        <v>101.11</v>
      </c>
      <c r="AC48" s="185"/>
      <c r="AD48" s="185">
        <v>1</v>
      </c>
      <c r="AE48" s="185">
        <v>101.46</v>
      </c>
      <c r="AF48" s="185"/>
      <c r="AG48" s="185">
        <v>1</v>
      </c>
      <c r="AH48" s="185">
        <v>101.38</v>
      </c>
      <c r="AI48" s="185"/>
      <c r="AJ48" s="185">
        <v>1</v>
      </c>
      <c r="AK48" s="185">
        <v>101.35</v>
      </c>
      <c r="AL48" s="185"/>
      <c r="AM48" s="185">
        <v>1</v>
      </c>
      <c r="AN48" s="185">
        <v>102.67</v>
      </c>
      <c r="AO48" s="185"/>
      <c r="AP48" s="185">
        <v>1</v>
      </c>
      <c r="AQ48" s="185">
        <v>102.94</v>
      </c>
      <c r="AR48" s="185"/>
      <c r="AS48" s="185">
        <v>1</v>
      </c>
      <c r="AT48" s="185">
        <v>103.07</v>
      </c>
      <c r="AU48" s="185"/>
      <c r="AV48" s="185">
        <v>1</v>
      </c>
      <c r="AW48" s="185">
        <v>103.04</v>
      </c>
      <c r="AX48" s="185"/>
      <c r="AY48" s="185">
        <v>1</v>
      </c>
      <c r="AZ48" s="185">
        <v>102.71</v>
      </c>
      <c r="BA48" s="185"/>
      <c r="BB48" s="185">
        <v>1</v>
      </c>
      <c r="BC48" s="185">
        <v>102.73</v>
      </c>
      <c r="BD48" s="185"/>
      <c r="BE48" s="185">
        <v>1</v>
      </c>
      <c r="BF48" s="185">
        <v>102.64</v>
      </c>
      <c r="BG48" s="185"/>
      <c r="BH48" s="185">
        <v>1</v>
      </c>
      <c r="BI48" s="185">
        <v>102.78</v>
      </c>
      <c r="BJ48" s="185"/>
      <c r="BK48" s="185">
        <v>1</v>
      </c>
      <c r="BL48" s="185">
        <v>102.96</v>
      </c>
      <c r="BM48" s="185"/>
      <c r="BN48" s="185"/>
      <c r="BO48" s="185"/>
      <c r="BP48" s="185"/>
      <c r="BQ48" s="174"/>
      <c r="BR48" s="185"/>
      <c r="BS48" s="185">
        <v>13</v>
      </c>
      <c r="BT48" s="185" t="s">
        <v>231</v>
      </c>
      <c r="BU48" s="184">
        <v>92.79</v>
      </c>
      <c r="BV48" s="171">
        <v>143.49</v>
      </c>
      <c r="BW48" s="206">
        <v>112.31</v>
      </c>
      <c r="BX48" s="145">
        <v>122.78</v>
      </c>
      <c r="BY48" s="145">
        <v>185340.03</v>
      </c>
      <c r="BZ48" s="145">
        <v>2746.75</v>
      </c>
      <c r="CA48" s="145">
        <v>78.03</v>
      </c>
      <c r="CB48" s="183">
        <v>83.38</v>
      </c>
      <c r="CC48" s="145">
        <v>12.05</v>
      </c>
      <c r="CD48" s="145">
        <v>12.08</v>
      </c>
      <c r="CE48" s="145">
        <v>16.5</v>
      </c>
      <c r="CF48" s="145">
        <v>11.89</v>
      </c>
      <c r="CG48" s="145">
        <v>102.67</v>
      </c>
      <c r="CH48" s="145">
        <v>147.81</v>
      </c>
      <c r="CI48" s="145">
        <v>15.96</v>
      </c>
      <c r="CJ48" s="145">
        <v>15.95</v>
      </c>
      <c r="CK48" s="145"/>
      <c r="CL48" s="145"/>
      <c r="CM48" s="145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</row>
    <row r="49" spans="1:170" s="286" customFormat="1" ht="15.75" x14ac:dyDescent="0.25">
      <c r="A49" s="189">
        <v>14</v>
      </c>
      <c r="B49" s="185" t="s">
        <v>27</v>
      </c>
      <c r="C49" s="185">
        <v>0.69219960267742808</v>
      </c>
      <c r="D49" s="185">
        <v>145.38999999999999</v>
      </c>
      <c r="E49" s="185"/>
      <c r="F49" s="185">
        <v>0.6920271551455679</v>
      </c>
      <c r="G49" s="185">
        <v>145.96</v>
      </c>
      <c r="H49" s="185"/>
      <c r="I49" s="185">
        <v>0.69332260994363293</v>
      </c>
      <c r="J49" s="185">
        <v>145.68</v>
      </c>
      <c r="K49" s="185"/>
      <c r="L49" s="185">
        <v>0.69285664795953716</v>
      </c>
      <c r="M49" s="185">
        <v>146.58000000000001</v>
      </c>
      <c r="N49" s="185"/>
      <c r="O49" s="185">
        <v>0.69501880025854701</v>
      </c>
      <c r="P49" s="185">
        <v>145.65</v>
      </c>
      <c r="Q49" s="185"/>
      <c r="R49" s="185">
        <v>0.69346684881729237</v>
      </c>
      <c r="S49" s="185">
        <v>145.72999999999999</v>
      </c>
      <c r="T49" s="185"/>
      <c r="U49" s="185">
        <v>0.69307754151534473</v>
      </c>
      <c r="V49" s="185">
        <v>145.58000000000001</v>
      </c>
      <c r="W49" s="185"/>
      <c r="X49" s="185">
        <v>0.69258312728985294</v>
      </c>
      <c r="Y49" s="185">
        <v>145.93</v>
      </c>
      <c r="Z49" s="185"/>
      <c r="AA49" s="185">
        <v>0.69337068290078563</v>
      </c>
      <c r="AB49" s="185">
        <v>145.82</v>
      </c>
      <c r="AC49" s="185"/>
      <c r="AD49" s="185">
        <v>0.69344761350003814</v>
      </c>
      <c r="AE49" s="185">
        <v>146.31</v>
      </c>
      <c r="AF49" s="185"/>
      <c r="AG49" s="185">
        <v>0.69460362444171231</v>
      </c>
      <c r="AH49" s="185">
        <v>145.94999999999999</v>
      </c>
      <c r="AI49" s="185"/>
      <c r="AJ49" s="185">
        <v>0.69484494535044516</v>
      </c>
      <c r="AK49" s="185">
        <v>145.86000000000001</v>
      </c>
      <c r="AL49" s="185"/>
      <c r="AM49" s="185">
        <v>0.69459397509186005</v>
      </c>
      <c r="AN49" s="185">
        <v>147.81</v>
      </c>
      <c r="AO49" s="185"/>
      <c r="AP49" s="185">
        <v>0.69963828700561814</v>
      </c>
      <c r="AQ49" s="185">
        <v>147.13</v>
      </c>
      <c r="AR49" s="185"/>
      <c r="AS49" s="185">
        <v>0.69992230862374283</v>
      </c>
      <c r="AT49" s="185">
        <v>147.26</v>
      </c>
      <c r="AU49" s="185"/>
      <c r="AV49" s="185">
        <v>0.70071683332048695</v>
      </c>
      <c r="AW49" s="185">
        <v>147.05000000000001</v>
      </c>
      <c r="AX49" s="185"/>
      <c r="AY49" s="185">
        <v>0.70102630250687004</v>
      </c>
      <c r="AZ49" s="185">
        <v>146.51</v>
      </c>
      <c r="BA49" s="185"/>
      <c r="BB49" s="185">
        <v>0.70000560004480039</v>
      </c>
      <c r="BC49" s="185">
        <v>146.76</v>
      </c>
      <c r="BD49" s="185"/>
      <c r="BE49" s="185">
        <v>0.69985373057031086</v>
      </c>
      <c r="BF49" s="185">
        <v>146.66</v>
      </c>
      <c r="BG49" s="185"/>
      <c r="BH49" s="185">
        <v>0.69982434408963345</v>
      </c>
      <c r="BI49" s="185">
        <v>146.87</v>
      </c>
      <c r="BJ49" s="185"/>
      <c r="BK49" s="185">
        <v>0.69998600027999447</v>
      </c>
      <c r="BL49" s="185">
        <v>147.09</v>
      </c>
      <c r="BM49" s="185"/>
      <c r="BN49" s="185"/>
      <c r="BO49" s="185"/>
      <c r="BP49" s="185"/>
      <c r="BQ49" s="174"/>
      <c r="BR49" s="185"/>
      <c r="BS49" s="185">
        <v>14</v>
      </c>
      <c r="BT49" s="185" t="s">
        <v>233</v>
      </c>
      <c r="BU49" s="184">
        <v>93.41</v>
      </c>
      <c r="BV49" s="171">
        <v>143.04</v>
      </c>
      <c r="BW49" s="206">
        <v>112.1</v>
      </c>
      <c r="BX49" s="145">
        <v>122.73</v>
      </c>
      <c r="BY49" s="145">
        <v>184462.61</v>
      </c>
      <c r="BZ49" s="145">
        <v>2719.07</v>
      </c>
      <c r="CA49" s="145">
        <v>77.67</v>
      </c>
      <c r="CB49" s="183">
        <v>83.29</v>
      </c>
      <c r="CC49" s="145">
        <v>12.02</v>
      </c>
      <c r="CD49" s="145">
        <v>12.01</v>
      </c>
      <c r="CE49" s="145">
        <v>16.5</v>
      </c>
      <c r="CF49" s="145">
        <v>11.86</v>
      </c>
      <c r="CG49" s="145">
        <v>102.94</v>
      </c>
      <c r="CH49" s="145">
        <v>147.13</v>
      </c>
      <c r="CI49" s="145">
        <v>15.99</v>
      </c>
      <c r="CJ49" s="145">
        <v>15.98</v>
      </c>
      <c r="CK49" s="145"/>
      <c r="CL49" s="145"/>
      <c r="CM49" s="145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</row>
    <row r="50" spans="1:170" s="286" customFormat="1" ht="15.75" x14ac:dyDescent="0.25">
      <c r="A50" s="189">
        <v>15</v>
      </c>
      <c r="B50" s="185" t="s">
        <v>32</v>
      </c>
      <c r="C50" s="185">
        <v>6.3784000000000001</v>
      </c>
      <c r="D50" s="185">
        <v>15.78</v>
      </c>
      <c r="E50" s="185"/>
      <c r="F50" s="185">
        <v>6.3840000000000003</v>
      </c>
      <c r="G50" s="185">
        <v>15.82</v>
      </c>
      <c r="H50" s="185"/>
      <c r="I50" s="185">
        <v>6.3871000000000002</v>
      </c>
      <c r="J50" s="185">
        <v>15.81</v>
      </c>
      <c r="K50" s="185"/>
      <c r="L50" s="185">
        <v>6.4106000000000005</v>
      </c>
      <c r="M50" s="185">
        <v>15.84</v>
      </c>
      <c r="N50" s="185"/>
      <c r="O50" s="185">
        <v>6.3965000000000005</v>
      </c>
      <c r="P50" s="185">
        <v>15.83</v>
      </c>
      <c r="Q50" s="185"/>
      <c r="R50" s="185">
        <v>6.3961000000000006</v>
      </c>
      <c r="S50" s="185">
        <v>15.8</v>
      </c>
      <c r="T50" s="185"/>
      <c r="U50" s="185">
        <v>6.3885000000000005</v>
      </c>
      <c r="V50" s="185">
        <v>15.79</v>
      </c>
      <c r="W50" s="185"/>
      <c r="X50" s="185">
        <v>6.3906000000000001</v>
      </c>
      <c r="Y50" s="185">
        <v>15.82</v>
      </c>
      <c r="Z50" s="185"/>
      <c r="AA50" s="185">
        <v>6.3892000000000007</v>
      </c>
      <c r="AB50" s="185">
        <v>15.83</v>
      </c>
      <c r="AC50" s="185"/>
      <c r="AD50" s="185">
        <v>6.3967000000000001</v>
      </c>
      <c r="AE50" s="185">
        <v>15.86</v>
      </c>
      <c r="AF50" s="185"/>
      <c r="AG50" s="185">
        <v>6.4008000000000003</v>
      </c>
      <c r="AH50" s="185">
        <v>15.84</v>
      </c>
      <c r="AI50" s="185"/>
      <c r="AJ50" s="185">
        <v>6.3989000000000003</v>
      </c>
      <c r="AK50" s="185">
        <v>15.84</v>
      </c>
      <c r="AL50" s="185"/>
      <c r="AM50" s="185">
        <v>6.4323000000000006</v>
      </c>
      <c r="AN50" s="185">
        <v>15.96</v>
      </c>
      <c r="AO50" s="185"/>
      <c r="AP50" s="185">
        <v>6.4363999999999999</v>
      </c>
      <c r="AQ50" s="185">
        <v>15.99</v>
      </c>
      <c r="AR50" s="185"/>
      <c r="AS50" s="185">
        <v>6.4689000000000005</v>
      </c>
      <c r="AT50" s="185">
        <v>15.93</v>
      </c>
      <c r="AU50" s="185"/>
      <c r="AV50" s="185">
        <v>6.4755000000000003</v>
      </c>
      <c r="AW50" s="185">
        <v>15.91</v>
      </c>
      <c r="AX50" s="185"/>
      <c r="AY50" s="185">
        <v>6.4790000000000001</v>
      </c>
      <c r="AZ50" s="185">
        <v>15.85</v>
      </c>
      <c r="BA50" s="185"/>
      <c r="BB50" s="185">
        <v>6.4706999999999999</v>
      </c>
      <c r="BC50" s="185">
        <v>15.88</v>
      </c>
      <c r="BD50" s="185"/>
      <c r="BE50" s="185">
        <v>6.4526000000000003</v>
      </c>
      <c r="BF50" s="185">
        <v>15.91</v>
      </c>
      <c r="BG50" s="185"/>
      <c r="BH50" s="185">
        <v>6.4551000000000007</v>
      </c>
      <c r="BI50" s="185">
        <v>15.92</v>
      </c>
      <c r="BJ50" s="185"/>
      <c r="BK50" s="185">
        <v>6.4576000000000002</v>
      </c>
      <c r="BL50" s="185">
        <v>15.94</v>
      </c>
      <c r="BM50" s="185"/>
      <c r="BN50" s="185"/>
      <c r="BO50" s="185"/>
      <c r="BP50" s="185"/>
      <c r="BQ50" s="174"/>
      <c r="BR50" s="185"/>
      <c r="BS50" s="185">
        <v>15</v>
      </c>
      <c r="BT50" s="185" t="s">
        <v>235</v>
      </c>
      <c r="BU50" s="184">
        <v>93.61</v>
      </c>
      <c r="BV50" s="171">
        <v>142.94</v>
      </c>
      <c r="BW50" s="206">
        <v>111.9</v>
      </c>
      <c r="BX50" s="145">
        <v>122.62</v>
      </c>
      <c r="BY50" s="145">
        <v>183773.81</v>
      </c>
      <c r="BZ50" s="145">
        <v>2680.85</v>
      </c>
      <c r="CA50" s="145">
        <v>77.38</v>
      </c>
      <c r="CB50" s="183">
        <v>82.93</v>
      </c>
      <c r="CC50" s="145">
        <v>11.99</v>
      </c>
      <c r="CD50" s="145">
        <v>11.92</v>
      </c>
      <c r="CE50" s="145">
        <v>16.489999999999998</v>
      </c>
      <c r="CF50" s="145">
        <v>11.77</v>
      </c>
      <c r="CG50" s="145">
        <v>103.07</v>
      </c>
      <c r="CH50" s="145">
        <v>147.26</v>
      </c>
      <c r="CI50" s="145">
        <v>15.93</v>
      </c>
      <c r="CJ50" s="145">
        <v>15.92</v>
      </c>
      <c r="CK50" s="145"/>
      <c r="CL50" s="145"/>
      <c r="CM50" s="145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</row>
    <row r="51" spans="1:170" s="286" customFormat="1" ht="15.75" x14ac:dyDescent="0.25">
      <c r="A51" s="189">
        <v>16</v>
      </c>
      <c r="B51" s="185" t="s">
        <v>33</v>
      </c>
      <c r="C51" s="185">
        <v>6.3795000000000002</v>
      </c>
      <c r="D51" s="185">
        <v>15.78</v>
      </c>
      <c r="E51" s="185"/>
      <c r="F51" s="185">
        <v>6.3840000000000003</v>
      </c>
      <c r="G51" s="185">
        <v>15.82</v>
      </c>
      <c r="H51" s="185"/>
      <c r="I51" s="185">
        <v>6.3881000000000006</v>
      </c>
      <c r="J51" s="185">
        <v>15.81</v>
      </c>
      <c r="K51" s="185"/>
      <c r="L51" s="185">
        <v>6.4080000000000004</v>
      </c>
      <c r="M51" s="185">
        <v>15.85</v>
      </c>
      <c r="N51" s="185"/>
      <c r="O51" s="185">
        <v>6.3934000000000006</v>
      </c>
      <c r="P51" s="185">
        <v>15.83</v>
      </c>
      <c r="Q51" s="185"/>
      <c r="R51" s="185">
        <v>6.3952</v>
      </c>
      <c r="S51" s="185">
        <v>15.8</v>
      </c>
      <c r="T51" s="185"/>
      <c r="U51" s="185">
        <v>6.3882000000000003</v>
      </c>
      <c r="V51" s="185">
        <v>15.79</v>
      </c>
      <c r="W51" s="185"/>
      <c r="X51" s="185">
        <v>6.3862000000000005</v>
      </c>
      <c r="Y51" s="185">
        <v>15.83</v>
      </c>
      <c r="Z51" s="185"/>
      <c r="AA51" s="185">
        <v>6.3875999999999999</v>
      </c>
      <c r="AB51" s="185">
        <v>15.83</v>
      </c>
      <c r="AC51" s="185"/>
      <c r="AD51" s="185">
        <v>6.4142000000000001</v>
      </c>
      <c r="AE51" s="185">
        <v>15.82</v>
      </c>
      <c r="AF51" s="185"/>
      <c r="AG51" s="185">
        <v>6.4035000000000002</v>
      </c>
      <c r="AH51" s="185">
        <v>15.83</v>
      </c>
      <c r="AI51" s="185"/>
      <c r="AJ51" s="185">
        <v>6.3969000000000005</v>
      </c>
      <c r="AK51" s="185">
        <v>15.84</v>
      </c>
      <c r="AL51" s="185"/>
      <c r="AM51" s="185">
        <v>6.4361000000000006</v>
      </c>
      <c r="AN51" s="185">
        <v>15.95</v>
      </c>
      <c r="AO51" s="185"/>
      <c r="AP51" s="185">
        <v>6.4424000000000001</v>
      </c>
      <c r="AQ51" s="185">
        <v>15.98</v>
      </c>
      <c r="AR51" s="185"/>
      <c r="AS51" s="185">
        <v>6.4734000000000007</v>
      </c>
      <c r="AT51" s="185">
        <v>15.92</v>
      </c>
      <c r="AU51" s="185"/>
      <c r="AV51" s="185">
        <v>6.4828999999999999</v>
      </c>
      <c r="AW51" s="185">
        <v>15.89</v>
      </c>
      <c r="AX51" s="185"/>
      <c r="AY51" s="185">
        <v>6.4842000000000004</v>
      </c>
      <c r="AZ51" s="185">
        <v>15.84</v>
      </c>
      <c r="BA51" s="185"/>
      <c r="BB51" s="185">
        <v>6.4702000000000002</v>
      </c>
      <c r="BC51" s="185">
        <v>15.88</v>
      </c>
      <c r="BD51" s="185"/>
      <c r="BE51" s="185">
        <v>6.4580000000000002</v>
      </c>
      <c r="BF51" s="185">
        <v>15.89</v>
      </c>
      <c r="BG51" s="185"/>
      <c r="BH51" s="185">
        <v>6.4606000000000003</v>
      </c>
      <c r="BI51" s="185">
        <v>15.91</v>
      </c>
      <c r="BJ51" s="185"/>
      <c r="BK51" s="185">
        <v>6.4621000000000004</v>
      </c>
      <c r="BL51" s="185">
        <v>15.93</v>
      </c>
      <c r="BM51" s="185"/>
      <c r="BN51" s="185"/>
      <c r="BO51" s="185"/>
      <c r="BP51" s="185"/>
      <c r="BQ51" s="174"/>
      <c r="BR51" s="185"/>
      <c r="BS51" s="185">
        <v>16</v>
      </c>
      <c r="BT51" s="185" t="s">
        <v>237</v>
      </c>
      <c r="BU51" s="184">
        <v>93.27</v>
      </c>
      <c r="BV51" s="171">
        <v>142.86000000000001</v>
      </c>
      <c r="BW51" s="206">
        <v>111.98</v>
      </c>
      <c r="BX51" s="145">
        <v>122.55</v>
      </c>
      <c r="BY51" s="145">
        <v>183278.28</v>
      </c>
      <c r="BZ51" s="145">
        <v>2662.55</v>
      </c>
      <c r="CA51" s="145">
        <v>77.209999999999994</v>
      </c>
      <c r="CB51" s="183">
        <v>83.2</v>
      </c>
      <c r="CC51" s="145">
        <v>12.04</v>
      </c>
      <c r="CD51" s="145">
        <v>11.97</v>
      </c>
      <c r="CE51" s="145">
        <v>16.47</v>
      </c>
      <c r="CF51" s="145">
        <v>11.78</v>
      </c>
      <c r="CG51" s="145">
        <v>103.04</v>
      </c>
      <c r="CH51" s="145">
        <v>147.05000000000001</v>
      </c>
      <c r="CI51" s="145">
        <v>15.91</v>
      </c>
      <c r="CJ51" s="145">
        <v>15.89</v>
      </c>
      <c r="CK51" s="145"/>
      <c r="CL51" s="145"/>
      <c r="CM51" s="145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</row>
    <row r="52" spans="1:170" s="286" customFormat="1" ht="15.75" x14ac:dyDescent="0.25">
      <c r="A52" s="189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74"/>
      <c r="BR52" s="185"/>
      <c r="BS52" s="185">
        <v>17</v>
      </c>
      <c r="BT52" s="185" t="s">
        <v>239</v>
      </c>
      <c r="BU52" s="184">
        <v>92.6</v>
      </c>
      <c r="BV52" s="171">
        <v>143.32</v>
      </c>
      <c r="BW52" s="206">
        <v>111.82</v>
      </c>
      <c r="BX52" s="145">
        <v>122.54</v>
      </c>
      <c r="BY52" s="145">
        <v>183018.95</v>
      </c>
      <c r="BZ52" s="145">
        <v>2665.32</v>
      </c>
      <c r="CA52" s="145">
        <v>77.67</v>
      </c>
      <c r="CB52" s="183">
        <v>83.51</v>
      </c>
      <c r="CC52" s="145">
        <v>12.13</v>
      </c>
      <c r="CD52" s="145">
        <v>12.08</v>
      </c>
      <c r="CE52" s="145">
        <v>16.489999999999998</v>
      </c>
      <c r="CF52" s="145">
        <v>11.93</v>
      </c>
      <c r="CG52" s="145">
        <v>102.71</v>
      </c>
      <c r="CH52" s="145">
        <v>146.51</v>
      </c>
      <c r="CI52" s="145">
        <v>15.85</v>
      </c>
      <c r="CJ52" s="145">
        <v>15.84</v>
      </c>
      <c r="CK52" s="145"/>
      <c r="CL52" s="145"/>
      <c r="CM52" s="145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</row>
    <row r="53" spans="1:170" s="286" customFormat="1" ht="15.75" x14ac:dyDescent="0.25">
      <c r="A53" s="189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74"/>
      <c r="BR53" s="185"/>
      <c r="BS53" s="185">
        <v>18</v>
      </c>
      <c r="BT53" s="185" t="s">
        <v>240</v>
      </c>
      <c r="BU53" s="184">
        <v>92.65</v>
      </c>
      <c r="BV53" s="171">
        <v>143.36000000000001</v>
      </c>
      <c r="BW53" s="206">
        <v>111.76</v>
      </c>
      <c r="BX53" s="190">
        <v>122.59</v>
      </c>
      <c r="BY53" s="190">
        <v>182914.87</v>
      </c>
      <c r="BZ53" s="190">
        <v>2668.93</v>
      </c>
      <c r="CA53" s="190">
        <v>77.77</v>
      </c>
      <c r="CB53" s="190">
        <v>83.58</v>
      </c>
      <c r="CC53" s="190">
        <v>12.13</v>
      </c>
      <c r="CD53" s="190">
        <v>12.07</v>
      </c>
      <c r="CE53" s="190">
        <v>16.489999999999998</v>
      </c>
      <c r="CF53" s="190">
        <v>11.86</v>
      </c>
      <c r="CG53" s="190">
        <v>102.73</v>
      </c>
      <c r="CH53" s="190">
        <v>146.76</v>
      </c>
      <c r="CI53" s="190">
        <v>15.88</v>
      </c>
      <c r="CJ53" s="191">
        <v>15.88</v>
      </c>
      <c r="CK53" s="190"/>
      <c r="CL53" s="190"/>
      <c r="CM53" s="191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</row>
    <row r="54" spans="1:170" s="286" customFormat="1" ht="15.75" x14ac:dyDescent="0.25">
      <c r="A54" s="189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74"/>
      <c r="BR54" s="185"/>
      <c r="BS54" s="185">
        <v>19</v>
      </c>
      <c r="BT54" s="185" t="s">
        <v>243</v>
      </c>
      <c r="BU54" s="184">
        <v>92.72</v>
      </c>
      <c r="BV54" s="171">
        <v>142.77000000000001</v>
      </c>
      <c r="BW54" s="206">
        <v>111.95</v>
      </c>
      <c r="BX54" s="145">
        <v>122.58</v>
      </c>
      <c r="BY54" s="145">
        <v>182978.38</v>
      </c>
      <c r="BZ54" s="145">
        <v>2687.12</v>
      </c>
      <c r="CA54" s="145">
        <v>77.930000000000007</v>
      </c>
      <c r="CB54" s="145">
        <v>83.44</v>
      </c>
      <c r="CC54" s="145">
        <v>12.13</v>
      </c>
      <c r="CD54" s="145">
        <v>12.09</v>
      </c>
      <c r="CE54" s="145">
        <v>16.48</v>
      </c>
      <c r="CF54" s="145">
        <v>11.85</v>
      </c>
      <c r="CG54" s="145">
        <v>102.64</v>
      </c>
      <c r="CH54" s="145">
        <v>146.66</v>
      </c>
      <c r="CI54" s="145">
        <v>15.91</v>
      </c>
      <c r="CJ54" s="145">
        <v>15.89</v>
      </c>
      <c r="CK54" s="145"/>
      <c r="CL54" s="145"/>
      <c r="CM54" s="145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</row>
    <row r="55" spans="1:170" s="286" customFormat="1" ht="15.75" x14ac:dyDescent="0.25">
      <c r="A55" s="189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74"/>
      <c r="BR55" s="185"/>
      <c r="BS55" s="185">
        <v>20</v>
      </c>
      <c r="BT55" s="185" t="s">
        <v>245</v>
      </c>
      <c r="BU55" s="184">
        <v>92.84</v>
      </c>
      <c r="BV55" s="171">
        <v>142.97999999999999</v>
      </c>
      <c r="BW55" s="206">
        <v>111.92</v>
      </c>
      <c r="BX55" s="145">
        <v>122.69</v>
      </c>
      <c r="BY55" s="145">
        <v>182586.61</v>
      </c>
      <c r="BZ55" s="145">
        <v>2678.45</v>
      </c>
      <c r="CA55" s="145">
        <v>77.930000000000007</v>
      </c>
      <c r="CB55" s="145">
        <v>83.55</v>
      </c>
      <c r="CC55" s="145">
        <v>12.13</v>
      </c>
      <c r="CD55" s="145">
        <v>12.08</v>
      </c>
      <c r="CE55" s="145">
        <v>16.5</v>
      </c>
      <c r="CF55" s="145">
        <v>11.77</v>
      </c>
      <c r="CG55" s="145">
        <v>102.78</v>
      </c>
      <c r="CH55" s="145">
        <v>146.87</v>
      </c>
      <c r="CI55" s="145">
        <v>15.92</v>
      </c>
      <c r="CJ55" s="145">
        <v>15.91</v>
      </c>
      <c r="CK55" s="145"/>
      <c r="CL55" s="145"/>
      <c r="CM55" s="145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</row>
    <row r="56" spans="1:170" s="286" customFormat="1" ht="15.75" x14ac:dyDescent="0.25">
      <c r="A56" s="189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74"/>
      <c r="BR56" s="185"/>
      <c r="BS56" s="185">
        <v>21</v>
      </c>
      <c r="BT56" s="185" t="s">
        <v>247</v>
      </c>
      <c r="BU56" s="184">
        <v>93.18</v>
      </c>
      <c r="BV56" s="171">
        <v>142.68</v>
      </c>
      <c r="BW56" s="206">
        <v>111.91</v>
      </c>
      <c r="BX56" s="145">
        <v>122.71</v>
      </c>
      <c r="BY56" s="145">
        <v>182417.32</v>
      </c>
      <c r="BZ56" s="145">
        <v>2675.93</v>
      </c>
      <c r="CA56" s="145">
        <v>77.59</v>
      </c>
      <c r="CB56" s="145">
        <v>83.27</v>
      </c>
      <c r="CC56" s="145">
        <v>12.09</v>
      </c>
      <c r="CD56" s="145">
        <v>12.03</v>
      </c>
      <c r="CE56" s="145">
        <v>16.489999999999998</v>
      </c>
      <c r="CF56" s="145">
        <v>11.81</v>
      </c>
      <c r="CG56" s="145">
        <v>102.96</v>
      </c>
      <c r="CH56" s="145">
        <v>147.09</v>
      </c>
      <c r="CI56" s="145">
        <v>15.94</v>
      </c>
      <c r="CJ56" s="145">
        <v>15.93</v>
      </c>
      <c r="CK56" s="145"/>
      <c r="CL56" s="145"/>
      <c r="CM56" s="145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</row>
    <row r="57" spans="1:170" s="163" customFormat="1" ht="15.75" x14ac:dyDescent="0.25">
      <c r="A57" s="175"/>
      <c r="B57" s="185"/>
      <c r="C57" s="130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87"/>
      <c r="BR57" s="175"/>
      <c r="BS57" s="175">
        <v>22</v>
      </c>
      <c r="BT57" s="175" t="s">
        <v>249</v>
      </c>
      <c r="BU57" s="175">
        <v>93.33</v>
      </c>
      <c r="BV57" s="171">
        <v>142.69</v>
      </c>
      <c r="BW57" s="206">
        <v>111.79</v>
      </c>
      <c r="BX57" s="145">
        <v>122.67</v>
      </c>
      <c r="BY57" s="145">
        <v>181279.7</v>
      </c>
      <c r="BZ57" s="145">
        <v>2656.89</v>
      </c>
      <c r="CA57" s="145">
        <v>77.36</v>
      </c>
      <c r="CB57" s="145">
        <v>83.09</v>
      </c>
      <c r="CC57" s="145">
        <v>12.11</v>
      </c>
      <c r="CD57" s="145">
        <v>12.04</v>
      </c>
      <c r="CE57" s="145">
        <v>16.489999999999998</v>
      </c>
      <c r="CF57" s="145">
        <v>11.86</v>
      </c>
      <c r="CG57" s="145">
        <v>103.1</v>
      </c>
      <c r="CH57" s="145">
        <v>147.1</v>
      </c>
      <c r="CI57" s="145">
        <v>15.97</v>
      </c>
      <c r="CJ57" s="145">
        <v>15.95</v>
      </c>
      <c r="CK57" s="145"/>
      <c r="CL57" s="145"/>
      <c r="CM57" s="145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7"/>
      <c r="EE57" s="287"/>
      <c r="EF57" s="287"/>
      <c r="EG57" s="287"/>
      <c r="EH57" s="287"/>
      <c r="EI57" s="287"/>
      <c r="EJ57" s="288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</row>
    <row r="58" spans="1:170" s="164" customFormat="1" ht="15.75" x14ac:dyDescent="0.25">
      <c r="A58" s="196">
        <v>1</v>
      </c>
      <c r="B58" s="129" t="s">
        <v>5</v>
      </c>
      <c r="C58" s="129">
        <f>C36-C15</f>
        <v>-2</v>
      </c>
      <c r="D58" s="129">
        <f t="shared" ref="D58:BL62" si="2">D36-D15</f>
        <v>-0.85999999999999943</v>
      </c>
      <c r="E58" s="129"/>
      <c r="F58" s="129">
        <f t="shared" si="2"/>
        <v>-1.6500000000000057</v>
      </c>
      <c r="G58" s="129">
        <f t="shared" si="2"/>
        <v>-0.98999999999999488</v>
      </c>
      <c r="H58" s="129"/>
      <c r="I58" s="129">
        <f t="shared" si="2"/>
        <v>-1.0400000000000063</v>
      </c>
      <c r="J58" s="129">
        <f t="shared" si="2"/>
        <v>-1.1400000000000006</v>
      </c>
      <c r="K58" s="129"/>
      <c r="L58" s="129">
        <f t="shared" si="2"/>
        <v>-0.65999999999999659</v>
      </c>
      <c r="M58" s="129">
        <f t="shared" si="2"/>
        <v>-1.2400000000000091</v>
      </c>
      <c r="N58" s="129"/>
      <c r="O58" s="129">
        <f t="shared" si="2"/>
        <v>-1.3100000000000023</v>
      </c>
      <c r="P58" s="129">
        <f t="shared" si="2"/>
        <v>-1.019999999999996</v>
      </c>
      <c r="Q58" s="129">
        <f t="shared" si="2"/>
        <v>0</v>
      </c>
      <c r="R58" s="129">
        <f t="shared" si="2"/>
        <v>-0.45000000000000284</v>
      </c>
      <c r="S58" s="129">
        <f t="shared" si="2"/>
        <v>-1.8800000000000097</v>
      </c>
      <c r="T58" s="129">
        <f t="shared" si="2"/>
        <v>0</v>
      </c>
      <c r="U58" s="129">
        <f t="shared" si="2"/>
        <v>-0.53000000000000114</v>
      </c>
      <c r="V58" s="129">
        <f t="shared" si="2"/>
        <v>-1.7599999999999909</v>
      </c>
      <c r="W58" s="129">
        <f t="shared" si="2"/>
        <v>0</v>
      </c>
      <c r="X58" s="129">
        <f t="shared" si="2"/>
        <v>-0.54999999999999716</v>
      </c>
      <c r="Y58" s="129">
        <f t="shared" si="2"/>
        <v>-1.4499999999999886</v>
      </c>
      <c r="Z58" s="129">
        <f t="shared" si="2"/>
        <v>0</v>
      </c>
      <c r="AA58" s="129">
        <f t="shared" si="2"/>
        <v>-0.75999999999999091</v>
      </c>
      <c r="AB58" s="129">
        <f t="shared" si="2"/>
        <v>-1.460000000000008</v>
      </c>
      <c r="AC58" s="129">
        <f t="shared" si="2"/>
        <v>0</v>
      </c>
      <c r="AD58" s="129">
        <f t="shared" si="2"/>
        <v>-0.88000000000000966</v>
      </c>
      <c r="AE58" s="129">
        <f t="shared" si="2"/>
        <v>-1.519999999999996</v>
      </c>
      <c r="AF58" s="129">
        <f t="shared" si="2"/>
        <v>0</v>
      </c>
      <c r="AG58" s="129">
        <f t="shared" si="2"/>
        <v>0.23999999999999488</v>
      </c>
      <c r="AH58" s="129">
        <f t="shared" si="2"/>
        <v>-2.1400000000000006</v>
      </c>
      <c r="AI58" s="129">
        <f t="shared" si="2"/>
        <v>0</v>
      </c>
      <c r="AJ58" s="129">
        <f t="shared" si="2"/>
        <v>-0.10999999999999943</v>
      </c>
      <c r="AK58" s="129">
        <f t="shared" si="2"/>
        <v>-1.9900000000000091</v>
      </c>
      <c r="AL58" s="129">
        <f t="shared" si="2"/>
        <v>0</v>
      </c>
      <c r="AM58" s="129">
        <f t="shared" si="2"/>
        <v>0.89000000000000057</v>
      </c>
      <c r="AN58" s="129">
        <f t="shared" si="2"/>
        <v>-1.9499999999999886</v>
      </c>
      <c r="AO58" s="129"/>
      <c r="AP58" s="129">
        <f t="shared" si="2"/>
        <v>0.12999999999999545</v>
      </c>
      <c r="AQ58" s="129">
        <f t="shared" si="2"/>
        <v>-1.0200000000000102</v>
      </c>
      <c r="AR58" s="129">
        <f t="shared" si="2"/>
        <v>0</v>
      </c>
      <c r="AS58" s="129">
        <f t="shared" si="2"/>
        <v>-0.13000000000000966</v>
      </c>
      <c r="AT58" s="129">
        <f t="shared" si="2"/>
        <v>-0.37999999999999545</v>
      </c>
      <c r="AU58" s="129">
        <f t="shared" si="2"/>
        <v>0</v>
      </c>
      <c r="AV58" s="129">
        <f t="shared" si="2"/>
        <v>1.9999999999996021E-2</v>
      </c>
      <c r="AW58" s="129">
        <f t="shared" si="2"/>
        <v>-0.75</v>
      </c>
      <c r="AX58" s="129">
        <f t="shared" si="2"/>
        <v>0</v>
      </c>
      <c r="AY58" s="129">
        <f t="shared" si="2"/>
        <v>0.62999999999999545</v>
      </c>
      <c r="AZ58" s="129">
        <f t="shared" si="2"/>
        <v>-1.230000000000004</v>
      </c>
      <c r="BA58" s="129">
        <f t="shared" si="2"/>
        <v>0</v>
      </c>
      <c r="BB58" s="129">
        <f t="shared" si="2"/>
        <v>0.75999999999999091</v>
      </c>
      <c r="BC58" s="129">
        <f t="shared" si="2"/>
        <v>-1.269999999999996</v>
      </c>
      <c r="BD58" s="129">
        <f t="shared" si="2"/>
        <v>0</v>
      </c>
      <c r="BE58" s="129">
        <f t="shared" si="2"/>
        <v>0.81000000000000227</v>
      </c>
      <c r="BF58" s="129">
        <f t="shared" si="2"/>
        <v>-0.93999999999999773</v>
      </c>
      <c r="BG58" s="129">
        <f t="shared" si="2"/>
        <v>0</v>
      </c>
      <c r="BH58" s="129">
        <f t="shared" si="2"/>
        <v>0.9100000000000108</v>
      </c>
      <c r="BI58" s="129">
        <f t="shared" si="2"/>
        <v>-0.53000000000000114</v>
      </c>
      <c r="BJ58" s="129">
        <f t="shared" si="2"/>
        <v>0</v>
      </c>
      <c r="BK58" s="129">
        <f t="shared" si="2"/>
        <v>0.98000000000000398</v>
      </c>
      <c r="BL58" s="129">
        <f t="shared" si="2"/>
        <v>-0.25</v>
      </c>
      <c r="BM58" s="129"/>
      <c r="BN58" s="129"/>
      <c r="BO58" s="129"/>
      <c r="BP58" s="129"/>
      <c r="BQ58" s="187"/>
      <c r="BR58" s="176"/>
      <c r="BS58" s="176"/>
      <c r="BT58" s="176"/>
      <c r="BU58" s="176"/>
      <c r="BV58" s="176"/>
      <c r="BW58" s="197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289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</row>
    <row r="59" spans="1:170" s="164" customFormat="1" ht="15.75" x14ac:dyDescent="0.25">
      <c r="A59" s="196">
        <v>2</v>
      </c>
      <c r="B59" s="129" t="s">
        <v>6</v>
      </c>
      <c r="C59" s="129">
        <f t="shared" ref="C59:R73" si="3">C37-C16</f>
        <v>-2.0874401244916574E-2</v>
      </c>
      <c r="D59" s="129">
        <f t="shared" si="3"/>
        <v>0.25</v>
      </c>
      <c r="E59" s="129"/>
      <c r="F59" s="129">
        <f t="shared" si="3"/>
        <v>-1.9647523025456914E-2</v>
      </c>
      <c r="G59" s="129">
        <f t="shared" si="3"/>
        <v>0.25999999999999091</v>
      </c>
      <c r="H59" s="129"/>
      <c r="I59" s="129">
        <f t="shared" si="3"/>
        <v>-1.6450040513954267E-2</v>
      </c>
      <c r="J59" s="129">
        <f t="shared" si="3"/>
        <v>0.1799999999999784</v>
      </c>
      <c r="K59" s="129"/>
      <c r="L59" s="129">
        <f t="shared" si="3"/>
        <v>-1.4474352138483249E-2</v>
      </c>
      <c r="M59" s="129">
        <f t="shared" si="3"/>
        <v>0.12999999999999545</v>
      </c>
      <c r="N59" s="129"/>
      <c r="O59" s="129">
        <f t="shared" si="3"/>
        <v>-1.6754102244496361E-2</v>
      </c>
      <c r="P59" s="129">
        <f t="shared" si="3"/>
        <v>8.0000000000012506E-2</v>
      </c>
      <c r="Q59" s="129">
        <f t="shared" si="3"/>
        <v>0</v>
      </c>
      <c r="R59" s="129">
        <f t="shared" si="3"/>
        <v>-1.7854653760091543E-2</v>
      </c>
      <c r="S59" s="129">
        <f t="shared" si="2"/>
        <v>9.0000000000003411E-2</v>
      </c>
      <c r="T59" s="129">
        <f t="shared" si="2"/>
        <v>0</v>
      </c>
      <c r="U59" s="129">
        <f t="shared" si="2"/>
        <v>-1.9786819769272546E-2</v>
      </c>
      <c r="V59" s="129">
        <f t="shared" si="2"/>
        <v>0.56000000000000227</v>
      </c>
      <c r="W59" s="129">
        <f t="shared" si="2"/>
        <v>0</v>
      </c>
      <c r="X59" s="129">
        <f t="shared" si="2"/>
        <v>-1.145875120687756E-2</v>
      </c>
      <c r="Y59" s="129">
        <f t="shared" si="2"/>
        <v>-0.65000000000000568</v>
      </c>
      <c r="Z59" s="129">
        <f t="shared" si="2"/>
        <v>0</v>
      </c>
      <c r="AA59" s="129">
        <f t="shared" si="2"/>
        <v>-1.4995226009678397E-2</v>
      </c>
      <c r="AB59" s="129">
        <f t="shared" si="2"/>
        <v>-0.23000000000001819</v>
      </c>
      <c r="AC59" s="129">
        <f t="shared" si="2"/>
        <v>0</v>
      </c>
      <c r="AD59" s="129">
        <f t="shared" si="2"/>
        <v>-1.291902147660684E-2</v>
      </c>
      <c r="AE59" s="129">
        <f t="shared" si="2"/>
        <v>-0.88999999999998636</v>
      </c>
      <c r="AF59" s="129">
        <f t="shared" si="2"/>
        <v>0</v>
      </c>
      <c r="AG59" s="129">
        <f t="shared" si="2"/>
        <v>-1.0189206916167315E-2</v>
      </c>
      <c r="AH59" s="129">
        <f t="shared" si="2"/>
        <v>-0.93999999999999773</v>
      </c>
      <c r="AI59" s="129">
        <f t="shared" si="2"/>
        <v>0</v>
      </c>
      <c r="AJ59" s="129">
        <f t="shared" si="2"/>
        <v>-1.3886290547007629E-2</v>
      </c>
      <c r="AK59" s="129">
        <f t="shared" si="2"/>
        <v>-0.4299999999999784</v>
      </c>
      <c r="AL59" s="129">
        <f t="shared" si="2"/>
        <v>0</v>
      </c>
      <c r="AM59" s="129">
        <f t="shared" si="2"/>
        <v>-1.2448674479725641E-2</v>
      </c>
      <c r="AN59" s="129">
        <f t="shared" si="2"/>
        <v>0.64000000000001478</v>
      </c>
      <c r="AO59" s="129"/>
      <c r="AP59" s="129">
        <f t="shared" si="2"/>
        <v>-1.3830927521795822E-2</v>
      </c>
      <c r="AQ59" s="129">
        <f t="shared" si="2"/>
        <v>1.3400000000000034</v>
      </c>
      <c r="AR59" s="129">
        <f t="shared" si="2"/>
        <v>0</v>
      </c>
      <c r="AS59" s="129">
        <f t="shared" si="2"/>
        <v>-6.929466763673453E-3</v>
      </c>
      <c r="AT59" s="129">
        <f t="shared" si="2"/>
        <v>0.62000000000000455</v>
      </c>
      <c r="AU59" s="129">
        <f t="shared" si="2"/>
        <v>0</v>
      </c>
      <c r="AV59" s="129">
        <f t="shared" si="2"/>
        <v>-6.9324801901097244E-3</v>
      </c>
      <c r="AW59" s="129">
        <f t="shared" si="2"/>
        <v>0.26000000000001933</v>
      </c>
      <c r="AX59" s="129">
        <f t="shared" si="2"/>
        <v>0</v>
      </c>
      <c r="AY59" s="129">
        <f t="shared" si="2"/>
        <v>-8.7857980330104946E-3</v>
      </c>
      <c r="AZ59" s="129">
        <f t="shared" si="2"/>
        <v>0.66999999999998749</v>
      </c>
      <c r="BA59" s="129">
        <f t="shared" si="2"/>
        <v>0</v>
      </c>
      <c r="BB59" s="129">
        <f t="shared" si="2"/>
        <v>-9.0477100570833802E-3</v>
      </c>
      <c r="BC59" s="129">
        <f t="shared" si="2"/>
        <v>0.8200000000000216</v>
      </c>
      <c r="BD59" s="129">
        <f t="shared" si="2"/>
        <v>0</v>
      </c>
      <c r="BE59" s="129">
        <f t="shared" si="2"/>
        <v>-1.3462682789575631E-3</v>
      </c>
      <c r="BF59" s="129">
        <f t="shared" si="2"/>
        <v>-0.11999999999997613</v>
      </c>
      <c r="BG59" s="129">
        <f t="shared" si="2"/>
        <v>0</v>
      </c>
      <c r="BH59" s="129">
        <f t="shared" si="2"/>
        <v>2.1124626475385044E-3</v>
      </c>
      <c r="BI59" s="129">
        <f t="shared" si="2"/>
        <v>-6.0000000000002274E-2</v>
      </c>
      <c r="BJ59" s="129">
        <f t="shared" si="2"/>
        <v>0</v>
      </c>
      <c r="BK59" s="129">
        <f t="shared" si="2"/>
        <v>6.1437344961698948E-3</v>
      </c>
      <c r="BL59" s="129">
        <f t="shared" si="2"/>
        <v>-0.32999999999998408</v>
      </c>
      <c r="BM59" s="129"/>
      <c r="BN59" s="129"/>
      <c r="BO59" s="129"/>
      <c r="BP59" s="129"/>
      <c r="BQ59" s="187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289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</row>
    <row r="60" spans="1:170" s="292" customFormat="1" ht="15.75" x14ac:dyDescent="0.25">
      <c r="A60" s="196">
        <v>3</v>
      </c>
      <c r="B60" s="199" t="s">
        <v>7</v>
      </c>
      <c r="C60" s="129">
        <f t="shared" si="3"/>
        <v>-2.6500000000000079E-2</v>
      </c>
      <c r="D60" s="129">
        <f t="shared" si="2"/>
        <v>0.18000000000000682</v>
      </c>
      <c r="E60" s="129"/>
      <c r="F60" s="129">
        <f t="shared" si="2"/>
        <v>-2.4199999999999999E-2</v>
      </c>
      <c r="G60" s="129">
        <f t="shared" si="2"/>
        <v>9.9999999999994316E-2</v>
      </c>
      <c r="H60" s="129"/>
      <c r="I60" s="129">
        <f t="shared" si="2"/>
        <v>-2.0800000000000041E-2</v>
      </c>
      <c r="J60" s="129">
        <f t="shared" si="2"/>
        <v>0.10999999999999943</v>
      </c>
      <c r="K60" s="129"/>
      <c r="L60" s="129">
        <f t="shared" si="2"/>
        <v>-2.0000000000000018E-2</v>
      </c>
      <c r="M60" s="129">
        <f t="shared" si="2"/>
        <v>0.29000000000000625</v>
      </c>
      <c r="N60" s="129"/>
      <c r="O60" s="129">
        <f t="shared" si="2"/>
        <v>-2.3599999999999954E-2</v>
      </c>
      <c r="P60" s="129">
        <f t="shared" si="2"/>
        <v>0.34000000000000341</v>
      </c>
      <c r="Q60" s="129">
        <f t="shared" si="2"/>
        <v>0</v>
      </c>
      <c r="R60" s="129">
        <f t="shared" si="2"/>
        <v>-2.0299999999999985E-2</v>
      </c>
      <c r="S60" s="129">
        <f t="shared" si="2"/>
        <v>-0.21999999999999886</v>
      </c>
      <c r="T60" s="129">
        <f t="shared" si="2"/>
        <v>0</v>
      </c>
      <c r="U60" s="129">
        <f t="shared" si="2"/>
        <v>-1.8499999999999961E-2</v>
      </c>
      <c r="V60" s="129">
        <f t="shared" si="2"/>
        <v>-0.37999999999999545</v>
      </c>
      <c r="W60" s="129">
        <f t="shared" si="2"/>
        <v>0</v>
      </c>
      <c r="X60" s="129">
        <f t="shared" si="2"/>
        <v>-1.870000000000005E-2</v>
      </c>
      <c r="Y60" s="129">
        <f t="shared" si="2"/>
        <v>1.0000000000005116E-2</v>
      </c>
      <c r="Z60" s="129">
        <f t="shared" si="2"/>
        <v>0</v>
      </c>
      <c r="AA60" s="129">
        <f t="shared" si="2"/>
        <v>-1.9599999999999951E-2</v>
      </c>
      <c r="AB60" s="129">
        <f t="shared" si="2"/>
        <v>-0.10999999999999943</v>
      </c>
      <c r="AC60" s="129">
        <f t="shared" si="2"/>
        <v>0</v>
      </c>
      <c r="AD60" s="129">
        <f t="shared" si="2"/>
        <v>-2.0899999999999919E-2</v>
      </c>
      <c r="AE60" s="129">
        <f t="shared" si="2"/>
        <v>-0.14000000000000057</v>
      </c>
      <c r="AF60" s="129">
        <f t="shared" si="2"/>
        <v>0</v>
      </c>
      <c r="AG60" s="129">
        <f t="shared" si="2"/>
        <v>-1.4799999999999924E-2</v>
      </c>
      <c r="AH60" s="129">
        <f t="shared" si="2"/>
        <v>-0.5</v>
      </c>
      <c r="AI60" s="129">
        <f t="shared" si="2"/>
        <v>0</v>
      </c>
      <c r="AJ60" s="129">
        <f t="shared" si="2"/>
        <v>-2.0199999999999996E-2</v>
      </c>
      <c r="AK60" s="129">
        <f t="shared" si="2"/>
        <v>-9.9999999999909051E-3</v>
      </c>
      <c r="AL60" s="129">
        <f t="shared" si="2"/>
        <v>0</v>
      </c>
      <c r="AM60" s="129">
        <f t="shared" si="2"/>
        <v>-7.0000000000000062E-3</v>
      </c>
      <c r="AN60" s="129">
        <f t="shared" si="2"/>
        <v>-0.57999999999999829</v>
      </c>
      <c r="AO60" s="129"/>
      <c r="AP60" s="129">
        <f t="shared" si="2"/>
        <v>-3.4000000000000696E-3</v>
      </c>
      <c r="AQ60" s="129">
        <f t="shared" si="2"/>
        <v>-0.67000000000000171</v>
      </c>
      <c r="AR60" s="129">
        <f t="shared" si="2"/>
        <v>0</v>
      </c>
      <c r="AS60" s="129">
        <f t="shared" si="2"/>
        <v>3.2999999999999696E-3</v>
      </c>
      <c r="AT60" s="129">
        <f t="shared" si="2"/>
        <v>-0.98999999999999488</v>
      </c>
      <c r="AU60" s="129">
        <f t="shared" si="2"/>
        <v>0</v>
      </c>
      <c r="AV60" s="129">
        <f t="shared" si="2"/>
        <v>-6.0000000000004494E-4</v>
      </c>
      <c r="AW60" s="129">
        <f t="shared" si="2"/>
        <v>-0.78999999999999204</v>
      </c>
      <c r="AX60" s="129">
        <f t="shared" si="2"/>
        <v>0</v>
      </c>
      <c r="AY60" s="129">
        <f t="shared" si="2"/>
        <v>7.0000000000003393E-4</v>
      </c>
      <c r="AZ60" s="129">
        <f t="shared" si="2"/>
        <v>-0.93000000000000682</v>
      </c>
      <c r="BA60" s="129">
        <f t="shared" si="2"/>
        <v>0</v>
      </c>
      <c r="BB60" s="129">
        <f t="shared" si="2"/>
        <v>6.9999999999992291E-4</v>
      </c>
      <c r="BC60" s="129">
        <f t="shared" si="2"/>
        <v>-0.84999999999999432</v>
      </c>
      <c r="BD60" s="129">
        <f t="shared" si="2"/>
        <v>0</v>
      </c>
      <c r="BE60" s="129">
        <f t="shared" si="2"/>
        <v>3.0999999999999917E-3</v>
      </c>
      <c r="BF60" s="129">
        <f t="shared" si="2"/>
        <v>-0.68999999999999773</v>
      </c>
      <c r="BG60" s="129">
        <f t="shared" si="2"/>
        <v>0</v>
      </c>
      <c r="BH60" s="129">
        <f t="shared" si="2"/>
        <v>1.0099999999999998E-2</v>
      </c>
      <c r="BI60" s="129">
        <f t="shared" si="2"/>
        <v>-0.95999999999999375</v>
      </c>
      <c r="BJ60" s="129">
        <f t="shared" si="2"/>
        <v>0</v>
      </c>
      <c r="BK60" s="129">
        <f t="shared" si="2"/>
        <v>1.5399999999999969E-2</v>
      </c>
      <c r="BL60" s="129">
        <f t="shared" si="2"/>
        <v>-1.2000000000000028</v>
      </c>
      <c r="BM60" s="129"/>
      <c r="BN60" s="129"/>
      <c r="BO60" s="129"/>
      <c r="BP60" s="129"/>
      <c r="BQ60" s="187"/>
      <c r="BR60" s="200"/>
      <c r="BS60" s="200"/>
      <c r="BT60" s="200"/>
      <c r="BU60" s="200"/>
      <c r="BV60" s="200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290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291"/>
      <c r="EX60" s="291"/>
      <c r="EY60" s="291"/>
      <c r="EZ60" s="291"/>
      <c r="FA60" s="291"/>
      <c r="FB60" s="291"/>
      <c r="FC60" s="291"/>
      <c r="FD60" s="291"/>
      <c r="FE60" s="291"/>
      <c r="FF60" s="291"/>
      <c r="FG60" s="291"/>
      <c r="FH60" s="291"/>
      <c r="FI60" s="291"/>
      <c r="FJ60" s="291"/>
      <c r="FK60" s="291"/>
      <c r="FL60" s="291"/>
      <c r="FM60" s="291"/>
      <c r="FN60" s="291"/>
    </row>
    <row r="61" spans="1:170" s="164" customFormat="1" ht="15.75" x14ac:dyDescent="0.25">
      <c r="A61" s="196">
        <v>4</v>
      </c>
      <c r="B61" s="129" t="s">
        <v>8</v>
      </c>
      <c r="C61" s="129">
        <f t="shared" si="3"/>
        <v>-2.6354060595022211E-2</v>
      </c>
      <c r="D61" s="129">
        <f t="shared" si="2"/>
        <v>0.39000000000000057</v>
      </c>
      <c r="E61" s="129"/>
      <c r="F61" s="129">
        <f t="shared" si="2"/>
        <v>-2.4243257821489728E-2</v>
      </c>
      <c r="G61" s="129">
        <f t="shared" si="2"/>
        <v>0.45000000000000284</v>
      </c>
      <c r="H61" s="129"/>
      <c r="I61" s="129">
        <f t="shared" si="2"/>
        <v>-2.1353189634429337E-2</v>
      </c>
      <c r="J61" s="129">
        <f t="shared" si="2"/>
        <v>0.46000000000000796</v>
      </c>
      <c r="K61" s="129"/>
      <c r="L61" s="129">
        <f t="shared" si="2"/>
        <v>-1.9395338733591005E-2</v>
      </c>
      <c r="M61" s="129">
        <f t="shared" si="2"/>
        <v>0.51999999999999602</v>
      </c>
      <c r="N61" s="129"/>
      <c r="O61" s="129">
        <f t="shared" si="2"/>
        <v>-2.3305315057458142E-2</v>
      </c>
      <c r="P61" s="129">
        <f t="shared" si="2"/>
        <v>0.57999999999999829</v>
      </c>
      <c r="Q61" s="129">
        <f t="shared" si="2"/>
        <v>0</v>
      </c>
      <c r="R61" s="129">
        <f t="shared" si="2"/>
        <v>-2.3969278305039365E-2</v>
      </c>
      <c r="S61" s="129">
        <f t="shared" si="2"/>
        <v>0.53999999999999204</v>
      </c>
      <c r="T61" s="129">
        <f t="shared" si="2"/>
        <v>0</v>
      </c>
      <c r="U61" s="129">
        <f t="shared" si="2"/>
        <v>-2.2971808477694755E-2</v>
      </c>
      <c r="V61" s="129">
        <f t="shared" si="2"/>
        <v>0.42999999999999261</v>
      </c>
      <c r="W61" s="129">
        <f t="shared" si="2"/>
        <v>0</v>
      </c>
      <c r="X61" s="129">
        <f t="shared" si="2"/>
        <v>-2.0368769505175188E-2</v>
      </c>
      <c r="Y61" s="129">
        <f t="shared" si="2"/>
        <v>0.46999999999999886</v>
      </c>
      <c r="Z61" s="129">
        <f t="shared" si="2"/>
        <v>0</v>
      </c>
      <c r="AA61" s="129">
        <f t="shared" si="2"/>
        <v>-2.1681170014333118E-2</v>
      </c>
      <c r="AB61" s="129">
        <f t="shared" si="2"/>
        <v>0.46999999999999886</v>
      </c>
      <c r="AC61" s="129">
        <f t="shared" si="2"/>
        <v>0</v>
      </c>
      <c r="AD61" s="129">
        <f t="shared" si="2"/>
        <v>-2.324559670284454E-2</v>
      </c>
      <c r="AE61" s="129">
        <f t="shared" si="2"/>
        <v>0.40000000000000568</v>
      </c>
      <c r="AF61" s="129">
        <f t="shared" si="2"/>
        <v>0</v>
      </c>
      <c r="AG61" s="129">
        <f t="shared" si="2"/>
        <v>-2.0219273982485353E-2</v>
      </c>
      <c r="AH61" s="129">
        <f t="shared" si="2"/>
        <v>0.39000000000000057</v>
      </c>
      <c r="AI61" s="129">
        <f t="shared" si="2"/>
        <v>0</v>
      </c>
      <c r="AJ61" s="129">
        <f t="shared" si="2"/>
        <v>-2.1155961750021213E-2</v>
      </c>
      <c r="AK61" s="129">
        <f t="shared" si="2"/>
        <v>0.35999999999999943</v>
      </c>
      <c r="AL61" s="129">
        <f t="shared" si="2"/>
        <v>0</v>
      </c>
      <c r="AM61" s="129">
        <f t="shared" si="2"/>
        <v>-1.2222560924545212E-2</v>
      </c>
      <c r="AN61" s="129">
        <f t="shared" si="2"/>
        <v>0.29000000000000625</v>
      </c>
      <c r="AO61" s="129"/>
      <c r="AP61" s="129">
        <f t="shared" si="2"/>
        <v>-1.0050809336075717E-2</v>
      </c>
      <c r="AQ61" s="129">
        <f t="shared" si="2"/>
        <v>0.34000000000000341</v>
      </c>
      <c r="AR61" s="129">
        <f t="shared" si="2"/>
        <v>0</v>
      </c>
      <c r="AS61" s="129">
        <f t="shared" si="2"/>
        <v>-7.1993917155530607E-3</v>
      </c>
      <c r="AT61" s="129">
        <f t="shared" si="2"/>
        <v>0.38000000000000966</v>
      </c>
      <c r="AU61" s="129">
        <f t="shared" si="2"/>
        <v>0</v>
      </c>
      <c r="AV61" s="129">
        <f t="shared" si="2"/>
        <v>-8.44041846021093E-3</v>
      </c>
      <c r="AW61" s="129">
        <f t="shared" si="2"/>
        <v>0.35999999999999943</v>
      </c>
      <c r="AX61" s="129">
        <f t="shared" si="2"/>
        <v>0</v>
      </c>
      <c r="AY61" s="129">
        <f t="shared" si="2"/>
        <v>-1.0090550037872292E-2</v>
      </c>
      <c r="AZ61" s="129">
        <f t="shared" si="2"/>
        <v>0.5</v>
      </c>
      <c r="BA61" s="129">
        <f t="shared" si="2"/>
        <v>0</v>
      </c>
      <c r="BB61" s="129">
        <f t="shared" si="2"/>
        <v>-1.1098569727319263E-2</v>
      </c>
      <c r="BC61" s="129">
        <f t="shared" si="2"/>
        <v>0.74000000000000909</v>
      </c>
      <c r="BD61" s="129">
        <f t="shared" si="2"/>
        <v>0</v>
      </c>
      <c r="BE61" s="129">
        <f t="shared" si="2"/>
        <v>-8.4326006324590974E-3</v>
      </c>
      <c r="BF61" s="129">
        <f t="shared" si="2"/>
        <v>0.89999999999999147</v>
      </c>
      <c r="BG61" s="129">
        <f t="shared" si="2"/>
        <v>0</v>
      </c>
      <c r="BH61" s="129">
        <f t="shared" si="2"/>
        <v>-4.4455067245415814E-3</v>
      </c>
      <c r="BI61" s="129">
        <f t="shared" si="2"/>
        <v>0.92999999999999261</v>
      </c>
      <c r="BJ61" s="129">
        <f t="shared" si="2"/>
        <v>0</v>
      </c>
      <c r="BK61" s="129">
        <f t="shared" si="2"/>
        <v>-6.348546996056692E-4</v>
      </c>
      <c r="BL61" s="129">
        <f t="shared" si="2"/>
        <v>0.90999999999999659</v>
      </c>
      <c r="BM61" s="129"/>
      <c r="BN61" s="129"/>
      <c r="BO61" s="129"/>
      <c r="BP61" s="129"/>
      <c r="BQ61" s="187"/>
      <c r="BR61" s="176"/>
      <c r="BS61" s="176"/>
      <c r="BT61" s="176"/>
      <c r="BU61" s="129"/>
      <c r="BV61" s="176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</row>
    <row r="62" spans="1:170" s="164" customFormat="1" ht="15.75" x14ac:dyDescent="0.25">
      <c r="A62" s="196">
        <v>5</v>
      </c>
      <c r="B62" s="129" t="s">
        <v>9</v>
      </c>
      <c r="C62" s="129">
        <f t="shared" si="3"/>
        <v>132.46870000000013</v>
      </c>
      <c r="D62" s="129">
        <f t="shared" si="2"/>
        <v>8362.4200000000128</v>
      </c>
      <c r="E62" s="129"/>
      <c r="F62" s="129">
        <f t="shared" si="2"/>
        <v>112.80999999999995</v>
      </c>
      <c r="G62" s="129">
        <f t="shared" si="2"/>
        <v>6724.4199999999837</v>
      </c>
      <c r="H62" s="129"/>
      <c r="I62" s="129">
        <f t="shared" si="2"/>
        <v>101.10159999999996</v>
      </c>
      <c r="J62" s="129">
        <f t="shared" si="2"/>
        <v>6216.2200000000012</v>
      </c>
      <c r="K62" s="129"/>
      <c r="L62" s="129">
        <f t="shared" si="2"/>
        <v>61.309999999999945</v>
      </c>
      <c r="M62" s="129">
        <f t="shared" si="2"/>
        <v>2646.7000000000116</v>
      </c>
      <c r="N62" s="129"/>
      <c r="O62" s="129">
        <f t="shared" si="2"/>
        <v>78.110500000000002</v>
      </c>
      <c r="P62" s="129">
        <f t="shared" si="2"/>
        <v>3682.6499999999942</v>
      </c>
      <c r="Q62" s="129">
        <f t="shared" si="2"/>
        <v>0</v>
      </c>
      <c r="R62" s="129">
        <f t="shared" si="2"/>
        <v>81.5</v>
      </c>
      <c r="S62" s="129">
        <f t="shared" si="2"/>
        <v>3728.7399999999907</v>
      </c>
      <c r="T62" s="129">
        <f t="shared" si="2"/>
        <v>0</v>
      </c>
      <c r="U62" s="129">
        <f t="shared" si="2"/>
        <v>83.600000000000136</v>
      </c>
      <c r="V62" s="129">
        <f t="shared" si="2"/>
        <v>4049.820000000007</v>
      </c>
      <c r="W62" s="129">
        <f t="shared" si="2"/>
        <v>0</v>
      </c>
      <c r="X62" s="129">
        <f t="shared" si="2"/>
        <v>78.282899999999927</v>
      </c>
      <c r="Y62" s="129">
        <f t="shared" si="2"/>
        <v>4127.6299999999756</v>
      </c>
      <c r="Z62" s="129">
        <f t="shared" si="2"/>
        <v>0</v>
      </c>
      <c r="AA62" s="129">
        <f t="shared" si="2"/>
        <v>86.2199999999998</v>
      </c>
      <c r="AB62" s="129">
        <f t="shared" si="2"/>
        <v>4545.1999999999825</v>
      </c>
      <c r="AC62" s="129">
        <f t="shared" si="2"/>
        <v>0</v>
      </c>
      <c r="AD62" s="129">
        <f t="shared" si="2"/>
        <v>47.492999999999938</v>
      </c>
      <c r="AE62" s="129">
        <f t="shared" si="2"/>
        <v>305.46999999997206</v>
      </c>
      <c r="AF62" s="129">
        <f t="shared" si="2"/>
        <v>0</v>
      </c>
      <c r="AG62" s="129">
        <f t="shared" si="2"/>
        <v>37.519999999999982</v>
      </c>
      <c r="AH62" s="129">
        <f t="shared" si="2"/>
        <v>-87.440000000002328</v>
      </c>
      <c r="AI62" s="129">
        <f t="shared" si="2"/>
        <v>0</v>
      </c>
      <c r="AJ62" s="129">
        <f t="shared" si="2"/>
        <v>34.759999999999991</v>
      </c>
      <c r="AK62" s="129">
        <f t="shared" si="2"/>
        <v>-650</v>
      </c>
      <c r="AL62" s="129">
        <f t="shared" si="2"/>
        <v>0</v>
      </c>
      <c r="AM62" s="129">
        <f t="shared" si="2"/>
        <v>1.7711000000001604</v>
      </c>
      <c r="AN62" s="129">
        <f t="shared" si="2"/>
        <v>-2198.6900000000023</v>
      </c>
      <c r="AO62" s="129"/>
      <c r="AP62" s="129">
        <f t="shared" si="2"/>
        <v>-12.48700000000008</v>
      </c>
      <c r="AQ62" s="129">
        <f t="shared" si="2"/>
        <v>-3089.8400000000256</v>
      </c>
      <c r="AR62" s="129">
        <f t="shared" si="2"/>
        <v>0</v>
      </c>
      <c r="AS62" s="129">
        <f t="shared" si="2"/>
        <v>-14.269999999999982</v>
      </c>
      <c r="AT62" s="129">
        <f t="shared" si="2"/>
        <v>-2441.3300000000163</v>
      </c>
      <c r="AU62" s="129">
        <f t="shared" ref="AU62:BL73" si="4">AU40-AU19</f>
        <v>0</v>
      </c>
      <c r="AV62" s="129">
        <f t="shared" si="4"/>
        <v>-23.549999999999955</v>
      </c>
      <c r="AW62" s="129">
        <f t="shared" si="4"/>
        <v>-3868.3999999999942</v>
      </c>
      <c r="AX62" s="129">
        <f t="shared" si="4"/>
        <v>0</v>
      </c>
      <c r="AY62" s="129">
        <f t="shared" si="4"/>
        <v>-26.700000000000045</v>
      </c>
      <c r="AZ62" s="129">
        <f t="shared" si="4"/>
        <v>-4134.9799999999814</v>
      </c>
      <c r="BA62" s="129">
        <f t="shared" si="4"/>
        <v>0</v>
      </c>
      <c r="BB62" s="129">
        <f t="shared" si="4"/>
        <v>-16.059999999999945</v>
      </c>
      <c r="BC62" s="129">
        <f t="shared" si="4"/>
        <v>-2907.4700000000012</v>
      </c>
      <c r="BD62" s="129">
        <f t="shared" si="4"/>
        <v>0</v>
      </c>
      <c r="BE62" s="129">
        <f t="shared" si="4"/>
        <v>-18</v>
      </c>
      <c r="BF62" s="129">
        <f t="shared" si="4"/>
        <v>-2351.7200000000012</v>
      </c>
      <c r="BG62" s="129">
        <f t="shared" si="4"/>
        <v>0</v>
      </c>
      <c r="BH62" s="129">
        <f t="shared" si="4"/>
        <v>-44.310000000000173</v>
      </c>
      <c r="BI62" s="129">
        <f t="shared" si="4"/>
        <v>-4080.7800000000279</v>
      </c>
      <c r="BJ62" s="129">
        <f t="shared" si="4"/>
        <v>0</v>
      </c>
      <c r="BK62" s="129">
        <f t="shared" si="4"/>
        <v>-56.507100000000037</v>
      </c>
      <c r="BL62" s="129">
        <f t="shared" si="4"/>
        <v>-4647.8999999999942</v>
      </c>
      <c r="BM62" s="129"/>
      <c r="BN62" s="129"/>
      <c r="BO62" s="129"/>
      <c r="BP62" s="129"/>
      <c r="BQ62" s="187"/>
      <c r="BR62" s="176"/>
      <c r="BS62" s="176"/>
      <c r="BT62" s="176"/>
      <c r="BU62" s="129">
        <f>AVERAGE(BU36:BU57)</f>
        <v>92.579090909090894</v>
      </c>
      <c r="BV62" s="176">
        <f t="shared" ref="BV62:CJ62" si="5">AVERAGE(BV36:BV57)</f>
        <v>142.97727272727275</v>
      </c>
      <c r="BW62" s="145">
        <f t="shared" si="5"/>
        <v>112.27090909090907</v>
      </c>
      <c r="BX62" s="145">
        <f t="shared" si="5"/>
        <v>122.83090909090912</v>
      </c>
      <c r="BY62" s="145">
        <f t="shared" si="5"/>
        <v>187098.48590909087</v>
      </c>
      <c r="BZ62" s="145">
        <f t="shared" si="5"/>
        <v>2750.1454545454549</v>
      </c>
      <c r="CA62" s="145">
        <f t="shared" si="5"/>
        <v>77.906363636363636</v>
      </c>
      <c r="CB62" s="145">
        <f t="shared" si="5"/>
        <v>83.442272727272723</v>
      </c>
      <c r="CC62" s="145">
        <f t="shared" si="5"/>
        <v>12.145454545454545</v>
      </c>
      <c r="CD62" s="145">
        <f t="shared" si="5"/>
        <v>12.114090909090912</v>
      </c>
      <c r="CE62" s="145">
        <f t="shared" si="5"/>
        <v>16.516818181818184</v>
      </c>
      <c r="CF62" s="145">
        <f t="shared" si="5"/>
        <v>11.835000000000003</v>
      </c>
      <c r="CG62" s="145">
        <f t="shared" si="5"/>
        <v>101.92772727272727</v>
      </c>
      <c r="CH62" s="145">
        <f t="shared" si="5"/>
        <v>146.39454545454549</v>
      </c>
      <c r="CI62" s="145">
        <f t="shared" si="5"/>
        <v>15.869090909090914</v>
      </c>
      <c r="CJ62" s="145">
        <f t="shared" si="5"/>
        <v>15.862272727272726</v>
      </c>
      <c r="CK62" s="145"/>
      <c r="CL62" s="145"/>
      <c r="CM62" s="145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</row>
    <row r="63" spans="1:170" s="164" customFormat="1" ht="15.75" x14ac:dyDescent="0.25">
      <c r="A63" s="196">
        <v>6</v>
      </c>
      <c r="B63" s="129" t="s">
        <v>10</v>
      </c>
      <c r="C63" s="129">
        <f t="shared" si="3"/>
        <v>1.9921000000000006</v>
      </c>
      <c r="D63" s="129">
        <f t="shared" si="3"/>
        <v>127.09000000000015</v>
      </c>
      <c r="E63" s="129"/>
      <c r="F63" s="129">
        <f t="shared" si="3"/>
        <v>1.6282999999999994</v>
      </c>
      <c r="G63" s="129">
        <f t="shared" si="3"/>
        <v>96.069999999999709</v>
      </c>
      <c r="H63" s="129"/>
      <c r="I63" s="129">
        <f t="shared" si="3"/>
        <v>1.2623999999999995</v>
      </c>
      <c r="J63" s="129">
        <f t="shared" si="3"/>
        <v>68.279999999999745</v>
      </c>
      <c r="K63" s="129"/>
      <c r="L63" s="129">
        <f t="shared" si="3"/>
        <v>0.71999999999999886</v>
      </c>
      <c r="M63" s="129">
        <f t="shared" si="3"/>
        <v>20.359999999999673</v>
      </c>
      <c r="N63" s="129"/>
      <c r="O63" s="129">
        <f t="shared" si="3"/>
        <v>1.186399999999999</v>
      </c>
      <c r="P63" s="129">
        <f t="shared" si="3"/>
        <v>58.4699999999998</v>
      </c>
      <c r="Q63" s="129">
        <f t="shared" si="3"/>
        <v>0</v>
      </c>
      <c r="R63" s="129">
        <f t="shared" si="3"/>
        <v>1.5399999999999991</v>
      </c>
      <c r="S63" s="129">
        <f t="shared" ref="S63:BD69" si="6">S41-S20</f>
        <v>90.619999999999891</v>
      </c>
      <c r="T63" s="129">
        <f t="shared" si="6"/>
        <v>0</v>
      </c>
      <c r="U63" s="129">
        <f t="shared" si="6"/>
        <v>1.5500000000000007</v>
      </c>
      <c r="V63" s="129">
        <f t="shared" si="6"/>
        <v>93.159999999999854</v>
      </c>
      <c r="W63" s="129">
        <f t="shared" si="6"/>
        <v>0</v>
      </c>
      <c r="X63" s="129">
        <f t="shared" si="6"/>
        <v>1.7213999999999992</v>
      </c>
      <c r="Y63" s="129">
        <f t="shared" si="6"/>
        <v>119.5</v>
      </c>
      <c r="Z63" s="129">
        <f t="shared" si="6"/>
        <v>0</v>
      </c>
      <c r="AA63" s="129">
        <f t="shared" si="6"/>
        <v>2.009999999999998</v>
      </c>
      <c r="AB63" s="129">
        <f t="shared" si="6"/>
        <v>142.87999999999965</v>
      </c>
      <c r="AC63" s="129">
        <f t="shared" si="6"/>
        <v>0</v>
      </c>
      <c r="AD63" s="129">
        <f t="shared" si="6"/>
        <v>1.7457999999999991</v>
      </c>
      <c r="AE63" s="129">
        <f t="shared" si="6"/>
        <v>112.36000000000013</v>
      </c>
      <c r="AF63" s="129">
        <f t="shared" si="6"/>
        <v>0</v>
      </c>
      <c r="AG63" s="129">
        <f t="shared" si="6"/>
        <v>1.3948</v>
      </c>
      <c r="AH63" s="129">
        <f t="shared" si="6"/>
        <v>85.490000000000236</v>
      </c>
      <c r="AI63" s="129">
        <f t="shared" si="6"/>
        <v>0</v>
      </c>
      <c r="AJ63" s="129">
        <f t="shared" si="6"/>
        <v>1.5800000000000018</v>
      </c>
      <c r="AK63" s="129">
        <f t="shared" si="6"/>
        <v>100.26999999999998</v>
      </c>
      <c r="AL63" s="129">
        <f t="shared" si="6"/>
        <v>0</v>
      </c>
      <c r="AM63" s="129">
        <f t="shared" si="6"/>
        <v>1.373899999999999</v>
      </c>
      <c r="AN63" s="129">
        <f t="shared" si="6"/>
        <v>107.55999999999995</v>
      </c>
      <c r="AO63" s="129"/>
      <c r="AP63" s="129">
        <f t="shared" si="6"/>
        <v>1.2840999999999987</v>
      </c>
      <c r="AQ63" s="129">
        <f t="shared" si="6"/>
        <v>107.05999999999995</v>
      </c>
      <c r="AR63" s="129">
        <f t="shared" si="6"/>
        <v>0</v>
      </c>
      <c r="AS63" s="129">
        <f t="shared" si="6"/>
        <v>0.92000000000000171</v>
      </c>
      <c r="AT63" s="129">
        <f t="shared" si="6"/>
        <v>81.279999999999745</v>
      </c>
      <c r="AU63" s="129">
        <f t="shared" si="6"/>
        <v>0</v>
      </c>
      <c r="AV63" s="129">
        <f t="shared" si="6"/>
        <v>0.55999999999999872</v>
      </c>
      <c r="AW63" s="129">
        <f t="shared" si="6"/>
        <v>37.470000000000255</v>
      </c>
      <c r="AX63" s="129">
        <f t="shared" si="6"/>
        <v>0</v>
      </c>
      <c r="AY63" s="129">
        <f t="shared" si="6"/>
        <v>0.57000000000000028</v>
      </c>
      <c r="AZ63" s="129">
        <f t="shared" si="6"/>
        <v>39</v>
      </c>
      <c r="BA63" s="129">
        <f t="shared" si="6"/>
        <v>0</v>
      </c>
      <c r="BB63" s="129">
        <f t="shared" si="6"/>
        <v>0.83999999999999986</v>
      </c>
      <c r="BC63" s="129">
        <f t="shared" si="6"/>
        <v>68.699999999999818</v>
      </c>
      <c r="BD63" s="129">
        <f t="shared" si="6"/>
        <v>0</v>
      </c>
      <c r="BE63" s="129">
        <f t="shared" si="4"/>
        <v>1.3699999999999974</v>
      </c>
      <c r="BF63" s="129">
        <f t="shared" si="4"/>
        <v>133.67000000000007</v>
      </c>
      <c r="BG63" s="129">
        <f t="shared" si="4"/>
        <v>0</v>
      </c>
      <c r="BH63" s="129">
        <f t="shared" si="4"/>
        <v>0.58000000000000185</v>
      </c>
      <c r="BI63" s="129">
        <f t="shared" si="4"/>
        <v>66.239999999999782</v>
      </c>
      <c r="BJ63" s="129">
        <f t="shared" si="4"/>
        <v>0</v>
      </c>
      <c r="BK63" s="129">
        <f t="shared" si="4"/>
        <v>0.44999999999999929</v>
      </c>
      <c r="BL63" s="129">
        <f t="shared" si="4"/>
        <v>62.679999999999836</v>
      </c>
      <c r="BM63" s="129"/>
      <c r="BN63" s="129"/>
      <c r="BO63" s="129"/>
      <c r="BP63" s="129"/>
      <c r="BQ63" s="187"/>
      <c r="BR63" s="176"/>
      <c r="BS63" s="176"/>
      <c r="BT63" s="176"/>
      <c r="BU63" s="129">
        <v>92.579090909090894</v>
      </c>
      <c r="BV63" s="176">
        <v>142.97727272727275</v>
      </c>
      <c r="BW63" s="145">
        <v>112.27090909090907</v>
      </c>
      <c r="BX63" s="150">
        <v>122.83090909090912</v>
      </c>
      <c r="BY63" s="150">
        <v>187098.48590909087</v>
      </c>
      <c r="BZ63" s="150">
        <v>2750.1454545454549</v>
      </c>
      <c r="CA63" s="150">
        <v>77.906363636363636</v>
      </c>
      <c r="CB63" s="150">
        <v>83.442272727272723</v>
      </c>
      <c r="CC63" s="150">
        <v>12.145454545454545</v>
      </c>
      <c r="CD63" s="150">
        <v>12.114090909090912</v>
      </c>
      <c r="CE63" s="150">
        <v>16.516818181818184</v>
      </c>
      <c r="CF63" s="150">
        <v>11.835000000000003</v>
      </c>
      <c r="CG63" s="150">
        <v>101.92772727272727</v>
      </c>
      <c r="CH63" s="150">
        <v>146.39454545454549</v>
      </c>
      <c r="CI63" s="150">
        <v>15.869090909090914</v>
      </c>
      <c r="CJ63" s="150">
        <v>15.862272727272726</v>
      </c>
      <c r="CK63" s="150"/>
      <c r="CL63" s="150"/>
      <c r="CM63" s="150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</row>
    <row r="64" spans="1:170" s="164" customFormat="1" ht="15.75" x14ac:dyDescent="0.25">
      <c r="A64" s="196">
        <v>7</v>
      </c>
      <c r="B64" s="129" t="s">
        <v>25</v>
      </c>
      <c r="C64" s="129">
        <f t="shared" si="3"/>
        <v>-4.4873334571492007E-2</v>
      </c>
      <c r="D64" s="129">
        <f t="shared" si="3"/>
        <v>0.53000000000000114</v>
      </c>
      <c r="E64" s="129"/>
      <c r="F64" s="129">
        <f t="shared" si="3"/>
        <v>-4.6957476405041998E-2</v>
      </c>
      <c r="G64" s="129">
        <f t="shared" si="3"/>
        <v>0.78000000000000114</v>
      </c>
      <c r="H64" s="129"/>
      <c r="I64" s="129">
        <f t="shared" si="3"/>
        <v>-3.34965077056395E-2</v>
      </c>
      <c r="J64" s="129">
        <f t="shared" si="3"/>
        <v>0.28999999999999204</v>
      </c>
      <c r="K64" s="129"/>
      <c r="L64" s="129">
        <f t="shared" si="3"/>
        <v>-1.5160070098096945E-2</v>
      </c>
      <c r="M64" s="129">
        <f t="shared" si="3"/>
        <v>-0.60000000000000853</v>
      </c>
      <c r="N64" s="129"/>
      <c r="O64" s="129">
        <f t="shared" si="3"/>
        <v>-4.0547754808963665E-2</v>
      </c>
      <c r="P64" s="129">
        <f t="shared" si="3"/>
        <v>0.63000000000000966</v>
      </c>
      <c r="Q64" s="129">
        <f t="shared" si="3"/>
        <v>0</v>
      </c>
      <c r="R64" s="129">
        <f t="shared" si="3"/>
        <v>-5.1247684820692863E-2</v>
      </c>
      <c r="S64" s="129">
        <f t="shared" si="6"/>
        <v>1.1300000000000097</v>
      </c>
      <c r="T64" s="129">
        <f t="shared" si="6"/>
        <v>0</v>
      </c>
      <c r="U64" s="129">
        <f t="shared" si="6"/>
        <v>-4.9686464558748922E-2</v>
      </c>
      <c r="V64" s="129">
        <f t="shared" si="6"/>
        <v>1.0900000000000034</v>
      </c>
      <c r="W64" s="129">
        <f t="shared" si="6"/>
        <v>0</v>
      </c>
      <c r="X64" s="129">
        <f t="shared" si="6"/>
        <v>-4.619745623310112E-2</v>
      </c>
      <c r="Y64" s="129">
        <f t="shared" si="6"/>
        <v>1.1300000000000097</v>
      </c>
      <c r="Z64" s="129">
        <f t="shared" si="6"/>
        <v>0</v>
      </c>
      <c r="AA64" s="129">
        <f t="shared" si="6"/>
        <v>-4.7050380616897813E-2</v>
      </c>
      <c r="AB64" s="129">
        <f t="shared" si="6"/>
        <v>1.0300000000000011</v>
      </c>
      <c r="AC64" s="129">
        <f t="shared" si="6"/>
        <v>0</v>
      </c>
      <c r="AD64" s="129">
        <f t="shared" si="6"/>
        <v>-4.7909741531299899E-2</v>
      </c>
      <c r="AE64" s="129">
        <f t="shared" si="6"/>
        <v>0.93999999999999773</v>
      </c>
      <c r="AF64" s="129">
        <f t="shared" si="6"/>
        <v>0</v>
      </c>
      <c r="AG64" s="129">
        <f t="shared" si="6"/>
        <v>-3.9775173969283983E-2</v>
      </c>
      <c r="AH64" s="129">
        <f t="shared" si="6"/>
        <v>0.71999999999999886</v>
      </c>
      <c r="AI64" s="129">
        <f t="shared" si="6"/>
        <v>0</v>
      </c>
      <c r="AJ64" s="129">
        <f t="shared" si="6"/>
        <v>-4.6095552203500922E-2</v>
      </c>
      <c r="AK64" s="129">
        <f t="shared" si="6"/>
        <v>0.96999999999999886</v>
      </c>
      <c r="AL64" s="129">
        <f t="shared" si="6"/>
        <v>0</v>
      </c>
      <c r="AM64" s="129">
        <f t="shared" si="6"/>
        <v>-4.2168158037679593E-2</v>
      </c>
      <c r="AN64" s="129">
        <f t="shared" si="6"/>
        <v>1.4500000000000028</v>
      </c>
      <c r="AO64" s="129"/>
      <c r="AP64" s="129">
        <f t="shared" si="6"/>
        <v>-4.1486093462915097E-2</v>
      </c>
      <c r="AQ64" s="129">
        <f t="shared" si="6"/>
        <v>1.6299999999999955</v>
      </c>
      <c r="AR64" s="129">
        <f t="shared" si="6"/>
        <v>0</v>
      </c>
      <c r="AS64" s="129">
        <f t="shared" si="6"/>
        <v>-2.2917342307211097E-2</v>
      </c>
      <c r="AT64" s="129">
        <f t="shared" si="6"/>
        <v>0.90999999999999659</v>
      </c>
      <c r="AU64" s="129">
        <f t="shared" si="6"/>
        <v>0</v>
      </c>
      <c r="AV64" s="129">
        <f t="shared" si="6"/>
        <v>-2.1905053144555486E-2</v>
      </c>
      <c r="AW64" s="129">
        <f t="shared" si="6"/>
        <v>0.65999999999999659</v>
      </c>
      <c r="AX64" s="129">
        <f t="shared" si="6"/>
        <v>0</v>
      </c>
      <c r="AY64" s="129">
        <f t="shared" si="6"/>
        <v>-3.7217825504494595E-2</v>
      </c>
      <c r="AZ64" s="129">
        <f t="shared" si="6"/>
        <v>1.5600000000000023</v>
      </c>
      <c r="BA64" s="129">
        <f t="shared" si="6"/>
        <v>0</v>
      </c>
      <c r="BB64" s="129">
        <f t="shared" si="6"/>
        <v>-3.8061000293357017E-2</v>
      </c>
      <c r="BC64" s="129">
        <f t="shared" si="6"/>
        <v>1.6700000000000017</v>
      </c>
      <c r="BD64" s="129">
        <f t="shared" si="6"/>
        <v>0</v>
      </c>
      <c r="BE64" s="129">
        <f t="shared" si="4"/>
        <v>-4.3912032262474865E-2</v>
      </c>
      <c r="BF64" s="129">
        <f t="shared" si="4"/>
        <v>2.3000000000000114</v>
      </c>
      <c r="BG64" s="129">
        <f t="shared" si="4"/>
        <v>0</v>
      </c>
      <c r="BH64" s="129">
        <f t="shared" si="4"/>
        <v>-3.2255545467826607E-2</v>
      </c>
      <c r="BI64" s="129">
        <f t="shared" si="4"/>
        <v>2.0500000000000114</v>
      </c>
      <c r="BJ64" s="129">
        <f t="shared" si="4"/>
        <v>0</v>
      </c>
      <c r="BK64" s="129">
        <f t="shared" si="4"/>
        <v>-2.6765618259195767E-2</v>
      </c>
      <c r="BL64" s="129">
        <f t="shared" si="4"/>
        <v>2.0100000000000051</v>
      </c>
      <c r="BM64" s="129"/>
      <c r="BN64" s="129"/>
      <c r="BO64" s="129"/>
      <c r="BP64" s="129"/>
      <c r="BQ64" s="187"/>
      <c r="BR64" s="176"/>
      <c r="BS64" s="176"/>
      <c r="BT64" s="176"/>
      <c r="BU64" s="129">
        <f>BU63-BU62</f>
        <v>0</v>
      </c>
      <c r="BV64" s="176">
        <f t="shared" ref="BV64:CJ64" si="7">BV63-BV62</f>
        <v>0</v>
      </c>
      <c r="BW64" s="150">
        <f t="shared" si="7"/>
        <v>0</v>
      </c>
      <c r="BX64" s="199">
        <f t="shared" si="7"/>
        <v>0</v>
      </c>
      <c r="BY64" s="199">
        <f t="shared" si="7"/>
        <v>0</v>
      </c>
      <c r="BZ64" s="199">
        <f t="shared" si="7"/>
        <v>0</v>
      </c>
      <c r="CA64" s="199">
        <f t="shared" si="7"/>
        <v>0</v>
      </c>
      <c r="CB64" s="199">
        <f t="shared" si="7"/>
        <v>0</v>
      </c>
      <c r="CC64" s="199">
        <f t="shared" si="7"/>
        <v>0</v>
      </c>
      <c r="CD64" s="199">
        <f t="shared" si="7"/>
        <v>0</v>
      </c>
      <c r="CE64" s="199">
        <f t="shared" si="7"/>
        <v>0</v>
      </c>
      <c r="CF64" s="199">
        <f t="shared" si="7"/>
        <v>0</v>
      </c>
      <c r="CG64" s="199">
        <f t="shared" si="7"/>
        <v>0</v>
      </c>
      <c r="CH64" s="199">
        <f t="shared" si="7"/>
        <v>0</v>
      </c>
      <c r="CI64" s="199">
        <f t="shared" si="7"/>
        <v>0</v>
      </c>
      <c r="CJ64" s="199">
        <f t="shared" si="7"/>
        <v>0</v>
      </c>
      <c r="CK64" s="199"/>
      <c r="CL64" s="199"/>
      <c r="CM64" s="19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</row>
    <row r="65" spans="1:170" s="164" customFormat="1" ht="15.75" x14ac:dyDescent="0.25">
      <c r="A65" s="196">
        <v>8</v>
      </c>
      <c r="B65" s="129" t="s">
        <v>26</v>
      </c>
      <c r="C65" s="129">
        <f t="shared" si="3"/>
        <v>-3.5900000000000043E-2</v>
      </c>
      <c r="D65" s="129">
        <f t="shared" si="3"/>
        <v>0.15999999999999659</v>
      </c>
      <c r="E65" s="129"/>
      <c r="F65" s="129">
        <f t="shared" si="3"/>
        <v>-3.5700000000000065E-2</v>
      </c>
      <c r="G65" s="129">
        <f t="shared" si="3"/>
        <v>0.29999999999999716</v>
      </c>
      <c r="H65" s="129"/>
      <c r="I65" s="129">
        <f t="shared" si="3"/>
        <v>-2.7800000000000047E-2</v>
      </c>
      <c r="J65" s="129">
        <f t="shared" si="3"/>
        <v>7.9999999999998295E-2</v>
      </c>
      <c r="K65" s="129"/>
      <c r="L65" s="129">
        <f t="shared" si="3"/>
        <v>-2.2799999999999931E-2</v>
      </c>
      <c r="M65" s="129">
        <f t="shared" si="3"/>
        <v>-4.9999999999997158E-2</v>
      </c>
      <c r="N65" s="129"/>
      <c r="O65" s="129">
        <f t="shared" si="3"/>
        <v>-3.5499999999999865E-2</v>
      </c>
      <c r="P65" s="129">
        <f t="shared" si="3"/>
        <v>0.51000000000000512</v>
      </c>
      <c r="Q65" s="129">
        <f t="shared" si="3"/>
        <v>0</v>
      </c>
      <c r="R65" s="129">
        <f t="shared" si="3"/>
        <v>-4.6699999999999964E-2</v>
      </c>
      <c r="S65" s="129">
        <f t="shared" si="6"/>
        <v>1.1200000000000045</v>
      </c>
      <c r="T65" s="129">
        <f t="shared" si="6"/>
        <v>0</v>
      </c>
      <c r="U65" s="129">
        <f t="shared" si="6"/>
        <v>-4.2100000000000026E-2</v>
      </c>
      <c r="V65" s="129">
        <f t="shared" si="6"/>
        <v>0.87000000000000455</v>
      </c>
      <c r="W65" s="129">
        <f t="shared" si="6"/>
        <v>0</v>
      </c>
      <c r="X65" s="129">
        <f t="shared" si="6"/>
        <v>-3.7499999999999867E-2</v>
      </c>
      <c r="Y65" s="129">
        <f t="shared" si="6"/>
        <v>0.82999999999999829</v>
      </c>
      <c r="Z65" s="129">
        <f t="shared" si="6"/>
        <v>0</v>
      </c>
      <c r="AA65" s="129">
        <f t="shared" si="6"/>
        <v>-3.7500000000000089E-2</v>
      </c>
      <c r="AB65" s="129">
        <f t="shared" si="6"/>
        <v>0.65999999999999659</v>
      </c>
      <c r="AC65" s="129">
        <f t="shared" si="6"/>
        <v>0</v>
      </c>
      <c r="AD65" s="129">
        <f t="shared" si="6"/>
        <v>-3.5000000000000142E-2</v>
      </c>
      <c r="AE65" s="129">
        <f t="shared" si="6"/>
        <v>0.34000000000000341</v>
      </c>
      <c r="AF65" s="129">
        <f t="shared" si="6"/>
        <v>0</v>
      </c>
      <c r="AG65" s="129">
        <f t="shared" si="6"/>
        <v>-3.3600000000000074E-2</v>
      </c>
      <c r="AH65" s="129">
        <f t="shared" si="6"/>
        <v>0.53000000000000114</v>
      </c>
      <c r="AI65" s="129">
        <f t="shared" si="6"/>
        <v>0</v>
      </c>
      <c r="AJ65" s="129">
        <f t="shared" si="6"/>
        <v>-3.839999999999999E-2</v>
      </c>
      <c r="AK65" s="129">
        <f t="shared" si="6"/>
        <v>0.71999999999999886</v>
      </c>
      <c r="AL65" s="129">
        <f t="shared" si="6"/>
        <v>0</v>
      </c>
      <c r="AM65" s="129">
        <f t="shared" si="6"/>
        <v>-4.4799999999999951E-2</v>
      </c>
      <c r="AN65" s="129">
        <f t="shared" si="6"/>
        <v>1.8900000000000006</v>
      </c>
      <c r="AO65" s="129"/>
      <c r="AP65" s="129">
        <f t="shared" si="6"/>
        <v>-3.1300000000000106E-2</v>
      </c>
      <c r="AQ65" s="129">
        <f t="shared" si="6"/>
        <v>1.2700000000000102</v>
      </c>
      <c r="AR65" s="129">
        <f t="shared" si="6"/>
        <v>0</v>
      </c>
      <c r="AS65" s="129">
        <f t="shared" si="6"/>
        <v>-1.3199999999999878E-2</v>
      </c>
      <c r="AT65" s="129">
        <f t="shared" si="6"/>
        <v>0.44000000000001194</v>
      </c>
      <c r="AU65" s="129">
        <f t="shared" si="6"/>
        <v>0</v>
      </c>
      <c r="AV65" s="129">
        <f t="shared" si="6"/>
        <v>-1.8199999999999994E-2</v>
      </c>
      <c r="AW65" s="129">
        <f t="shared" si="6"/>
        <v>0.57000000000000739</v>
      </c>
      <c r="AX65" s="129">
        <f t="shared" si="6"/>
        <v>0</v>
      </c>
      <c r="AY65" s="129">
        <f t="shared" si="6"/>
        <v>-2.5100000000000122E-2</v>
      </c>
      <c r="AZ65" s="129">
        <f t="shared" si="6"/>
        <v>1.0600000000000023</v>
      </c>
      <c r="BA65" s="129">
        <f t="shared" si="6"/>
        <v>0</v>
      </c>
      <c r="BB65" s="129">
        <f t="shared" si="6"/>
        <v>-2.7900000000000036E-2</v>
      </c>
      <c r="BC65" s="129">
        <f t="shared" si="6"/>
        <v>1.2999999999999972</v>
      </c>
      <c r="BD65" s="129">
        <f t="shared" si="6"/>
        <v>0</v>
      </c>
      <c r="BE65" s="129">
        <f t="shared" si="4"/>
        <v>-2.650000000000019E-2</v>
      </c>
      <c r="BF65" s="129">
        <f t="shared" si="4"/>
        <v>1.539999999999992</v>
      </c>
      <c r="BG65" s="129">
        <f t="shared" si="4"/>
        <v>0</v>
      </c>
      <c r="BH65" s="129">
        <f t="shared" si="4"/>
        <v>-1.6500000000000181E-2</v>
      </c>
      <c r="BI65" s="129">
        <f t="shared" si="4"/>
        <v>1.3199999999999932</v>
      </c>
      <c r="BJ65" s="129">
        <f t="shared" si="4"/>
        <v>0</v>
      </c>
      <c r="BK65" s="129">
        <f t="shared" si="4"/>
        <v>-7.0999999999998842E-3</v>
      </c>
      <c r="BL65" s="129">
        <f t="shared" si="4"/>
        <v>0.98999999999999488</v>
      </c>
      <c r="BM65" s="129"/>
      <c r="BN65" s="129"/>
      <c r="BO65" s="129"/>
      <c r="BP65" s="129"/>
      <c r="BQ65" s="187"/>
      <c r="BR65" s="176"/>
      <c r="BS65" s="176"/>
      <c r="BT65" s="176" t="s">
        <v>29</v>
      </c>
      <c r="BU65" s="129">
        <f>MAX(BU36:BU57)</f>
        <v>93.61</v>
      </c>
      <c r="BV65" s="176">
        <f t="shared" ref="BV65:CJ65" si="8">MAX(BV36:BV57)</f>
        <v>143.49</v>
      </c>
      <c r="BW65" s="129">
        <f t="shared" si="8"/>
        <v>112.92</v>
      </c>
      <c r="BX65" s="129">
        <f t="shared" si="8"/>
        <v>123.07</v>
      </c>
      <c r="BY65" s="129">
        <f t="shared" si="8"/>
        <v>191940.28</v>
      </c>
      <c r="BZ65" s="129">
        <f t="shared" si="8"/>
        <v>2845.24</v>
      </c>
      <c r="CA65" s="129">
        <f t="shared" si="8"/>
        <v>78.430000000000007</v>
      </c>
      <c r="CB65" s="129">
        <f t="shared" si="8"/>
        <v>83.75</v>
      </c>
      <c r="CC65" s="129">
        <f t="shared" si="8"/>
        <v>12.24</v>
      </c>
      <c r="CD65" s="129">
        <f t="shared" si="8"/>
        <v>12.24</v>
      </c>
      <c r="CE65" s="129">
        <f t="shared" si="8"/>
        <v>16.559999999999999</v>
      </c>
      <c r="CF65" s="129">
        <f t="shared" si="8"/>
        <v>12.17</v>
      </c>
      <c r="CG65" s="129">
        <f t="shared" si="8"/>
        <v>103.1</v>
      </c>
      <c r="CH65" s="129">
        <f t="shared" si="8"/>
        <v>147.81</v>
      </c>
      <c r="CI65" s="129">
        <f t="shared" si="8"/>
        <v>15.99</v>
      </c>
      <c r="CJ65" s="129">
        <f t="shared" si="8"/>
        <v>15.98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</row>
    <row r="66" spans="1:170" ht="15.75" x14ac:dyDescent="0.25">
      <c r="A66" s="196">
        <v>9</v>
      </c>
      <c r="B66" s="128" t="s">
        <v>13</v>
      </c>
      <c r="C66" s="129">
        <f t="shared" si="3"/>
        <v>-0.32779999999999987</v>
      </c>
      <c r="D66" s="129">
        <f t="shared" si="3"/>
        <v>0.13999999999999879</v>
      </c>
      <c r="E66" s="129"/>
      <c r="F66" s="129">
        <f t="shared" si="3"/>
        <v>-0.31370000000000076</v>
      </c>
      <c r="G66" s="129">
        <f t="shared" si="3"/>
        <v>0.13999999999999879</v>
      </c>
      <c r="H66" s="129"/>
      <c r="I66" s="129">
        <f t="shared" si="3"/>
        <v>-0.25699999999999967</v>
      </c>
      <c r="J66" s="129">
        <f t="shared" si="3"/>
        <v>9.9999999999999645E-2</v>
      </c>
      <c r="K66" s="129"/>
      <c r="L66" s="129">
        <f t="shared" si="3"/>
        <v>-0.21799999999999997</v>
      </c>
      <c r="M66" s="129">
        <f t="shared" si="3"/>
        <v>8.0000000000000071E-2</v>
      </c>
      <c r="N66" s="129"/>
      <c r="O66" s="129">
        <f t="shared" si="3"/>
        <v>-0.32600000000000051</v>
      </c>
      <c r="P66" s="129">
        <f t="shared" si="3"/>
        <v>0.1899999999999995</v>
      </c>
      <c r="Q66" s="129">
        <f t="shared" si="3"/>
        <v>0</v>
      </c>
      <c r="R66" s="129">
        <f t="shared" si="3"/>
        <v>-0.3301999999999996</v>
      </c>
      <c r="S66" s="129">
        <f t="shared" si="6"/>
        <v>0.17999999999999972</v>
      </c>
      <c r="T66" s="129">
        <f t="shared" si="6"/>
        <v>0</v>
      </c>
      <c r="U66" s="129">
        <f t="shared" si="6"/>
        <v>-0.33750000000000036</v>
      </c>
      <c r="V66" s="129">
        <f t="shared" si="6"/>
        <v>0.19000000000000128</v>
      </c>
      <c r="W66" s="129">
        <f t="shared" si="6"/>
        <v>0</v>
      </c>
      <c r="X66" s="129">
        <f t="shared" si="6"/>
        <v>-0.30480000000000018</v>
      </c>
      <c r="Y66" s="129">
        <f t="shared" si="6"/>
        <v>0.17999999999999972</v>
      </c>
      <c r="Z66" s="129">
        <f t="shared" si="6"/>
        <v>0</v>
      </c>
      <c r="AA66" s="129">
        <f t="shared" si="6"/>
        <v>-0.32019999999999982</v>
      </c>
      <c r="AB66" s="129">
        <f t="shared" si="6"/>
        <v>0.19000000000000128</v>
      </c>
      <c r="AC66" s="129">
        <f t="shared" si="6"/>
        <v>0</v>
      </c>
      <c r="AD66" s="129">
        <f t="shared" si="6"/>
        <v>-0.34950000000000081</v>
      </c>
      <c r="AE66" s="129">
        <f t="shared" si="6"/>
        <v>0.21000000000000085</v>
      </c>
      <c r="AF66" s="129">
        <f t="shared" si="6"/>
        <v>0</v>
      </c>
      <c r="AG66" s="129">
        <f t="shared" si="6"/>
        <v>-0.32950000000000124</v>
      </c>
      <c r="AH66" s="129">
        <f t="shared" si="6"/>
        <v>0.21999999999999886</v>
      </c>
      <c r="AI66" s="129">
        <f t="shared" si="6"/>
        <v>0</v>
      </c>
      <c r="AJ66" s="129">
        <f t="shared" si="6"/>
        <v>-0.31530000000000058</v>
      </c>
      <c r="AK66" s="129">
        <f t="shared" si="6"/>
        <v>0.16999999999999993</v>
      </c>
      <c r="AL66" s="129">
        <f t="shared" si="6"/>
        <v>0</v>
      </c>
      <c r="AM66" s="129">
        <f t="shared" si="6"/>
        <v>-0.18689999999999962</v>
      </c>
      <c r="AN66" s="129">
        <f t="shared" si="6"/>
        <v>0.11000000000000121</v>
      </c>
      <c r="AO66" s="129"/>
      <c r="AP66" s="129">
        <f t="shared" si="6"/>
        <v>-0.13180000000000014</v>
      </c>
      <c r="AQ66" s="129">
        <f t="shared" si="6"/>
        <v>5.9999999999998721E-2</v>
      </c>
      <c r="AR66" s="129">
        <f t="shared" si="6"/>
        <v>0</v>
      </c>
      <c r="AS66" s="129">
        <f t="shared" si="6"/>
        <v>-7.6200000000000045E-2</v>
      </c>
      <c r="AT66" s="129">
        <f t="shared" si="6"/>
        <v>5.0000000000000711E-2</v>
      </c>
      <c r="AU66" s="129">
        <f t="shared" si="6"/>
        <v>0</v>
      </c>
      <c r="AV66" s="129">
        <f t="shared" si="6"/>
        <v>-0.11540000000000106</v>
      </c>
      <c r="AW66" s="129">
        <f t="shared" si="6"/>
        <v>6.9999999999998508E-2</v>
      </c>
      <c r="AX66" s="129">
        <f t="shared" si="6"/>
        <v>0</v>
      </c>
      <c r="AY66" s="129">
        <f t="shared" si="6"/>
        <v>-0.20009999999999906</v>
      </c>
      <c r="AZ66" s="129">
        <f t="shared" si="6"/>
        <v>0.19000000000000128</v>
      </c>
      <c r="BA66" s="129">
        <f t="shared" si="6"/>
        <v>0</v>
      </c>
      <c r="BB66" s="129">
        <f t="shared" si="6"/>
        <v>-0.16790000000000127</v>
      </c>
      <c r="BC66" s="129">
        <f t="shared" si="6"/>
        <v>0.16000000000000014</v>
      </c>
      <c r="BD66" s="129">
        <f t="shared" si="6"/>
        <v>0</v>
      </c>
      <c r="BE66" s="129">
        <f t="shared" si="4"/>
        <v>-0.16230000000000011</v>
      </c>
      <c r="BF66" s="129">
        <f t="shared" si="4"/>
        <v>0.20000000000000107</v>
      </c>
      <c r="BG66" s="129">
        <f t="shared" si="4"/>
        <v>0</v>
      </c>
      <c r="BH66" s="129">
        <f t="shared" si="4"/>
        <v>-0.10580000000000034</v>
      </c>
      <c r="BI66" s="129">
        <f t="shared" si="4"/>
        <v>0.18000000000000149</v>
      </c>
      <c r="BJ66" s="129">
        <f t="shared" si="4"/>
        <v>0</v>
      </c>
      <c r="BK66" s="129">
        <f t="shared" si="4"/>
        <v>-4.4800000000000395E-2</v>
      </c>
      <c r="BL66" s="129">
        <f t="shared" si="4"/>
        <v>0.14000000000000057</v>
      </c>
      <c r="BM66" s="129"/>
      <c r="BN66" s="129"/>
      <c r="BO66" s="129"/>
      <c r="BP66" s="129"/>
      <c r="BQ66" s="174"/>
      <c r="BR66" s="127"/>
      <c r="BS66" s="127"/>
      <c r="BT66" s="127" t="s">
        <v>30</v>
      </c>
      <c r="BU66" s="128">
        <f>MIN(BU36:BU57)</f>
        <v>91.85</v>
      </c>
      <c r="BV66" s="128">
        <f t="shared" ref="BV66:CJ66" si="9">MIN(BV36:BV57)</f>
        <v>142.44999999999999</v>
      </c>
      <c r="BW66" s="129">
        <f t="shared" si="9"/>
        <v>111.76</v>
      </c>
      <c r="BX66" s="129">
        <f t="shared" si="9"/>
        <v>122.54</v>
      </c>
      <c r="BY66" s="129">
        <f t="shared" si="9"/>
        <v>181279.7</v>
      </c>
      <c r="BZ66" s="129">
        <f t="shared" si="9"/>
        <v>2656.89</v>
      </c>
      <c r="CA66" s="129">
        <f t="shared" si="9"/>
        <v>77.209999999999994</v>
      </c>
      <c r="CB66" s="129">
        <f t="shared" si="9"/>
        <v>82.93</v>
      </c>
      <c r="CC66" s="129">
        <f t="shared" si="9"/>
        <v>11.99</v>
      </c>
      <c r="CD66" s="129">
        <f t="shared" si="9"/>
        <v>11.92</v>
      </c>
      <c r="CE66" s="129">
        <f t="shared" si="9"/>
        <v>16.47</v>
      </c>
      <c r="CF66" s="129">
        <f t="shared" si="9"/>
        <v>11.69</v>
      </c>
      <c r="CG66" s="129">
        <f t="shared" si="9"/>
        <v>100.64</v>
      </c>
      <c r="CH66" s="129">
        <f t="shared" si="9"/>
        <v>145.38999999999999</v>
      </c>
      <c r="CI66" s="129">
        <f t="shared" si="9"/>
        <v>15.78</v>
      </c>
      <c r="CJ66" s="129">
        <f t="shared" si="9"/>
        <v>15.78</v>
      </c>
      <c r="CK66" s="129"/>
      <c r="CL66" s="129"/>
      <c r="CM66" s="129"/>
      <c r="CX66" s="128"/>
      <c r="CY66" s="128"/>
    </row>
    <row r="67" spans="1:170" ht="15.75" x14ac:dyDescent="0.25">
      <c r="A67" s="196">
        <v>10</v>
      </c>
      <c r="B67" s="128" t="s">
        <v>14</v>
      </c>
      <c r="C67" s="129">
        <f t="shared" si="3"/>
        <v>-0.36829999999999963</v>
      </c>
      <c r="D67" s="129">
        <f t="shared" si="3"/>
        <v>0.1899999999999995</v>
      </c>
      <c r="E67" s="129"/>
      <c r="F67" s="129">
        <f t="shared" si="3"/>
        <v>-0.34340000000000082</v>
      </c>
      <c r="G67" s="129">
        <f t="shared" si="3"/>
        <v>0.18000000000000149</v>
      </c>
      <c r="H67" s="129"/>
      <c r="I67" s="129">
        <f t="shared" si="3"/>
        <v>-0.26810000000000045</v>
      </c>
      <c r="J67" s="129">
        <f t="shared" si="3"/>
        <v>0.12000000000000099</v>
      </c>
      <c r="K67" s="129"/>
      <c r="L67" s="129">
        <f t="shared" si="3"/>
        <v>-0.20979999999999954</v>
      </c>
      <c r="M67" s="129">
        <f t="shared" si="3"/>
        <v>6.0000000000000497E-2</v>
      </c>
      <c r="N67" s="129"/>
      <c r="O67" s="129">
        <f t="shared" si="3"/>
        <v>-0.39719999999999978</v>
      </c>
      <c r="P67" s="129">
        <f t="shared" si="3"/>
        <v>0.29000000000000092</v>
      </c>
      <c r="Q67" s="129">
        <f t="shared" si="3"/>
        <v>0</v>
      </c>
      <c r="R67" s="129">
        <f t="shared" si="3"/>
        <v>-0.51100000000000101</v>
      </c>
      <c r="S67" s="129">
        <f t="shared" si="6"/>
        <v>0.42999999999999972</v>
      </c>
      <c r="T67" s="129">
        <f t="shared" si="6"/>
        <v>0</v>
      </c>
      <c r="U67" s="129">
        <f t="shared" si="6"/>
        <v>-0.46610000000000085</v>
      </c>
      <c r="V67" s="129">
        <f t="shared" si="6"/>
        <v>0.38000000000000078</v>
      </c>
      <c r="W67" s="129">
        <f t="shared" si="6"/>
        <v>0</v>
      </c>
      <c r="X67" s="129">
        <f t="shared" si="6"/>
        <v>-0.37650000000000006</v>
      </c>
      <c r="Y67" s="129">
        <f t="shared" si="6"/>
        <v>0.28000000000000114</v>
      </c>
      <c r="Z67" s="129">
        <f t="shared" si="6"/>
        <v>0</v>
      </c>
      <c r="AA67" s="129">
        <f t="shared" si="6"/>
        <v>-0.40450000000000053</v>
      </c>
      <c r="AB67" s="129">
        <f t="shared" si="6"/>
        <v>0.29999999999999893</v>
      </c>
      <c r="AC67" s="129">
        <f t="shared" si="6"/>
        <v>0</v>
      </c>
      <c r="AD67" s="129">
        <f t="shared" si="6"/>
        <v>-0.46669999999999945</v>
      </c>
      <c r="AE67" s="129">
        <f t="shared" si="6"/>
        <v>0.37000000000000099</v>
      </c>
      <c r="AF67" s="129">
        <f t="shared" si="6"/>
        <v>0</v>
      </c>
      <c r="AG67" s="129">
        <f t="shared" si="6"/>
        <v>-0.43689999999999962</v>
      </c>
      <c r="AH67" s="129">
        <f t="shared" si="6"/>
        <v>0.36999999999999922</v>
      </c>
      <c r="AI67" s="129">
        <f t="shared" si="6"/>
        <v>0</v>
      </c>
      <c r="AJ67" s="129">
        <f t="shared" si="6"/>
        <v>-0.45260000000000034</v>
      </c>
      <c r="AK67" s="129">
        <f t="shared" si="6"/>
        <v>0.37000000000000099</v>
      </c>
      <c r="AL67" s="129">
        <f t="shared" si="6"/>
        <v>0</v>
      </c>
      <c r="AM67" s="129">
        <f t="shared" si="6"/>
        <v>-0.41290000000000049</v>
      </c>
      <c r="AN67" s="129">
        <f t="shared" si="6"/>
        <v>0.41999999999999993</v>
      </c>
      <c r="AO67" s="129"/>
      <c r="AP67" s="129">
        <f t="shared" si="6"/>
        <v>-0.39130000000000109</v>
      </c>
      <c r="AQ67" s="129">
        <f t="shared" si="6"/>
        <v>0.41000000000000014</v>
      </c>
      <c r="AR67" s="129">
        <f t="shared" si="6"/>
        <v>0</v>
      </c>
      <c r="AS67" s="129">
        <f t="shared" si="6"/>
        <v>-0.18560000000000088</v>
      </c>
      <c r="AT67" s="129">
        <f t="shared" si="6"/>
        <v>0.1899999999999995</v>
      </c>
      <c r="AU67" s="129">
        <f t="shared" si="6"/>
        <v>0</v>
      </c>
      <c r="AV67" s="129">
        <f t="shared" si="6"/>
        <v>-0.23810000000000109</v>
      </c>
      <c r="AW67" s="129">
        <f t="shared" si="6"/>
        <v>0.23000000000000043</v>
      </c>
      <c r="AX67" s="129">
        <f t="shared" si="6"/>
        <v>0</v>
      </c>
      <c r="AY67" s="129">
        <f t="shared" si="6"/>
        <v>-0.38930000000000042</v>
      </c>
      <c r="AZ67" s="129">
        <f t="shared" si="6"/>
        <v>0.44999999999999929</v>
      </c>
      <c r="BA67" s="129">
        <f t="shared" si="6"/>
        <v>0</v>
      </c>
      <c r="BB67" s="129">
        <f t="shared" si="6"/>
        <v>-0.35429999999999851</v>
      </c>
      <c r="BC67" s="129">
        <f t="shared" si="6"/>
        <v>0.41000000000000014</v>
      </c>
      <c r="BD67" s="129">
        <f t="shared" si="6"/>
        <v>0</v>
      </c>
      <c r="BE67" s="129">
        <f t="shared" si="4"/>
        <v>-0.3904999999999994</v>
      </c>
      <c r="BF67" s="129">
        <f t="shared" si="4"/>
        <v>0.5</v>
      </c>
      <c r="BG67" s="129">
        <f t="shared" si="4"/>
        <v>0</v>
      </c>
      <c r="BH67" s="129">
        <f t="shared" si="4"/>
        <v>-0.23820000000000086</v>
      </c>
      <c r="BI67" s="129">
        <f t="shared" si="4"/>
        <v>0.35999999999999943</v>
      </c>
      <c r="BJ67" s="129">
        <f t="shared" si="4"/>
        <v>0</v>
      </c>
      <c r="BK67" s="129">
        <f t="shared" si="4"/>
        <v>-0.21079999999999899</v>
      </c>
      <c r="BL67" s="129">
        <f t="shared" si="4"/>
        <v>0.35999999999999943</v>
      </c>
      <c r="BM67" s="129"/>
      <c r="BN67" s="129"/>
      <c r="BO67" s="129"/>
      <c r="BP67" s="129"/>
      <c r="BQ67" s="174"/>
      <c r="BR67" s="127"/>
      <c r="BS67" s="127"/>
      <c r="BT67" s="127"/>
      <c r="BW67" s="129"/>
      <c r="BX67" s="129"/>
      <c r="BY67" s="129"/>
      <c r="BZ67" s="129"/>
      <c r="CB67" s="129"/>
      <c r="CC67" s="129"/>
      <c r="CD67" s="129"/>
      <c r="CE67" s="129"/>
      <c r="CF67" s="129"/>
      <c r="CG67" s="129"/>
      <c r="CH67" s="129"/>
      <c r="CI67" s="129"/>
      <c r="CK67" s="134"/>
      <c r="CX67" s="128"/>
      <c r="CY67" s="128"/>
    </row>
    <row r="68" spans="1:170" ht="15.75" x14ac:dyDescent="0.25">
      <c r="A68" s="196">
        <v>11</v>
      </c>
      <c r="B68" s="128" t="s">
        <v>15</v>
      </c>
      <c r="C68" s="129">
        <f t="shared" si="3"/>
        <v>-0.19559999999999977</v>
      </c>
      <c r="D68" s="129">
        <f t="shared" si="3"/>
        <v>7.0000000000000284E-2</v>
      </c>
      <c r="E68" s="129"/>
      <c r="F68" s="129">
        <f t="shared" si="3"/>
        <v>-0.17999999999999972</v>
      </c>
      <c r="G68" s="129">
        <f t="shared" si="3"/>
        <v>5.9999999999998721E-2</v>
      </c>
      <c r="H68" s="129"/>
      <c r="I68" s="129">
        <f t="shared" si="3"/>
        <v>-0.15820000000000078</v>
      </c>
      <c r="J68" s="129">
        <f t="shared" si="3"/>
        <v>6.0000000000002274E-2</v>
      </c>
      <c r="K68" s="129"/>
      <c r="L68" s="129">
        <f t="shared" si="3"/>
        <v>-0.14310000000000045</v>
      </c>
      <c r="M68" s="129">
        <f t="shared" si="3"/>
        <v>5.9999999999998721E-2</v>
      </c>
      <c r="N68" s="129"/>
      <c r="O68" s="129">
        <f t="shared" si="3"/>
        <v>-0.17189999999999994</v>
      </c>
      <c r="P68" s="129">
        <f t="shared" si="3"/>
        <v>8.0000000000001847E-2</v>
      </c>
      <c r="Q68" s="129">
        <f t="shared" si="3"/>
        <v>0</v>
      </c>
      <c r="R68" s="129">
        <f t="shared" si="3"/>
        <v>-0.17820000000000036</v>
      </c>
      <c r="S68" s="129">
        <f t="shared" si="6"/>
        <v>7.0000000000000284E-2</v>
      </c>
      <c r="T68" s="129">
        <f t="shared" si="6"/>
        <v>0</v>
      </c>
      <c r="U68" s="129">
        <f t="shared" si="6"/>
        <v>-0.17039999999999988</v>
      </c>
      <c r="V68" s="129">
        <f t="shared" si="6"/>
        <v>5.9999999999998721E-2</v>
      </c>
      <c r="W68" s="129">
        <f t="shared" si="6"/>
        <v>0</v>
      </c>
      <c r="X68" s="129">
        <f t="shared" si="6"/>
        <v>-0.1520999999999999</v>
      </c>
      <c r="Y68" s="129">
        <f t="shared" si="6"/>
        <v>6.0000000000002274E-2</v>
      </c>
      <c r="Z68" s="129">
        <f t="shared" si="6"/>
        <v>0</v>
      </c>
      <c r="AA68" s="129">
        <f t="shared" si="6"/>
        <v>-0.16360000000000063</v>
      </c>
      <c r="AB68" s="129">
        <f t="shared" si="6"/>
        <v>6.0000000000002274E-2</v>
      </c>
      <c r="AC68" s="129">
        <f t="shared" si="6"/>
        <v>0</v>
      </c>
      <c r="AD68" s="129">
        <f t="shared" si="6"/>
        <v>-0.17419999999999991</v>
      </c>
      <c r="AE68" s="129">
        <f t="shared" si="6"/>
        <v>7.0000000000000284E-2</v>
      </c>
      <c r="AF68" s="129">
        <f t="shared" si="6"/>
        <v>0</v>
      </c>
      <c r="AG68" s="129">
        <f t="shared" si="6"/>
        <v>-0.15129999999999999</v>
      </c>
      <c r="AH68" s="129">
        <f t="shared" si="6"/>
        <v>6.0000000000002274E-2</v>
      </c>
      <c r="AI68" s="129">
        <f t="shared" si="6"/>
        <v>0</v>
      </c>
      <c r="AJ68" s="129">
        <f t="shared" si="6"/>
        <v>-0.15840000000000032</v>
      </c>
      <c r="AK68" s="129">
        <f t="shared" si="6"/>
        <v>5.0000000000000711E-2</v>
      </c>
      <c r="AL68" s="129">
        <f t="shared" si="6"/>
        <v>0</v>
      </c>
      <c r="AM68" s="129">
        <f t="shared" si="6"/>
        <v>-9.1900000000000759E-2</v>
      </c>
      <c r="AN68" s="129">
        <f t="shared" si="6"/>
        <v>3.0000000000001137E-2</v>
      </c>
      <c r="AO68" s="129"/>
      <c r="AP68" s="129">
        <f t="shared" si="6"/>
        <v>-7.6999999999999957E-2</v>
      </c>
      <c r="AQ68" s="129">
        <f t="shared" si="6"/>
        <v>3.9999999999999147E-2</v>
      </c>
      <c r="AR68" s="129">
        <f t="shared" si="6"/>
        <v>0</v>
      </c>
      <c r="AS68" s="129">
        <f t="shared" si="6"/>
        <v>-5.5200000000000138E-2</v>
      </c>
      <c r="AT68" s="129">
        <f t="shared" si="6"/>
        <v>5.9999999999998721E-2</v>
      </c>
      <c r="AU68" s="129">
        <f t="shared" si="6"/>
        <v>0</v>
      </c>
      <c r="AV68" s="129">
        <f t="shared" si="6"/>
        <v>-6.4600000000000435E-2</v>
      </c>
      <c r="AW68" s="129">
        <f t="shared" si="6"/>
        <v>3.9999999999999147E-2</v>
      </c>
      <c r="AX68" s="129">
        <f t="shared" si="6"/>
        <v>0</v>
      </c>
      <c r="AY68" s="129">
        <f t="shared" si="6"/>
        <v>-7.5299999999999478E-2</v>
      </c>
      <c r="AZ68" s="129">
        <f t="shared" si="6"/>
        <v>7.9999999999998295E-2</v>
      </c>
      <c r="BA68" s="129">
        <f t="shared" si="6"/>
        <v>0</v>
      </c>
      <c r="BB68" s="129">
        <f t="shared" si="6"/>
        <v>-8.2699999999999996E-2</v>
      </c>
      <c r="BC68" s="129">
        <f t="shared" si="6"/>
        <v>0.10999999999999943</v>
      </c>
      <c r="BD68" s="129">
        <f t="shared" si="6"/>
        <v>0</v>
      </c>
      <c r="BE68" s="129">
        <f t="shared" si="4"/>
        <v>-6.4000000000000057E-2</v>
      </c>
      <c r="BF68" s="129">
        <f t="shared" si="4"/>
        <v>0.12000000000000099</v>
      </c>
      <c r="BG68" s="129">
        <f t="shared" si="4"/>
        <v>0</v>
      </c>
      <c r="BH68" s="129">
        <f t="shared" si="4"/>
        <v>-3.2900000000000595E-2</v>
      </c>
      <c r="BI68" s="129">
        <f t="shared" si="4"/>
        <v>0.12999999999999901</v>
      </c>
      <c r="BJ68" s="129">
        <f t="shared" si="4"/>
        <v>0</v>
      </c>
      <c r="BK68" s="129">
        <f t="shared" si="4"/>
        <v>-5.3999999999998494E-3</v>
      </c>
      <c r="BL68" s="129">
        <f t="shared" si="4"/>
        <v>0.10999999999999943</v>
      </c>
      <c r="BM68" s="129"/>
      <c r="BN68" s="129"/>
      <c r="BO68" s="129"/>
      <c r="BP68" s="129"/>
      <c r="BQ68" s="174"/>
      <c r="BR68" s="127"/>
      <c r="BS68" s="127"/>
      <c r="BT68" s="127"/>
      <c r="BU68" s="128">
        <f t="shared" ref="BU68:CJ68" si="10">BU65-BU66</f>
        <v>1.7600000000000051</v>
      </c>
      <c r="BV68" s="128">
        <f t="shared" si="10"/>
        <v>1.0400000000000205</v>
      </c>
      <c r="BW68" s="129">
        <f t="shared" si="10"/>
        <v>1.1599999999999966</v>
      </c>
      <c r="BX68" s="129">
        <f t="shared" si="10"/>
        <v>0.52999999999998693</v>
      </c>
      <c r="BY68" s="129">
        <f t="shared" si="10"/>
        <v>10660.579999999987</v>
      </c>
      <c r="BZ68" s="129">
        <f t="shared" si="10"/>
        <v>188.34999999999991</v>
      </c>
      <c r="CA68" s="129">
        <f t="shared" si="10"/>
        <v>1.2200000000000131</v>
      </c>
      <c r="CB68" s="129">
        <f t="shared" si="10"/>
        <v>0.81999999999999318</v>
      </c>
      <c r="CC68" s="129">
        <f t="shared" si="10"/>
        <v>0.25</v>
      </c>
      <c r="CD68" s="129">
        <f t="shared" si="10"/>
        <v>0.32000000000000028</v>
      </c>
      <c r="CE68" s="129">
        <f t="shared" si="10"/>
        <v>8.9999999999999858E-2</v>
      </c>
      <c r="CF68" s="129">
        <f t="shared" si="10"/>
        <v>0.48000000000000043</v>
      </c>
      <c r="CG68" s="129">
        <f t="shared" si="10"/>
        <v>2.4599999999999937</v>
      </c>
      <c r="CH68" s="129">
        <f t="shared" si="10"/>
        <v>2.4200000000000159</v>
      </c>
      <c r="CI68" s="129">
        <f t="shared" si="10"/>
        <v>0.21000000000000085</v>
      </c>
      <c r="CJ68" s="129">
        <f t="shared" si="10"/>
        <v>0.20000000000000107</v>
      </c>
      <c r="CK68" s="129"/>
      <c r="CL68" s="129"/>
      <c r="CM68" s="129"/>
      <c r="CX68" s="128"/>
      <c r="CY68" s="128"/>
    </row>
    <row r="69" spans="1:170" ht="15.75" x14ac:dyDescent="0.25">
      <c r="A69" s="196">
        <v>12</v>
      </c>
      <c r="B69" s="128" t="s">
        <v>34</v>
      </c>
      <c r="C69" s="129">
        <f t="shared" si="3"/>
        <v>-0.16769999999999996</v>
      </c>
      <c r="D69" s="129">
        <f t="shared" si="3"/>
        <v>-8.9999999999999858E-2</v>
      </c>
      <c r="E69" s="129"/>
      <c r="F69" s="129">
        <f t="shared" si="3"/>
        <v>-6.0499999999999332E-2</v>
      </c>
      <c r="G69" s="129">
        <f t="shared" si="3"/>
        <v>-0.21999999999999886</v>
      </c>
      <c r="H69" s="129"/>
      <c r="I69" s="129">
        <f t="shared" si="3"/>
        <v>-5.4399999999999338E-2</v>
      </c>
      <c r="J69" s="129">
        <f t="shared" si="3"/>
        <v>-0.17999999999999972</v>
      </c>
      <c r="K69" s="129"/>
      <c r="L69" s="129">
        <f t="shared" si="3"/>
        <v>1.6000000000000014E-2</v>
      </c>
      <c r="M69" s="129">
        <f t="shared" si="3"/>
        <v>-0.25</v>
      </c>
      <c r="N69" s="129"/>
      <c r="O69" s="129">
        <f t="shared" si="3"/>
        <v>-5.6200000000000472E-2</v>
      </c>
      <c r="P69" s="129">
        <f t="shared" si="3"/>
        <v>-0.19999999999999929</v>
      </c>
      <c r="Q69" s="129">
        <f t="shared" si="3"/>
        <v>0</v>
      </c>
      <c r="R69" s="129">
        <f t="shared" si="3"/>
        <v>-9.2299999999999827E-2</v>
      </c>
      <c r="S69" s="129">
        <f t="shared" si="6"/>
        <v>-0.16000000000000014</v>
      </c>
      <c r="T69" s="129">
        <f t="shared" si="6"/>
        <v>0</v>
      </c>
      <c r="U69" s="129">
        <f t="shared" si="6"/>
        <v>-0.11269999999999847</v>
      </c>
      <c r="V69" s="129">
        <f t="shared" si="6"/>
        <v>-0.13000000000000078</v>
      </c>
      <c r="W69" s="129">
        <f t="shared" si="6"/>
        <v>0</v>
      </c>
      <c r="X69" s="129">
        <f t="shared" si="6"/>
        <v>-9.079999999999977E-2</v>
      </c>
      <c r="Y69" s="129">
        <f t="shared" si="6"/>
        <v>-0.11999999999999922</v>
      </c>
      <c r="Z69" s="129">
        <f t="shared" si="6"/>
        <v>0</v>
      </c>
      <c r="AA69" s="129">
        <f t="shared" si="6"/>
        <v>-0.25070000000000014</v>
      </c>
      <c r="AB69" s="129">
        <f t="shared" si="6"/>
        <v>8.0000000000000071E-2</v>
      </c>
      <c r="AC69" s="129">
        <f t="shared" si="6"/>
        <v>0</v>
      </c>
      <c r="AD69" s="129">
        <f t="shared" si="6"/>
        <v>-0.29840000000000089</v>
      </c>
      <c r="AE69" s="129">
        <f t="shared" si="6"/>
        <v>0.13000000000000078</v>
      </c>
      <c r="AF69" s="129">
        <f t="shared" si="6"/>
        <v>0</v>
      </c>
      <c r="AG69" s="129">
        <f t="shared" si="6"/>
        <v>-5.9999999999860165E-4</v>
      </c>
      <c r="AH69" s="129">
        <f t="shared" si="6"/>
        <v>-0.25</v>
      </c>
      <c r="AI69" s="129">
        <f t="shared" si="6"/>
        <v>0</v>
      </c>
      <c r="AJ69" s="129">
        <f t="shared" si="6"/>
        <v>2.9899999999999594E-2</v>
      </c>
      <c r="AK69" s="129">
        <f t="shared" si="6"/>
        <v>-0.3100000000000005</v>
      </c>
      <c r="AL69" s="129">
        <f t="shared" si="6"/>
        <v>0</v>
      </c>
      <c r="AM69" s="129">
        <f t="shared" si="6"/>
        <v>6.0399999999999565E-2</v>
      </c>
      <c r="AN69" s="129">
        <f t="shared" si="6"/>
        <v>-0.24000000000000021</v>
      </c>
      <c r="AO69" s="129"/>
      <c r="AP69" s="129">
        <f t="shared" si="6"/>
        <v>8.8900000000000645E-2</v>
      </c>
      <c r="AQ69" s="129">
        <f t="shared" si="6"/>
        <v>-0.24000000000000021</v>
      </c>
      <c r="AR69" s="129">
        <f t="shared" si="6"/>
        <v>0</v>
      </c>
      <c r="AS69" s="129">
        <f t="shared" si="6"/>
        <v>0.19710000000000072</v>
      </c>
      <c r="AT69" s="129">
        <f t="shared" si="6"/>
        <v>-0.33999999999999986</v>
      </c>
      <c r="AU69" s="129">
        <f t="shared" si="6"/>
        <v>0</v>
      </c>
      <c r="AV69" s="129">
        <f t="shared" si="6"/>
        <v>0.19369999999999976</v>
      </c>
      <c r="AW69" s="129">
        <f t="shared" si="6"/>
        <v>-0.36000000000000121</v>
      </c>
      <c r="AX69" s="129">
        <f t="shared" si="6"/>
        <v>0</v>
      </c>
      <c r="AY69" s="129">
        <f t="shared" si="6"/>
        <v>3.110000000000035E-2</v>
      </c>
      <c r="AZ69" s="129">
        <f t="shared" si="6"/>
        <v>-0.13000000000000078</v>
      </c>
      <c r="BA69" s="129">
        <f t="shared" ref="BA69:BD69" si="11">BA47-BA26</f>
        <v>0</v>
      </c>
      <c r="BB69" s="129">
        <f t="shared" si="11"/>
        <v>9.4000000000001194E-2</v>
      </c>
      <c r="BC69" s="129">
        <f t="shared" si="11"/>
        <v>-0.21000000000000085</v>
      </c>
      <c r="BD69" s="129">
        <f t="shared" si="11"/>
        <v>0</v>
      </c>
      <c r="BE69" s="129">
        <f t="shared" si="4"/>
        <v>0.10609999999999964</v>
      </c>
      <c r="BF69" s="129">
        <f t="shared" si="4"/>
        <v>-0.17999999999999972</v>
      </c>
      <c r="BG69" s="129">
        <f t="shared" si="4"/>
        <v>0</v>
      </c>
      <c r="BH69" s="129">
        <f t="shared" si="4"/>
        <v>0.22170000000000023</v>
      </c>
      <c r="BI69" s="129">
        <f t="shared" si="4"/>
        <v>-0.26999999999999957</v>
      </c>
      <c r="BJ69" s="129">
        <f t="shared" si="4"/>
        <v>0</v>
      </c>
      <c r="BK69" s="129">
        <f t="shared" si="4"/>
        <v>0.30599999999999916</v>
      </c>
      <c r="BL69" s="129">
        <f t="shared" si="4"/>
        <v>-0.35999999999999943</v>
      </c>
      <c r="BM69" s="129"/>
      <c r="BN69" s="129"/>
      <c r="BO69" s="129"/>
      <c r="BP69" s="129"/>
      <c r="BQ69" s="174"/>
      <c r="BR69" s="127"/>
      <c r="BS69" s="127"/>
      <c r="BT69" s="127"/>
      <c r="BW69" s="129"/>
      <c r="BX69" s="129"/>
      <c r="BY69" s="129"/>
      <c r="BZ69" s="129"/>
      <c r="CB69" s="129"/>
      <c r="CC69" s="129"/>
      <c r="CD69" s="129"/>
      <c r="CE69" s="129"/>
      <c r="CF69" s="129"/>
      <c r="CG69" s="129"/>
      <c r="CH69" s="129"/>
      <c r="CI69" s="129"/>
      <c r="CK69" s="184"/>
      <c r="CX69" s="128"/>
      <c r="CY69" s="128"/>
    </row>
    <row r="70" spans="1:170" ht="15.75" x14ac:dyDescent="0.25">
      <c r="A70" s="196">
        <v>13</v>
      </c>
      <c r="B70" s="128" t="s">
        <v>17</v>
      </c>
      <c r="C70" s="129">
        <f t="shared" si="3"/>
        <v>0</v>
      </c>
      <c r="D70" s="129">
        <f t="shared" si="3"/>
        <v>-2.7999999999999972</v>
      </c>
      <c r="E70" s="129"/>
      <c r="F70" s="129">
        <f t="shared" si="3"/>
        <v>0</v>
      </c>
      <c r="G70" s="129">
        <f t="shared" si="3"/>
        <v>-2.6199999999999903</v>
      </c>
      <c r="H70" s="129"/>
      <c r="I70" s="129">
        <f t="shared" si="3"/>
        <v>0</v>
      </c>
      <c r="J70" s="129">
        <f t="shared" si="3"/>
        <v>-2.230000000000004</v>
      </c>
      <c r="K70" s="129"/>
      <c r="L70" s="129">
        <f t="shared" si="3"/>
        <v>0</v>
      </c>
      <c r="M70" s="129">
        <f t="shared" si="3"/>
        <v>-1.980000000000004</v>
      </c>
      <c r="N70" s="129"/>
      <c r="O70" s="129">
        <f t="shared" si="3"/>
        <v>0</v>
      </c>
      <c r="P70" s="129">
        <f t="shared" si="3"/>
        <v>-2.3399999999999892</v>
      </c>
      <c r="Q70" s="129">
        <f t="shared" si="3"/>
        <v>0</v>
      </c>
      <c r="R70" s="129">
        <f t="shared" si="3"/>
        <v>0</v>
      </c>
      <c r="S70" s="129">
        <f t="shared" ref="S70:BD73" si="12">S48-S27</f>
        <v>-2.4899999999999949</v>
      </c>
      <c r="T70" s="129">
        <f t="shared" si="12"/>
        <v>0</v>
      </c>
      <c r="U70" s="129">
        <f t="shared" si="12"/>
        <v>0</v>
      </c>
      <c r="V70" s="129">
        <f t="shared" si="12"/>
        <v>-2.4299999999999926</v>
      </c>
      <c r="W70" s="129">
        <f t="shared" si="12"/>
        <v>0</v>
      </c>
      <c r="X70" s="129">
        <f t="shared" si="12"/>
        <v>0</v>
      </c>
      <c r="Y70" s="129">
        <f t="shared" si="12"/>
        <v>-2.1000000000000085</v>
      </c>
      <c r="Z70" s="129">
        <f t="shared" si="12"/>
        <v>0</v>
      </c>
      <c r="AA70" s="129">
        <f t="shared" si="12"/>
        <v>0</v>
      </c>
      <c r="AB70" s="129">
        <f t="shared" si="12"/>
        <v>-2.3100000000000023</v>
      </c>
      <c r="AC70" s="129">
        <f t="shared" si="12"/>
        <v>0</v>
      </c>
      <c r="AD70" s="129">
        <f t="shared" si="12"/>
        <v>0</v>
      </c>
      <c r="AE70" s="129">
        <f t="shared" si="12"/>
        <v>-2.4900000000000091</v>
      </c>
      <c r="AF70" s="129">
        <f t="shared" si="12"/>
        <v>0</v>
      </c>
      <c r="AG70" s="129">
        <f t="shared" si="12"/>
        <v>0</v>
      </c>
      <c r="AH70" s="129">
        <f t="shared" si="12"/>
        <v>-2.1300000000000097</v>
      </c>
      <c r="AI70" s="129">
        <f t="shared" si="12"/>
        <v>0</v>
      </c>
      <c r="AJ70" s="129">
        <f t="shared" si="12"/>
        <v>0</v>
      </c>
      <c r="AK70" s="129">
        <f t="shared" si="12"/>
        <v>-2.2900000000000063</v>
      </c>
      <c r="AL70" s="129">
        <f t="shared" si="12"/>
        <v>0</v>
      </c>
      <c r="AM70" s="129">
        <f t="shared" si="12"/>
        <v>0</v>
      </c>
      <c r="AN70" s="129">
        <f t="shared" si="12"/>
        <v>-1.3199999999999932</v>
      </c>
      <c r="AO70" s="129"/>
      <c r="AP70" s="129">
        <f t="shared" si="12"/>
        <v>0</v>
      </c>
      <c r="AQ70" s="129">
        <f t="shared" si="12"/>
        <v>-1</v>
      </c>
      <c r="AR70" s="129">
        <f t="shared" si="12"/>
        <v>0</v>
      </c>
      <c r="AS70" s="129">
        <f t="shared" si="12"/>
        <v>0</v>
      </c>
      <c r="AT70" s="129">
        <f t="shared" si="12"/>
        <v>-0.54000000000000625</v>
      </c>
      <c r="AU70" s="129">
        <f t="shared" si="12"/>
        <v>0</v>
      </c>
      <c r="AV70" s="129">
        <f t="shared" si="12"/>
        <v>0</v>
      </c>
      <c r="AW70" s="129">
        <f t="shared" si="12"/>
        <v>-0.79999999999999716</v>
      </c>
      <c r="AX70" s="129">
        <f t="shared" si="12"/>
        <v>0</v>
      </c>
      <c r="AY70" s="129">
        <f t="shared" si="12"/>
        <v>0</v>
      </c>
      <c r="AZ70" s="129">
        <f t="shared" si="12"/>
        <v>-0.77000000000001023</v>
      </c>
      <c r="BA70" s="129">
        <f t="shared" si="12"/>
        <v>0</v>
      </c>
      <c r="BB70" s="129">
        <f t="shared" si="12"/>
        <v>0</v>
      </c>
      <c r="BC70" s="129">
        <f t="shared" si="12"/>
        <v>-0.70000000000000284</v>
      </c>
      <c r="BD70" s="129">
        <f t="shared" si="12"/>
        <v>0</v>
      </c>
      <c r="BE70" s="129">
        <f t="shared" si="4"/>
        <v>0</v>
      </c>
      <c r="BF70" s="129">
        <f t="shared" si="4"/>
        <v>-0.28000000000000114</v>
      </c>
      <c r="BG70" s="129">
        <f t="shared" si="4"/>
        <v>0</v>
      </c>
      <c r="BH70" s="129">
        <f t="shared" si="4"/>
        <v>0</v>
      </c>
      <c r="BI70" s="129">
        <f t="shared" si="4"/>
        <v>0.26000000000000512</v>
      </c>
      <c r="BJ70" s="129">
        <f t="shared" si="4"/>
        <v>0</v>
      </c>
      <c r="BK70" s="129">
        <f t="shared" si="4"/>
        <v>0</v>
      </c>
      <c r="BL70" s="129">
        <f t="shared" si="4"/>
        <v>0.64000000000000057</v>
      </c>
      <c r="BM70" s="129"/>
      <c r="BN70" s="129"/>
      <c r="BO70" s="129"/>
      <c r="BP70" s="129"/>
      <c r="BQ70" s="174"/>
      <c r="BR70" s="127"/>
      <c r="BS70" s="127"/>
      <c r="BT70" s="127"/>
      <c r="CA70" s="128"/>
      <c r="CI70" s="128"/>
      <c r="CJ70" s="128"/>
      <c r="CK70" s="184"/>
      <c r="CX70" s="128"/>
      <c r="CY70" s="128"/>
    </row>
    <row r="71" spans="1:170" ht="15.75" x14ac:dyDescent="0.25">
      <c r="A71" s="196">
        <v>14</v>
      </c>
      <c r="B71" s="128" t="s">
        <v>27</v>
      </c>
      <c r="C71" s="129">
        <f t="shared" si="3"/>
        <v>-8.8561873423417259E-3</v>
      </c>
      <c r="D71" s="129">
        <f t="shared" si="3"/>
        <v>-2.160000000000025</v>
      </c>
      <c r="E71" s="129"/>
      <c r="F71" s="129">
        <f t="shared" si="3"/>
        <v>-9.0286348742019129E-3</v>
      </c>
      <c r="G71" s="129">
        <f t="shared" si="3"/>
        <v>-1.8599999999999852</v>
      </c>
      <c r="H71" s="129"/>
      <c r="I71" s="129">
        <f t="shared" si="3"/>
        <v>-8.9591033428348954E-3</v>
      </c>
      <c r="J71" s="129">
        <f t="shared" si="3"/>
        <v>-1.3100000000000023</v>
      </c>
      <c r="K71" s="129"/>
      <c r="L71" s="129">
        <f t="shared" si="3"/>
        <v>-9.4250653269306595E-3</v>
      </c>
      <c r="M71" s="129">
        <f t="shared" si="3"/>
        <v>-0.84999999999999432</v>
      </c>
      <c r="N71" s="129"/>
      <c r="O71" s="129">
        <f t="shared" si="3"/>
        <v>-7.1199142658944226E-3</v>
      </c>
      <c r="P71" s="129">
        <f t="shared" si="3"/>
        <v>-1.8599999999999852</v>
      </c>
      <c r="Q71" s="129">
        <f t="shared" si="3"/>
        <v>0</v>
      </c>
      <c r="R71" s="129">
        <f t="shared" si="3"/>
        <v>-9.1553371808528183E-3</v>
      </c>
      <c r="S71" s="129">
        <f t="shared" si="12"/>
        <v>-1.6500000000000057</v>
      </c>
      <c r="T71" s="129">
        <f t="shared" si="12"/>
        <v>0</v>
      </c>
      <c r="U71" s="129">
        <f t="shared" si="12"/>
        <v>-9.327493323945113E-3</v>
      </c>
      <c r="V71" s="129">
        <f t="shared" si="12"/>
        <v>-1.5300000000000011</v>
      </c>
      <c r="W71" s="129">
        <f t="shared" si="12"/>
        <v>0</v>
      </c>
      <c r="X71" s="129">
        <f t="shared" si="12"/>
        <v>-9.3436617460506133E-3</v>
      </c>
      <c r="Y71" s="129">
        <f t="shared" si="12"/>
        <v>-1.0499999999999829</v>
      </c>
      <c r="Z71" s="129">
        <f t="shared" si="12"/>
        <v>0</v>
      </c>
      <c r="AA71" s="129">
        <f t="shared" si="12"/>
        <v>-8.5314719388297489E-3</v>
      </c>
      <c r="AB71" s="129">
        <f t="shared" si="12"/>
        <v>-1.5200000000000102</v>
      </c>
      <c r="AC71" s="129">
        <f t="shared" si="12"/>
        <v>0</v>
      </c>
      <c r="AD71" s="129">
        <f t="shared" si="12"/>
        <v>-8.3707980041692887E-3</v>
      </c>
      <c r="AE71" s="129">
        <f t="shared" si="12"/>
        <v>-1.8100000000000023</v>
      </c>
      <c r="AF71" s="129">
        <f t="shared" si="12"/>
        <v>0</v>
      </c>
      <c r="AG71" s="129">
        <f t="shared" si="12"/>
        <v>-8.2556069114322339E-3</v>
      </c>
      <c r="AH71" s="129">
        <f t="shared" si="12"/>
        <v>-1.3200000000000216</v>
      </c>
      <c r="AI71" s="129">
        <f t="shared" si="12"/>
        <v>0</v>
      </c>
      <c r="AJ71" s="129">
        <f t="shared" si="12"/>
        <v>-7.1163344653601968E-3</v>
      </c>
      <c r="AK71" s="129">
        <f t="shared" si="12"/>
        <v>-1.7799999999999727</v>
      </c>
      <c r="AL71" s="129">
        <f t="shared" si="12"/>
        <v>0</v>
      </c>
      <c r="AM71" s="129">
        <f t="shared" si="12"/>
        <v>-8.3097200728654563E-3</v>
      </c>
      <c r="AN71" s="129">
        <f t="shared" si="12"/>
        <v>-0.12999999999999545</v>
      </c>
      <c r="AO71" s="129"/>
      <c r="AP71" s="129">
        <f t="shared" si="12"/>
        <v>-4.1756808863886441E-3</v>
      </c>
      <c r="AQ71" s="129">
        <f t="shared" si="12"/>
        <v>-0.55000000000001137</v>
      </c>
      <c r="AR71" s="129">
        <f t="shared" si="12"/>
        <v>0</v>
      </c>
      <c r="AS71" s="129">
        <f t="shared" si="12"/>
        <v>-4.3724810034035944E-3</v>
      </c>
      <c r="AT71" s="129">
        <f t="shared" si="12"/>
        <v>0.14999999999997726</v>
      </c>
      <c r="AU71" s="129">
        <f t="shared" si="12"/>
        <v>0</v>
      </c>
      <c r="AV71" s="129">
        <f t="shared" si="12"/>
        <v>-2.5229925573322376E-3</v>
      </c>
      <c r="AW71" s="129">
        <f t="shared" si="12"/>
        <v>-0.60999999999998522</v>
      </c>
      <c r="AX71" s="129">
        <f t="shared" si="12"/>
        <v>0</v>
      </c>
      <c r="AY71" s="129">
        <f t="shared" si="12"/>
        <v>-3.1048348761562039E-3</v>
      </c>
      <c r="AZ71" s="129">
        <f t="shared" si="12"/>
        <v>-0.45000000000001705</v>
      </c>
      <c r="BA71" s="129">
        <f t="shared" si="12"/>
        <v>0</v>
      </c>
      <c r="BB71" s="129">
        <f t="shared" si="12"/>
        <v>-3.4123075682916948E-3</v>
      </c>
      <c r="BC71" s="129">
        <f t="shared" si="12"/>
        <v>-0.28000000000000114</v>
      </c>
      <c r="BD71" s="129">
        <f t="shared" si="12"/>
        <v>0</v>
      </c>
      <c r="BE71" s="129">
        <f t="shared" si="4"/>
        <v>-3.7720530929057361E-3</v>
      </c>
      <c r="BF71" s="129">
        <f t="shared" si="4"/>
        <v>0.38999999999998636</v>
      </c>
      <c r="BG71" s="129">
        <f t="shared" si="4"/>
        <v>0</v>
      </c>
      <c r="BH71" s="129">
        <f t="shared" si="4"/>
        <v>-2.9953685976680244E-3</v>
      </c>
      <c r="BI71" s="129">
        <f t="shared" si="4"/>
        <v>1</v>
      </c>
      <c r="BJ71" s="129">
        <f t="shared" si="4"/>
        <v>0</v>
      </c>
      <c r="BK71" s="129">
        <f t="shared" si="4"/>
        <v>-5.4430115819426028E-4</v>
      </c>
      <c r="BL71" s="129">
        <f t="shared" si="4"/>
        <v>1.0300000000000011</v>
      </c>
      <c r="BM71" s="129"/>
      <c r="BN71" s="129"/>
      <c r="BO71" s="129"/>
      <c r="BP71" s="129"/>
      <c r="BQ71" s="174"/>
      <c r="BR71" s="127"/>
      <c r="BS71" s="127"/>
      <c r="BT71" s="127" t="s">
        <v>18</v>
      </c>
      <c r="BU71" s="128" t="s">
        <v>5</v>
      </c>
      <c r="BV71" s="128" t="s">
        <v>6</v>
      </c>
      <c r="BW71" s="172" t="s">
        <v>7</v>
      </c>
      <c r="BX71" s="134" t="s">
        <v>8</v>
      </c>
      <c r="BY71" s="134" t="s">
        <v>9</v>
      </c>
      <c r="BZ71" s="134" t="s">
        <v>10</v>
      </c>
      <c r="CA71" s="134" t="s">
        <v>11</v>
      </c>
      <c r="CB71" s="129" t="s">
        <v>12</v>
      </c>
      <c r="CC71" s="128" t="s">
        <v>13</v>
      </c>
      <c r="CD71" s="128" t="s">
        <v>14</v>
      </c>
      <c r="CE71" s="128" t="s">
        <v>15</v>
      </c>
      <c r="CF71" s="128" t="s">
        <v>34</v>
      </c>
      <c r="CG71" s="128" t="s">
        <v>16</v>
      </c>
      <c r="CH71" s="128" t="s">
        <v>17</v>
      </c>
      <c r="CI71" s="127" t="s">
        <v>32</v>
      </c>
      <c r="CJ71" s="130" t="s">
        <v>33</v>
      </c>
      <c r="CK71" s="129"/>
      <c r="CL71" s="177"/>
      <c r="CM71" s="177"/>
      <c r="CX71" s="128"/>
      <c r="CY71" s="128"/>
    </row>
    <row r="72" spans="1:170" ht="15.75" x14ac:dyDescent="0.25">
      <c r="A72" s="196">
        <v>15</v>
      </c>
      <c r="B72" s="128" t="s">
        <v>32</v>
      </c>
      <c r="C72" s="129">
        <f t="shared" si="3"/>
        <v>-8.8099999999999845E-2</v>
      </c>
      <c r="D72" s="129">
        <f t="shared" si="3"/>
        <v>-0.22000000000000064</v>
      </c>
      <c r="E72" s="129"/>
      <c r="F72" s="129">
        <f t="shared" si="3"/>
        <v>-9.6300000000000274E-2</v>
      </c>
      <c r="G72" s="129">
        <f t="shared" si="3"/>
        <v>-0.16999999999999993</v>
      </c>
      <c r="H72" s="129"/>
      <c r="I72" s="129">
        <f t="shared" si="3"/>
        <v>-7.3299999999999699E-2</v>
      </c>
      <c r="J72" s="129">
        <f t="shared" si="3"/>
        <v>-0.16999999999999993</v>
      </c>
      <c r="K72" s="129"/>
      <c r="L72" s="129">
        <f t="shared" si="3"/>
        <v>-5.4400000000000226E-2</v>
      </c>
      <c r="M72" s="129">
        <f t="shared" si="3"/>
        <v>-0.17999999999999972</v>
      </c>
      <c r="N72" s="129"/>
      <c r="O72" s="129">
        <f t="shared" si="3"/>
        <v>-6.7000000000000171E-2</v>
      </c>
      <c r="P72" s="129">
        <f t="shared" si="3"/>
        <v>-0.1899999999999995</v>
      </c>
      <c r="Q72" s="129">
        <f t="shared" si="3"/>
        <v>0</v>
      </c>
      <c r="R72" s="129">
        <f t="shared" si="3"/>
        <v>-8.3599999999999675E-2</v>
      </c>
      <c r="S72" s="129">
        <f t="shared" si="12"/>
        <v>-0.17999999999999972</v>
      </c>
      <c r="T72" s="129">
        <f t="shared" si="12"/>
        <v>0</v>
      </c>
      <c r="U72" s="129">
        <f t="shared" si="12"/>
        <v>-9.7500000000000142E-2</v>
      </c>
      <c r="V72" s="129">
        <f t="shared" si="12"/>
        <v>-0.14000000000000057</v>
      </c>
      <c r="W72" s="129">
        <f t="shared" si="12"/>
        <v>0</v>
      </c>
      <c r="X72" s="129">
        <f t="shared" si="12"/>
        <v>-8.1500000000000128E-2</v>
      </c>
      <c r="Y72" s="129">
        <f t="shared" si="12"/>
        <v>-0.11999999999999922</v>
      </c>
      <c r="Z72" s="129">
        <f t="shared" si="12"/>
        <v>0</v>
      </c>
      <c r="AA72" s="129">
        <f t="shared" si="12"/>
        <v>-7.7599999999999447E-2</v>
      </c>
      <c r="AB72" s="129">
        <f t="shared" si="12"/>
        <v>-0.16000000000000014</v>
      </c>
      <c r="AC72" s="129">
        <f t="shared" si="12"/>
        <v>0</v>
      </c>
      <c r="AD72" s="129">
        <f t="shared" si="12"/>
        <v>-7.2900000000000631E-2</v>
      </c>
      <c r="AE72" s="129">
        <f t="shared" si="12"/>
        <v>-0.21000000000000085</v>
      </c>
      <c r="AF72" s="129">
        <f t="shared" si="12"/>
        <v>0</v>
      </c>
      <c r="AG72" s="129">
        <f t="shared" si="12"/>
        <v>-5.3099999999999703E-2</v>
      </c>
      <c r="AH72" s="129">
        <f t="shared" si="12"/>
        <v>-0.19999999999999929</v>
      </c>
      <c r="AI72" s="129">
        <f t="shared" si="12"/>
        <v>0</v>
      </c>
      <c r="AJ72" s="129">
        <f t="shared" si="12"/>
        <v>-6.7099999999999937E-2</v>
      </c>
      <c r="AK72" s="129">
        <f t="shared" si="12"/>
        <v>-0.19000000000000128</v>
      </c>
      <c r="AL72" s="129">
        <f t="shared" si="12"/>
        <v>0</v>
      </c>
      <c r="AM72" s="129">
        <f t="shared" si="12"/>
        <v>-5.2900000000000169E-2</v>
      </c>
      <c r="AN72" s="129">
        <f t="shared" si="12"/>
        <v>-7.0000000000000284E-2</v>
      </c>
      <c r="AO72" s="129"/>
      <c r="AP72" s="129">
        <f t="shared" si="12"/>
        <v>-3.4700000000000841E-2</v>
      </c>
      <c r="AQ72" s="129">
        <f t="shared" si="12"/>
        <v>-6.9999999999998508E-2</v>
      </c>
      <c r="AR72" s="129">
        <f t="shared" si="12"/>
        <v>0</v>
      </c>
      <c r="AS72" s="129">
        <f t="shared" si="12"/>
        <v>2.9000000000003467E-3</v>
      </c>
      <c r="AT72" s="129">
        <f t="shared" si="12"/>
        <v>-8.9999999999999858E-2</v>
      </c>
      <c r="AU72" s="129">
        <f t="shared" si="12"/>
        <v>0</v>
      </c>
      <c r="AV72" s="129">
        <f t="shared" si="12"/>
        <v>1.1000000000001009E-3</v>
      </c>
      <c r="AW72" s="129">
        <f t="shared" si="12"/>
        <v>-0.12999999999999901</v>
      </c>
      <c r="AX72" s="129">
        <f t="shared" si="12"/>
        <v>0</v>
      </c>
      <c r="AY72" s="129">
        <f t="shared" si="12"/>
        <v>-2.8000000000005798E-3</v>
      </c>
      <c r="AZ72" s="129">
        <f t="shared" si="12"/>
        <v>-0.11000000000000121</v>
      </c>
      <c r="BA72" s="129">
        <f t="shared" si="12"/>
        <v>0</v>
      </c>
      <c r="BB72" s="129">
        <f t="shared" si="12"/>
        <v>-2.629999999999999E-2</v>
      </c>
      <c r="BC72" s="129">
        <f t="shared" si="12"/>
        <v>-3.9999999999999147E-2</v>
      </c>
      <c r="BD72" s="129">
        <f t="shared" si="12"/>
        <v>0</v>
      </c>
      <c r="BE72" s="129">
        <f t="shared" si="4"/>
        <v>-4.269999999999996E-2</v>
      </c>
      <c r="BF72" s="129">
        <f t="shared" si="4"/>
        <v>6.0000000000000497E-2</v>
      </c>
      <c r="BG72" s="129">
        <f t="shared" si="4"/>
        <v>0</v>
      </c>
      <c r="BH72" s="129">
        <f t="shared" si="4"/>
        <v>-3.6999999999993705E-3</v>
      </c>
      <c r="BI72" s="129">
        <f t="shared" si="4"/>
        <v>5.0000000000000711E-2</v>
      </c>
      <c r="BJ72" s="129">
        <f t="shared" si="4"/>
        <v>0</v>
      </c>
      <c r="BK72" s="129">
        <f t="shared" si="4"/>
        <v>8.9999999999967883E-4</v>
      </c>
      <c r="BL72" s="129">
        <f t="shared" si="4"/>
        <v>8.9999999999999858E-2</v>
      </c>
      <c r="BM72" s="129"/>
      <c r="BN72" s="129"/>
      <c r="BO72" s="129"/>
      <c r="BP72" s="129"/>
      <c r="BQ72" s="174"/>
      <c r="BR72" s="127"/>
      <c r="BS72" s="127">
        <v>1</v>
      </c>
      <c r="BT72" s="127" t="s">
        <v>206</v>
      </c>
      <c r="BU72" s="128">
        <v>109.57000000000001</v>
      </c>
      <c r="BV72" s="197">
        <v>0.7049203440011278</v>
      </c>
      <c r="BW72" s="127">
        <v>0.8992</v>
      </c>
      <c r="BX72" s="194">
        <v>0.81752779594506209</v>
      </c>
      <c r="BY72" s="194">
        <v>1907.1967000000002</v>
      </c>
      <c r="BZ72" s="194">
        <v>28.203900000000001</v>
      </c>
      <c r="CA72" s="194">
        <v>1.2914890869172155</v>
      </c>
      <c r="CB72" s="194">
        <v>1.2046000000000001</v>
      </c>
      <c r="CC72" s="194">
        <v>8.2545000000000002</v>
      </c>
      <c r="CD72" s="194">
        <v>8.2598000000000003</v>
      </c>
      <c r="CE72" s="194">
        <v>6.0780000000000003</v>
      </c>
      <c r="CF72" s="194">
        <v>8.5249000000000006</v>
      </c>
      <c r="CG72" s="194">
        <v>1</v>
      </c>
      <c r="CH72" s="194">
        <v>0.69219960267742808</v>
      </c>
      <c r="CI72" s="194">
        <v>6.3784000000000001</v>
      </c>
      <c r="CJ72" s="194">
        <v>6.3795000000000002</v>
      </c>
      <c r="CK72" s="194"/>
      <c r="CL72" s="194"/>
      <c r="CM72" s="194"/>
      <c r="CX72" s="128"/>
      <c r="CY72" s="128"/>
    </row>
    <row r="73" spans="1:170" ht="15.75" x14ac:dyDescent="0.25">
      <c r="A73" s="196">
        <v>16</v>
      </c>
      <c r="B73" s="128" t="s">
        <v>33</v>
      </c>
      <c r="C73" s="129">
        <f t="shared" si="3"/>
        <v>-9.3399999999999928E-2</v>
      </c>
      <c r="D73" s="129">
        <f t="shared" si="3"/>
        <v>-0.20000000000000107</v>
      </c>
      <c r="E73" s="129"/>
      <c r="F73" s="129">
        <f t="shared" si="3"/>
        <v>-0.10329999999999995</v>
      </c>
      <c r="G73" s="129">
        <f t="shared" si="3"/>
        <v>-0.15000000000000036</v>
      </c>
      <c r="H73" s="129"/>
      <c r="I73" s="129">
        <f t="shared" si="3"/>
        <v>-7.4099999999999611E-2</v>
      </c>
      <c r="J73" s="129">
        <f t="shared" si="3"/>
        <v>-0.16000000000000014</v>
      </c>
      <c r="K73" s="129"/>
      <c r="L73" s="129">
        <f t="shared" si="3"/>
        <v>-6.0100000000000264E-2</v>
      </c>
      <c r="M73" s="129">
        <f t="shared" si="3"/>
        <v>-0.16000000000000192</v>
      </c>
      <c r="N73" s="129"/>
      <c r="O73" s="129">
        <f t="shared" si="3"/>
        <v>-7.1799999999999642E-2</v>
      </c>
      <c r="P73" s="129">
        <f t="shared" si="3"/>
        <v>-0.1899999999999995</v>
      </c>
      <c r="Q73" s="129">
        <f t="shared" si="3"/>
        <v>0</v>
      </c>
      <c r="R73" s="129">
        <f t="shared" si="3"/>
        <v>-8.9300000000000601E-2</v>
      </c>
      <c r="S73" s="129">
        <f t="shared" si="12"/>
        <v>-0.16999999999999993</v>
      </c>
      <c r="T73" s="129">
        <f t="shared" si="12"/>
        <v>0</v>
      </c>
      <c r="U73" s="129">
        <f t="shared" si="12"/>
        <v>-0.10320000000000018</v>
      </c>
      <c r="V73" s="129">
        <f t="shared" si="12"/>
        <v>-0.13000000000000078</v>
      </c>
      <c r="W73" s="129">
        <f t="shared" si="12"/>
        <v>0</v>
      </c>
      <c r="X73" s="129">
        <f t="shared" si="12"/>
        <v>-9.1000000000000192E-2</v>
      </c>
      <c r="Y73" s="129">
        <f t="shared" si="12"/>
        <v>-9.9999999999999645E-2</v>
      </c>
      <c r="Z73" s="129">
        <f t="shared" si="12"/>
        <v>0</v>
      </c>
      <c r="AA73" s="129">
        <f t="shared" si="12"/>
        <v>-8.2900000000000418E-2</v>
      </c>
      <c r="AB73" s="129">
        <f t="shared" si="12"/>
        <v>-0.15000000000000036</v>
      </c>
      <c r="AC73" s="129">
        <f t="shared" si="12"/>
        <v>0</v>
      </c>
      <c r="AD73" s="129">
        <f t="shared" si="12"/>
        <v>-6.1600000000000321E-2</v>
      </c>
      <c r="AE73" s="129">
        <f t="shared" si="12"/>
        <v>-0.23000000000000043</v>
      </c>
      <c r="AF73" s="129">
        <f t="shared" si="12"/>
        <v>0</v>
      </c>
      <c r="AG73" s="129">
        <f t="shared" si="12"/>
        <v>-5.3900000000000503E-2</v>
      </c>
      <c r="AH73" s="129">
        <f t="shared" si="12"/>
        <v>-0.20000000000000107</v>
      </c>
      <c r="AI73" s="129">
        <f t="shared" si="12"/>
        <v>0</v>
      </c>
      <c r="AJ73" s="129">
        <f t="shared" si="12"/>
        <v>-6.9499999999999673E-2</v>
      </c>
      <c r="AK73" s="129">
        <f t="shared" si="12"/>
        <v>-0.19000000000000128</v>
      </c>
      <c r="AL73" s="129">
        <f t="shared" si="12"/>
        <v>0</v>
      </c>
      <c r="AM73" s="129">
        <f t="shared" si="12"/>
        <v>-5.3499999999999659E-2</v>
      </c>
      <c r="AN73" s="129">
        <f t="shared" si="12"/>
        <v>-7.0000000000000284E-2</v>
      </c>
      <c r="AO73" s="129"/>
      <c r="AP73" s="129">
        <f t="shared" si="12"/>
        <v>-3.1400000000000539E-2</v>
      </c>
      <c r="AQ73" s="129">
        <f t="shared" si="12"/>
        <v>-7.9999999999998295E-2</v>
      </c>
      <c r="AR73" s="129">
        <f t="shared" si="12"/>
        <v>0</v>
      </c>
      <c r="AS73" s="129">
        <f t="shared" si="12"/>
        <v>6.9000000000007944E-3</v>
      </c>
      <c r="AT73" s="129">
        <f t="shared" si="12"/>
        <v>-9.9999999999999645E-2</v>
      </c>
      <c r="AU73" s="129">
        <f t="shared" si="12"/>
        <v>0</v>
      </c>
      <c r="AV73" s="129">
        <f t="shared" si="12"/>
        <v>7.199999999999207E-3</v>
      </c>
      <c r="AW73" s="129">
        <f t="shared" si="12"/>
        <v>-0.14999999999999858</v>
      </c>
      <c r="AX73" s="129">
        <f t="shared" si="12"/>
        <v>0</v>
      </c>
      <c r="AY73" s="129">
        <f t="shared" si="12"/>
        <v>7.9999999999991189E-4</v>
      </c>
      <c r="AZ73" s="129">
        <f t="shared" si="12"/>
        <v>-0.12000000000000099</v>
      </c>
      <c r="BA73" s="129">
        <f t="shared" si="12"/>
        <v>0</v>
      </c>
      <c r="BB73" s="129">
        <f t="shared" si="12"/>
        <v>-3.5499999999999865E-2</v>
      </c>
      <c r="BC73" s="129">
        <f t="shared" si="12"/>
        <v>-1.9999999999999574E-2</v>
      </c>
      <c r="BD73" s="129">
        <f t="shared" si="12"/>
        <v>0</v>
      </c>
      <c r="BE73" s="129">
        <f t="shared" si="4"/>
        <v>-4.5399999999999885E-2</v>
      </c>
      <c r="BF73" s="129">
        <f t="shared" si="4"/>
        <v>6.0000000000000497E-2</v>
      </c>
      <c r="BG73" s="129">
        <f t="shared" si="4"/>
        <v>0</v>
      </c>
      <c r="BH73" s="129">
        <f t="shared" si="4"/>
        <v>-9.9999999999766942E-5</v>
      </c>
      <c r="BI73" s="129">
        <f t="shared" si="4"/>
        <v>4.0000000000000924E-2</v>
      </c>
      <c r="BJ73" s="129">
        <f t="shared" si="4"/>
        <v>0</v>
      </c>
      <c r="BK73" s="129">
        <f t="shared" si="4"/>
        <v>3.0999999999998806E-3</v>
      </c>
      <c r="BL73" s="129">
        <f t="shared" si="4"/>
        <v>8.9999999999999858E-2</v>
      </c>
      <c r="BM73" s="129"/>
      <c r="BN73" s="129"/>
      <c r="BO73" s="129"/>
      <c r="BP73" s="129"/>
      <c r="BQ73" s="174"/>
      <c r="BR73" s="127"/>
      <c r="BS73" s="127">
        <v>2</v>
      </c>
      <c r="BT73" s="127" t="s">
        <v>208</v>
      </c>
      <c r="BU73" s="128">
        <v>109.83</v>
      </c>
      <c r="BV73" s="197">
        <v>0.70741369552914546</v>
      </c>
      <c r="BW73" s="127">
        <v>0.90170000000000006</v>
      </c>
      <c r="BX73" s="194">
        <v>0.8214227041235419</v>
      </c>
      <c r="BY73" s="194">
        <v>1895.45</v>
      </c>
      <c r="BZ73" s="194">
        <v>27.738300000000002</v>
      </c>
      <c r="CA73" s="194">
        <v>1.2955045990413265</v>
      </c>
      <c r="CB73" s="203">
        <v>1.2074</v>
      </c>
      <c r="CC73" s="194">
        <v>8.2805</v>
      </c>
      <c r="CD73" s="194">
        <v>8.3254000000000001</v>
      </c>
      <c r="CE73" s="194">
        <v>6.1068000000000007</v>
      </c>
      <c r="CF73" s="194">
        <v>8.620000000000001</v>
      </c>
      <c r="CG73" s="194">
        <v>1</v>
      </c>
      <c r="CH73" s="194">
        <v>0.6920271551455679</v>
      </c>
      <c r="CI73" s="194">
        <v>6.3840000000000003</v>
      </c>
      <c r="CJ73" s="194">
        <v>6.3840000000000003</v>
      </c>
      <c r="CK73" s="194"/>
      <c r="CL73" s="194"/>
      <c r="CM73" s="194"/>
      <c r="CX73" s="128"/>
      <c r="CY73" s="128"/>
    </row>
    <row r="74" spans="1:170" ht="15.75" x14ac:dyDescent="0.25">
      <c r="A74" s="19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74"/>
      <c r="BR74" s="127"/>
      <c r="BS74" s="127">
        <v>3</v>
      </c>
      <c r="BT74" s="127" t="s">
        <v>211</v>
      </c>
      <c r="BU74" s="128">
        <v>109.8</v>
      </c>
      <c r="BV74" s="197">
        <v>0.70546737213403876</v>
      </c>
      <c r="BW74" s="127">
        <v>0.9</v>
      </c>
      <c r="BX74" s="194">
        <v>0.82068116536725477</v>
      </c>
      <c r="BY74" s="194">
        <v>1892.6014</v>
      </c>
      <c r="BZ74" s="194">
        <v>27.8201</v>
      </c>
      <c r="CA74" s="194">
        <v>1.2939958592132506</v>
      </c>
      <c r="CB74" s="194">
        <v>1.2060999999999999</v>
      </c>
      <c r="CC74" s="194">
        <v>8.2830000000000013</v>
      </c>
      <c r="CD74" s="194">
        <v>8.3062000000000005</v>
      </c>
      <c r="CE74" s="194">
        <v>6.1017999999999999</v>
      </c>
      <c r="CF74" s="194">
        <v>8.6263000000000005</v>
      </c>
      <c r="CG74" s="194">
        <v>1</v>
      </c>
      <c r="CH74" s="194">
        <v>0.69332260994363293</v>
      </c>
      <c r="CI74" s="194">
        <v>6.3871000000000002</v>
      </c>
      <c r="CJ74" s="194">
        <v>6.3881000000000006</v>
      </c>
      <c r="CK74" s="194"/>
      <c r="CL74" s="194"/>
      <c r="CM74" s="194"/>
      <c r="CX74" s="128"/>
      <c r="CY74" s="128"/>
    </row>
    <row r="75" spans="1:170" ht="15.75" x14ac:dyDescent="0.25">
      <c r="A75" s="19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74"/>
      <c r="BR75" s="127"/>
      <c r="BS75" s="127">
        <v>4</v>
      </c>
      <c r="BT75" s="127" t="s">
        <v>213</v>
      </c>
      <c r="BU75" s="128">
        <v>110.14</v>
      </c>
      <c r="BV75" s="197">
        <v>0.70796460176991149</v>
      </c>
      <c r="BW75" s="127">
        <v>0.90390000000000004</v>
      </c>
      <c r="BX75" s="194">
        <v>0.82562747688243066</v>
      </c>
      <c r="BY75" s="194">
        <v>1869.3600000000001</v>
      </c>
      <c r="BZ75" s="194">
        <v>27.37</v>
      </c>
      <c r="CA75" s="194">
        <v>1.3049719431032232</v>
      </c>
      <c r="CB75" s="194">
        <v>1.2127000000000001</v>
      </c>
      <c r="CC75" s="194">
        <v>8.3453999999999997</v>
      </c>
      <c r="CD75" s="194">
        <v>8.3975000000000009</v>
      </c>
      <c r="CE75" s="194">
        <v>6.1386000000000003</v>
      </c>
      <c r="CF75" s="194">
        <v>8.6882999999999999</v>
      </c>
      <c r="CG75" s="194">
        <v>1</v>
      </c>
      <c r="CH75" s="194">
        <v>0.69285664795953716</v>
      </c>
      <c r="CI75" s="194">
        <v>6.4106000000000005</v>
      </c>
      <c r="CJ75" s="194">
        <v>6.4080000000000004</v>
      </c>
      <c r="CK75" s="194"/>
      <c r="CL75" s="194"/>
      <c r="CM75" s="194"/>
      <c r="CX75" s="128"/>
      <c r="CY75" s="128"/>
    </row>
    <row r="76" spans="1:170" ht="15.75" x14ac:dyDescent="0.25">
      <c r="A76" s="19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74"/>
      <c r="BR76" s="127"/>
      <c r="BS76" s="127">
        <v>5</v>
      </c>
      <c r="BT76" s="127" t="s">
        <v>215</v>
      </c>
      <c r="BU76" s="128">
        <v>109.43</v>
      </c>
      <c r="BV76" s="197">
        <v>0.70746374248319777</v>
      </c>
      <c r="BW76" s="127">
        <v>0.89940000000000009</v>
      </c>
      <c r="BX76" s="194">
        <v>0.82250370126665573</v>
      </c>
      <c r="BY76" s="194">
        <v>1883.44</v>
      </c>
      <c r="BZ76" s="194">
        <v>27.5213</v>
      </c>
      <c r="CA76" s="194">
        <v>1.2906556530717603</v>
      </c>
      <c r="CB76" s="194">
        <v>1.2087000000000001</v>
      </c>
      <c r="CC76" s="194">
        <v>8.2683999999999997</v>
      </c>
      <c r="CD76" s="194">
        <v>8.2774000000000001</v>
      </c>
      <c r="CE76" s="194">
        <v>6.1151</v>
      </c>
      <c r="CF76" s="194">
        <v>8.6196999999999999</v>
      </c>
      <c r="CG76" s="194">
        <v>1</v>
      </c>
      <c r="CH76" s="194">
        <v>0.69501880025854701</v>
      </c>
      <c r="CI76" s="194">
        <v>6.3965000000000005</v>
      </c>
      <c r="CJ76" s="194">
        <v>6.3934000000000006</v>
      </c>
      <c r="CK76" s="194"/>
      <c r="CL76" s="194"/>
      <c r="CM76" s="194"/>
      <c r="CX76" s="128"/>
      <c r="CY76" s="128"/>
    </row>
    <row r="77" spans="1:170" ht="15.75" x14ac:dyDescent="0.25">
      <c r="A77" s="19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74"/>
      <c r="BR77" s="127"/>
      <c r="BS77" s="127">
        <v>6</v>
      </c>
      <c r="BT77" s="127" t="s">
        <v>216</v>
      </c>
      <c r="BU77" s="128">
        <v>109.53</v>
      </c>
      <c r="BV77" s="197">
        <v>0.70741369552914546</v>
      </c>
      <c r="BW77" s="127">
        <v>0.89690000000000003</v>
      </c>
      <c r="BX77" s="194">
        <v>0.82162517459534956</v>
      </c>
      <c r="BY77" s="194">
        <v>1891.8000000000002</v>
      </c>
      <c r="BZ77" s="194">
        <v>27.650000000000002</v>
      </c>
      <c r="CA77" s="194">
        <v>1.2926577042399172</v>
      </c>
      <c r="CB77" s="203">
        <v>1.2085000000000001</v>
      </c>
      <c r="CC77" s="194">
        <v>8.2832000000000008</v>
      </c>
      <c r="CD77" s="194">
        <v>8.2554999999999996</v>
      </c>
      <c r="CE77" s="194">
        <v>6.1086</v>
      </c>
      <c r="CF77" s="194">
        <v>8.5952999999999999</v>
      </c>
      <c r="CG77" s="194">
        <v>1</v>
      </c>
      <c r="CH77" s="194">
        <v>0.69346684881729237</v>
      </c>
      <c r="CI77" s="194">
        <v>6.3961000000000006</v>
      </c>
      <c r="CJ77" s="194">
        <v>6.3952</v>
      </c>
      <c r="CK77" s="194"/>
      <c r="CL77" s="194"/>
      <c r="CM77" s="194"/>
      <c r="CX77" s="128"/>
      <c r="CY77" s="128"/>
    </row>
    <row r="78" spans="1:170" ht="15.75" x14ac:dyDescent="0.25">
      <c r="A78" s="19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74"/>
      <c r="BR78" s="127"/>
      <c r="BS78" s="127">
        <v>7</v>
      </c>
      <c r="BT78" s="127" t="s">
        <v>218</v>
      </c>
      <c r="BU78" s="128">
        <v>109.46000000000001</v>
      </c>
      <c r="BV78" s="197">
        <v>0.70521861777150907</v>
      </c>
      <c r="BW78" s="127">
        <v>0.89580000000000004</v>
      </c>
      <c r="BX78" s="194">
        <v>0.82041184674706702</v>
      </c>
      <c r="BY78" s="194">
        <v>1888.3000000000002</v>
      </c>
      <c r="BZ78" s="194">
        <v>27.57</v>
      </c>
      <c r="CA78" s="194">
        <v>1.2911555842479017</v>
      </c>
      <c r="CB78" s="203">
        <v>1.2088000000000001</v>
      </c>
      <c r="CC78" s="194">
        <v>8.2538999999999998</v>
      </c>
      <c r="CD78" s="194">
        <v>8.2514000000000003</v>
      </c>
      <c r="CE78" s="194">
        <v>6.1001000000000003</v>
      </c>
      <c r="CF78" s="194">
        <v>8.5650000000000013</v>
      </c>
      <c r="CG78" s="194">
        <v>1</v>
      </c>
      <c r="CH78" s="194">
        <v>0.69307754151534473</v>
      </c>
      <c r="CI78" s="194">
        <v>6.3885000000000005</v>
      </c>
      <c r="CJ78" s="194">
        <v>6.3882000000000003</v>
      </c>
      <c r="CK78" s="194"/>
      <c r="CL78" s="194"/>
      <c r="CM78" s="194"/>
      <c r="CX78" s="128"/>
      <c r="CY78" s="128"/>
    </row>
    <row r="79" spans="1:170" ht="15.75" x14ac:dyDescent="0.25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74"/>
      <c r="BR79" s="204"/>
      <c r="BS79" s="204">
        <v>8</v>
      </c>
      <c r="BT79" s="204" t="s">
        <v>221</v>
      </c>
      <c r="BU79" s="127">
        <v>109.51</v>
      </c>
      <c r="BV79" s="197">
        <v>0.70952178231871721</v>
      </c>
      <c r="BW79" s="127">
        <v>0.89610000000000001</v>
      </c>
      <c r="BX79" s="194">
        <v>0.82223318533136003</v>
      </c>
      <c r="BY79" s="194">
        <v>1880.39</v>
      </c>
      <c r="BZ79" s="194">
        <v>27.664300000000001</v>
      </c>
      <c r="CA79" s="194">
        <v>1.2924906294429364</v>
      </c>
      <c r="CB79" s="194">
        <v>1.2106000000000001</v>
      </c>
      <c r="CC79" s="194">
        <v>8.2812000000000001</v>
      </c>
      <c r="CD79" s="194">
        <v>8.3255999999999997</v>
      </c>
      <c r="CE79" s="194">
        <v>6.1130000000000004</v>
      </c>
      <c r="CF79" s="194">
        <v>8.5437000000000012</v>
      </c>
      <c r="CG79" s="194">
        <v>1</v>
      </c>
      <c r="CH79" s="194">
        <v>0.69258312728985294</v>
      </c>
      <c r="CI79" s="194">
        <v>6.3906000000000001</v>
      </c>
      <c r="CJ79" s="194">
        <v>6.3862000000000005</v>
      </c>
      <c r="CK79" s="194"/>
      <c r="CL79" s="194"/>
      <c r="CM79" s="194"/>
      <c r="CN79" s="205"/>
      <c r="CO79" s="205"/>
      <c r="CP79" s="205"/>
      <c r="CQ79" s="205"/>
      <c r="CR79" s="205"/>
      <c r="CS79" s="205"/>
      <c r="CT79" s="205"/>
      <c r="CU79" s="127"/>
      <c r="CV79" s="127"/>
      <c r="CW79" s="127"/>
      <c r="CX79" s="127"/>
      <c r="CY79" s="127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</row>
    <row r="80" spans="1:170" ht="15.75" x14ac:dyDescent="0.25">
      <c r="A80" s="196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74"/>
      <c r="BR80" s="127"/>
      <c r="BS80" s="127">
        <v>9</v>
      </c>
      <c r="BT80" s="127" t="s">
        <v>222</v>
      </c>
      <c r="BU80" s="128">
        <v>109.54</v>
      </c>
      <c r="BV80" s="197">
        <v>0.70671378091872794</v>
      </c>
      <c r="BW80" s="127">
        <v>0.8963000000000001</v>
      </c>
      <c r="BX80" s="194">
        <v>0.82284209660166208</v>
      </c>
      <c r="BY80" s="194">
        <v>1892.5</v>
      </c>
      <c r="BZ80" s="194">
        <v>28.14</v>
      </c>
      <c r="CA80" s="194">
        <v>1.2894906511927786</v>
      </c>
      <c r="CB80" s="194">
        <v>1.2098</v>
      </c>
      <c r="CC80" s="194">
        <v>8.2751999999999999</v>
      </c>
      <c r="CD80" s="194">
        <v>8.2943999999999996</v>
      </c>
      <c r="CE80" s="194">
        <v>6.117</v>
      </c>
      <c r="CF80" s="194">
        <v>8.3688000000000002</v>
      </c>
      <c r="CG80" s="194">
        <v>1</v>
      </c>
      <c r="CH80" s="194">
        <v>0.69337068290078563</v>
      </c>
      <c r="CI80" s="194">
        <v>6.3892000000000007</v>
      </c>
      <c r="CJ80" s="194">
        <v>6.3875999999999999</v>
      </c>
      <c r="CK80" s="194"/>
      <c r="CL80" s="194"/>
      <c r="CM80" s="194"/>
      <c r="CX80" s="128"/>
      <c r="CY80" s="128"/>
    </row>
    <row r="81" spans="1:170" ht="15.75" x14ac:dyDescent="0.25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74"/>
      <c r="BR81" s="127"/>
      <c r="BS81" s="127">
        <v>10</v>
      </c>
      <c r="BT81" s="127" t="s">
        <v>225</v>
      </c>
      <c r="BU81" s="127">
        <v>109.61</v>
      </c>
      <c r="BV81" s="197">
        <v>0.70957212800681191</v>
      </c>
      <c r="BW81" s="127">
        <v>0.89850000000000008</v>
      </c>
      <c r="BX81" s="194">
        <v>0.825218682950982</v>
      </c>
      <c r="BY81" s="194">
        <v>1860.01</v>
      </c>
      <c r="BZ81" s="194">
        <v>27.755800000000001</v>
      </c>
      <c r="CA81" s="194">
        <v>1.2961762799740764</v>
      </c>
      <c r="CB81" s="194">
        <v>1.2158</v>
      </c>
      <c r="CC81" s="194">
        <v>8.3123000000000005</v>
      </c>
      <c r="CD81" s="194">
        <v>8.3117000000000001</v>
      </c>
      <c r="CE81" s="194">
        <v>6.1355000000000004</v>
      </c>
      <c r="CF81" s="194">
        <v>8.3361000000000001</v>
      </c>
      <c r="CG81" s="194">
        <v>1</v>
      </c>
      <c r="CH81" s="194">
        <v>0.69344761350003814</v>
      </c>
      <c r="CI81" s="194">
        <v>6.3967000000000001</v>
      </c>
      <c r="CJ81" s="194">
        <v>6.4142000000000001</v>
      </c>
      <c r="CK81" s="194"/>
      <c r="CL81" s="194"/>
      <c r="CM81" s="194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5"/>
      <c r="FM81" s="125"/>
      <c r="FN81" s="125"/>
    </row>
    <row r="82" spans="1:170" ht="15.75" x14ac:dyDescent="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74"/>
      <c r="BR82" s="127"/>
      <c r="BS82" s="127">
        <v>11</v>
      </c>
      <c r="BT82" s="127" t="s">
        <v>227</v>
      </c>
      <c r="BU82" s="127">
        <v>110.13</v>
      </c>
      <c r="BV82" s="197">
        <v>0.71047957371225579</v>
      </c>
      <c r="BW82" s="127">
        <v>0.89840000000000009</v>
      </c>
      <c r="BX82" s="194">
        <v>0.82494637848539831</v>
      </c>
      <c r="BY82" s="194">
        <v>1864.38</v>
      </c>
      <c r="BZ82" s="194">
        <v>27.6448</v>
      </c>
      <c r="CA82" s="194">
        <v>1.3010668748373666</v>
      </c>
      <c r="CB82" s="194">
        <v>1.2173</v>
      </c>
      <c r="CC82" s="194">
        <v>8.3117999999999999</v>
      </c>
      <c r="CD82" s="194">
        <v>8.3191000000000006</v>
      </c>
      <c r="CE82" s="194">
        <v>6.133</v>
      </c>
      <c r="CF82" s="194">
        <v>8.5605000000000011</v>
      </c>
      <c r="CG82" s="194">
        <v>1</v>
      </c>
      <c r="CH82" s="194">
        <v>0.69460362444171231</v>
      </c>
      <c r="CI82" s="194">
        <v>6.4008000000000003</v>
      </c>
      <c r="CJ82" s="194">
        <v>6.4035000000000002</v>
      </c>
      <c r="CK82" s="194"/>
      <c r="CL82" s="194"/>
      <c r="CM82" s="194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</row>
    <row r="83" spans="1:170" ht="15.75" x14ac:dyDescent="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74"/>
      <c r="BR83" s="127"/>
      <c r="BS83" s="127">
        <v>12</v>
      </c>
      <c r="BT83" s="127" t="s">
        <v>229</v>
      </c>
      <c r="BU83" s="127">
        <v>109.97</v>
      </c>
      <c r="BV83" s="197">
        <v>0.7089181908407769</v>
      </c>
      <c r="BW83" s="127">
        <v>0.89880000000000004</v>
      </c>
      <c r="BX83" s="194">
        <v>0.82508250825082508</v>
      </c>
      <c r="BY83" s="194">
        <v>1857</v>
      </c>
      <c r="BZ83" s="194">
        <v>27.720000000000002</v>
      </c>
      <c r="CA83" s="194">
        <v>1.2985326580963512</v>
      </c>
      <c r="CB83" s="194">
        <v>1.2189000000000001</v>
      </c>
      <c r="CC83" s="194">
        <v>8.3460999999999999</v>
      </c>
      <c r="CD83" s="194">
        <v>8.3421000000000003</v>
      </c>
      <c r="CE83" s="194">
        <v>6.1337999999999999</v>
      </c>
      <c r="CF83" s="194">
        <v>8.5431000000000008</v>
      </c>
      <c r="CG83" s="194">
        <v>1</v>
      </c>
      <c r="CH83" s="194">
        <v>0.69484494535044516</v>
      </c>
      <c r="CI83" s="194">
        <v>6.3989000000000003</v>
      </c>
      <c r="CJ83" s="194">
        <v>6.3969000000000005</v>
      </c>
      <c r="CK83" s="194"/>
      <c r="CL83" s="194"/>
      <c r="CM83" s="194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</row>
    <row r="84" spans="1:170" ht="15.75" x14ac:dyDescent="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74"/>
      <c r="BR84" s="127"/>
      <c r="BS84" s="127">
        <v>13</v>
      </c>
      <c r="BT84" s="127" t="s">
        <v>231</v>
      </c>
      <c r="BU84" s="127">
        <v>110.65</v>
      </c>
      <c r="BV84" s="197">
        <v>0.7155123068116771</v>
      </c>
      <c r="BW84" s="206">
        <v>0.91420000000000001</v>
      </c>
      <c r="BX84" s="194">
        <v>0.83689011632772614</v>
      </c>
      <c r="BY84" s="194">
        <v>1805.2014000000001</v>
      </c>
      <c r="BZ84" s="194">
        <v>26.7532</v>
      </c>
      <c r="CA84" s="194">
        <v>1.3157894736842106</v>
      </c>
      <c r="CB84" s="194">
        <v>1.2313000000000001</v>
      </c>
      <c r="CC84" s="194">
        <v>8.5201000000000011</v>
      </c>
      <c r="CD84" s="194">
        <v>8.5023999999999997</v>
      </c>
      <c r="CE84" s="194">
        <v>6.2222</v>
      </c>
      <c r="CF84" s="194">
        <v>8.6315000000000008</v>
      </c>
      <c r="CG84" s="194">
        <v>1</v>
      </c>
      <c r="CH84" s="194">
        <v>0.69459397509186005</v>
      </c>
      <c r="CI84" s="194">
        <v>6.4323000000000006</v>
      </c>
      <c r="CJ84" s="194">
        <v>6.4361000000000006</v>
      </c>
      <c r="CK84" s="194"/>
      <c r="CL84" s="194"/>
      <c r="CM84" s="194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</row>
    <row r="85" spans="1:170" ht="15.75" x14ac:dyDescent="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74"/>
      <c r="BR85" s="127"/>
      <c r="BS85" s="127">
        <v>14</v>
      </c>
      <c r="BT85" s="127" t="s">
        <v>233</v>
      </c>
      <c r="BU85" s="127">
        <v>110.2</v>
      </c>
      <c r="BV85" s="197">
        <v>0.7196833393306945</v>
      </c>
      <c r="BW85" s="206">
        <v>0.91830000000000001</v>
      </c>
      <c r="BX85" s="194">
        <v>0.839278220730172</v>
      </c>
      <c r="BY85" s="194">
        <v>1791.943</v>
      </c>
      <c r="BZ85" s="194">
        <v>26.414100000000001</v>
      </c>
      <c r="CA85" s="194">
        <v>1.325381047051027</v>
      </c>
      <c r="CB85" s="194">
        <v>1.2359</v>
      </c>
      <c r="CC85" s="194">
        <v>8.5624000000000002</v>
      </c>
      <c r="CD85" s="194">
        <v>8.5693000000000001</v>
      </c>
      <c r="CE85" s="194">
        <v>6.2391000000000005</v>
      </c>
      <c r="CF85" s="194">
        <v>8.6781000000000006</v>
      </c>
      <c r="CG85" s="194">
        <v>1</v>
      </c>
      <c r="CH85" s="194">
        <v>0.69963828700561814</v>
      </c>
      <c r="CI85" s="194">
        <v>6.4363999999999999</v>
      </c>
      <c r="CJ85" s="194">
        <v>6.4424000000000001</v>
      </c>
      <c r="CK85" s="194"/>
      <c r="CL85" s="194"/>
      <c r="CM85" s="194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</row>
    <row r="86" spans="1:170" ht="15.75" x14ac:dyDescent="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74"/>
      <c r="BR86" s="127"/>
      <c r="BS86" s="127">
        <v>15</v>
      </c>
      <c r="BT86" s="127" t="s">
        <v>235</v>
      </c>
      <c r="BU86" s="127">
        <v>110.11</v>
      </c>
      <c r="BV86" s="197">
        <v>0.72108451110470151</v>
      </c>
      <c r="BW86" s="206">
        <v>0.92110000000000003</v>
      </c>
      <c r="BX86" s="194">
        <v>0.8406893652795292</v>
      </c>
      <c r="BY86" s="194">
        <v>1783</v>
      </c>
      <c r="BZ86" s="194">
        <v>26.01</v>
      </c>
      <c r="CA86" s="194">
        <v>1.3319126265316994</v>
      </c>
      <c r="CB86" s="194">
        <v>1.2429000000000001</v>
      </c>
      <c r="CC86" s="194">
        <v>8.5981000000000005</v>
      </c>
      <c r="CD86" s="194">
        <v>8.6455000000000002</v>
      </c>
      <c r="CE86" s="194">
        <v>6.2509000000000006</v>
      </c>
      <c r="CF86" s="194">
        <v>8.7536000000000005</v>
      </c>
      <c r="CG86" s="194">
        <v>1</v>
      </c>
      <c r="CH86" s="194">
        <v>0.69992230862374283</v>
      </c>
      <c r="CI86" s="194">
        <v>6.4689000000000005</v>
      </c>
      <c r="CJ86" s="194">
        <v>6.4734000000000007</v>
      </c>
      <c r="CK86" s="194"/>
      <c r="CL86" s="194"/>
      <c r="CM86" s="194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5"/>
      <c r="FK86" s="125"/>
      <c r="FL86" s="125"/>
      <c r="FM86" s="125"/>
      <c r="FN86" s="125"/>
    </row>
    <row r="87" spans="1:170" ht="15.75" x14ac:dyDescent="0.25">
      <c r="A87" s="125"/>
      <c r="B87" s="125"/>
      <c r="BQ87" s="126"/>
      <c r="BR87" s="125"/>
      <c r="BS87" s="125">
        <v>16</v>
      </c>
      <c r="BT87" s="125" t="s">
        <v>237</v>
      </c>
      <c r="BU87" s="125">
        <v>110.47</v>
      </c>
      <c r="BV87" s="166">
        <v>0.7212405337179949</v>
      </c>
      <c r="BW87" s="293">
        <v>0.92020000000000002</v>
      </c>
      <c r="BX87" s="241">
        <v>0.84153833207102569</v>
      </c>
      <c r="BY87" s="241">
        <v>1778.71</v>
      </c>
      <c r="BZ87" s="241">
        <v>25.84</v>
      </c>
      <c r="CA87" s="241">
        <v>1.3345789403443211</v>
      </c>
      <c r="CB87" s="241">
        <v>1.2385000000000002</v>
      </c>
      <c r="CC87" s="241">
        <v>8.5580999999999996</v>
      </c>
      <c r="CD87" s="241">
        <v>8.6105</v>
      </c>
      <c r="CE87" s="241">
        <v>6.2561</v>
      </c>
      <c r="CF87" s="241">
        <v>8.7468000000000004</v>
      </c>
      <c r="CG87" s="241">
        <v>1</v>
      </c>
      <c r="CH87" s="241">
        <v>0.70071683332048695</v>
      </c>
      <c r="CI87" s="241">
        <v>6.4755000000000003</v>
      </c>
      <c r="CJ87" s="241">
        <v>6.4828999999999999</v>
      </c>
      <c r="CK87" s="241"/>
      <c r="CL87" s="241"/>
      <c r="CM87" s="241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</row>
    <row r="88" spans="1:170" ht="15.75" x14ac:dyDescent="0.25">
      <c r="A88" s="125"/>
      <c r="B88" s="125"/>
      <c r="BQ88" s="126"/>
      <c r="BR88" s="125"/>
      <c r="BS88" s="125">
        <v>17</v>
      </c>
      <c r="BT88" s="125" t="s">
        <v>239</v>
      </c>
      <c r="BU88" s="125">
        <v>110.92</v>
      </c>
      <c r="BV88" s="166">
        <v>0.71664038985237211</v>
      </c>
      <c r="BW88" s="293">
        <v>0.91850000000000009</v>
      </c>
      <c r="BX88" s="241">
        <v>0.83794201441260263</v>
      </c>
      <c r="BY88" s="241">
        <v>1781.9</v>
      </c>
      <c r="BZ88" s="241">
        <v>25.950000000000003</v>
      </c>
      <c r="CA88" s="241">
        <v>1.3224014810896589</v>
      </c>
      <c r="CB88" s="248">
        <v>1.2299</v>
      </c>
      <c r="CC88" s="241">
        <v>8.4698000000000011</v>
      </c>
      <c r="CD88" s="241">
        <v>8.5060000000000002</v>
      </c>
      <c r="CE88" s="241">
        <v>6.2303000000000006</v>
      </c>
      <c r="CF88" s="241">
        <v>8.6112000000000002</v>
      </c>
      <c r="CG88" s="241">
        <v>1</v>
      </c>
      <c r="CH88" s="241">
        <v>0.70102630250687004</v>
      </c>
      <c r="CI88" s="241">
        <v>6.4790000000000001</v>
      </c>
      <c r="CJ88" s="241">
        <v>6.4842000000000004</v>
      </c>
      <c r="CK88" s="241"/>
      <c r="CL88" s="241"/>
      <c r="CM88" s="241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</row>
    <row r="89" spans="1:170" ht="15.75" x14ac:dyDescent="0.25">
      <c r="A89" s="125"/>
      <c r="B89" s="125"/>
      <c r="BQ89" s="126"/>
      <c r="BR89" s="125"/>
      <c r="BS89" s="125">
        <v>18</v>
      </c>
      <c r="BT89" s="125" t="s">
        <v>240</v>
      </c>
      <c r="BU89" s="125">
        <v>110.88</v>
      </c>
      <c r="BV89" s="166">
        <v>0.71658903618774639</v>
      </c>
      <c r="BW89" s="293">
        <v>0.91920000000000002</v>
      </c>
      <c r="BX89" s="245">
        <v>0.83794201441260263</v>
      </c>
      <c r="BY89" s="245">
        <v>1780.5400000000002</v>
      </c>
      <c r="BZ89" s="245">
        <v>25.98</v>
      </c>
      <c r="CA89" s="245">
        <v>1.321003963011889</v>
      </c>
      <c r="CB89" s="245">
        <v>1.2291000000000001</v>
      </c>
      <c r="CC89" s="245">
        <v>8.4695999999999998</v>
      </c>
      <c r="CD89" s="245">
        <v>8.5147000000000013</v>
      </c>
      <c r="CE89" s="245">
        <v>6.2302</v>
      </c>
      <c r="CF89" s="245">
        <v>8.662700000000001</v>
      </c>
      <c r="CG89" s="245">
        <v>1</v>
      </c>
      <c r="CH89" s="245">
        <v>0.70000560004480039</v>
      </c>
      <c r="CI89" s="245">
        <v>6.4706999999999999</v>
      </c>
      <c r="CJ89" s="249">
        <v>6.4702000000000002</v>
      </c>
      <c r="CK89" s="245"/>
      <c r="CL89" s="245"/>
      <c r="CM89" s="249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</row>
    <row r="90" spans="1:170" ht="15.75" x14ac:dyDescent="0.25">
      <c r="A90" s="125"/>
      <c r="B90" s="125"/>
      <c r="BQ90" s="126"/>
      <c r="BR90" s="125"/>
      <c r="BS90" s="125">
        <v>19</v>
      </c>
      <c r="BT90" s="125" t="s">
        <v>243</v>
      </c>
      <c r="BU90" s="125">
        <v>110.7</v>
      </c>
      <c r="BV90" s="166">
        <v>0.71890726096333568</v>
      </c>
      <c r="BW90" s="293">
        <v>0.91680000000000006</v>
      </c>
      <c r="BX90" s="249">
        <v>0.83759108803082338</v>
      </c>
      <c r="BY90" s="249">
        <v>1782.72</v>
      </c>
      <c r="BZ90" s="249">
        <v>26.18</v>
      </c>
      <c r="CA90" s="249">
        <v>1.3170025023047542</v>
      </c>
      <c r="CB90" s="249">
        <v>1.2301</v>
      </c>
      <c r="CC90" s="249">
        <v>8.4619999999999997</v>
      </c>
      <c r="CD90" s="249">
        <v>8.4911000000000012</v>
      </c>
      <c r="CE90" s="249">
        <v>6.2274000000000003</v>
      </c>
      <c r="CF90" s="249">
        <v>8.6620000000000008</v>
      </c>
      <c r="CG90" s="249">
        <v>1</v>
      </c>
      <c r="CH90" s="249">
        <v>0.69985373057031086</v>
      </c>
      <c r="CI90" s="249">
        <v>6.4526000000000003</v>
      </c>
      <c r="CJ90" s="249">
        <v>6.4580000000000002</v>
      </c>
      <c r="CK90" s="249"/>
      <c r="CL90" s="249"/>
      <c r="CM90" s="249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</row>
    <row r="91" spans="1:170" ht="15.75" x14ac:dyDescent="0.25">
      <c r="B91" s="125"/>
      <c r="BQ91" s="126"/>
      <c r="BR91" s="125"/>
      <c r="BS91" s="125">
        <v>20</v>
      </c>
      <c r="BT91" s="125" t="s">
        <v>245</v>
      </c>
      <c r="BU91" s="124">
        <v>110.71000000000001</v>
      </c>
      <c r="BV91" s="166">
        <v>0.71885558191359356</v>
      </c>
      <c r="BW91" s="293">
        <v>0.91830000000000001</v>
      </c>
      <c r="BX91" s="241">
        <v>0.83780160857908847</v>
      </c>
      <c r="BY91" s="241">
        <v>1776.48</v>
      </c>
      <c r="BZ91" s="241">
        <v>26.060000000000002</v>
      </c>
      <c r="CA91" s="241">
        <v>1.3189132155104195</v>
      </c>
      <c r="CB91" s="241">
        <v>1.2302</v>
      </c>
      <c r="CC91" s="241">
        <v>8.4734999999999996</v>
      </c>
      <c r="CD91" s="241">
        <v>8.5098000000000003</v>
      </c>
      <c r="CE91" s="241">
        <v>6.2298</v>
      </c>
      <c r="CF91" s="241">
        <v>8.7344000000000008</v>
      </c>
      <c r="CG91" s="241">
        <v>1</v>
      </c>
      <c r="CH91" s="241">
        <v>0.69982434408963345</v>
      </c>
      <c r="CI91" s="241">
        <v>6.4551000000000007</v>
      </c>
      <c r="CJ91" s="241">
        <v>6.4606000000000003</v>
      </c>
      <c r="CK91" s="241"/>
      <c r="CL91" s="241"/>
      <c r="CM91" s="241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</row>
    <row r="92" spans="1:170" ht="15.75" x14ac:dyDescent="0.25">
      <c r="B92" s="125"/>
      <c r="BQ92" s="126"/>
      <c r="BR92" s="125"/>
      <c r="BS92" s="125">
        <v>21</v>
      </c>
      <c r="BT92" s="125" t="s">
        <v>247</v>
      </c>
      <c r="BU92" s="124">
        <v>110.5</v>
      </c>
      <c r="BV92" s="162">
        <v>0.72160484918458645</v>
      </c>
      <c r="BW92" s="293">
        <v>0.92</v>
      </c>
      <c r="BX92" s="241">
        <v>0.83956007052304593</v>
      </c>
      <c r="BY92" s="241">
        <v>1771.73</v>
      </c>
      <c r="BZ92" s="241">
        <v>25.990000000000002</v>
      </c>
      <c r="CA92" s="241">
        <v>1.3269639065817409</v>
      </c>
      <c r="CB92" s="241">
        <v>1.2364000000000002</v>
      </c>
      <c r="CC92" s="241">
        <v>8.5164000000000009</v>
      </c>
      <c r="CD92" s="241">
        <v>8.5606000000000009</v>
      </c>
      <c r="CE92" s="241">
        <v>6.2427000000000001</v>
      </c>
      <c r="CF92" s="241">
        <v>8.7164999999999999</v>
      </c>
      <c r="CG92" s="241">
        <v>1</v>
      </c>
      <c r="CH92" s="241">
        <v>0.69998600027999447</v>
      </c>
      <c r="CI92" s="241">
        <v>6.4576000000000002</v>
      </c>
      <c r="CJ92" s="241">
        <v>6.4621000000000004</v>
      </c>
      <c r="CK92" s="241"/>
      <c r="CL92" s="241"/>
      <c r="CM92" s="241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</row>
    <row r="93" spans="1:170" s="164" customFormat="1" ht="15.75" x14ac:dyDescent="0.25">
      <c r="B93" s="294"/>
      <c r="BQ93" s="295"/>
      <c r="BS93" s="164">
        <v>22</v>
      </c>
      <c r="BT93" s="164" t="s">
        <v>249</v>
      </c>
      <c r="BU93" s="158">
        <v>110.47</v>
      </c>
      <c r="BV93" s="162">
        <v>0.72254335260115599</v>
      </c>
      <c r="BW93" s="293">
        <v>0.92230000000000001</v>
      </c>
      <c r="BX93" s="241">
        <v>0.8406893652795292</v>
      </c>
      <c r="BY93" s="241">
        <v>1758.2900000000002</v>
      </c>
      <c r="BZ93" s="241">
        <v>25.77</v>
      </c>
      <c r="CA93" s="241">
        <v>1.3328002132480339</v>
      </c>
      <c r="CB93" s="241">
        <v>1.2408000000000001</v>
      </c>
      <c r="CC93" s="241">
        <v>8.5118000000000009</v>
      </c>
      <c r="CD93" s="241">
        <v>8.5658000000000012</v>
      </c>
      <c r="CE93" s="241">
        <v>6.2510000000000003</v>
      </c>
      <c r="CF93" s="241">
        <v>8.6936999999999998</v>
      </c>
      <c r="CG93" s="241">
        <v>1</v>
      </c>
      <c r="CH93" s="241">
        <v>0.70087398986536209</v>
      </c>
      <c r="CI93" s="241">
        <v>6.4539</v>
      </c>
      <c r="CJ93" s="241">
        <v>6.4622999999999999</v>
      </c>
      <c r="CK93" s="241"/>
      <c r="CL93" s="241"/>
      <c r="CM93" s="241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</row>
    <row r="94" spans="1:170" s="164" customFormat="1" ht="15.75" x14ac:dyDescent="0.25">
      <c r="B94" s="294"/>
      <c r="BQ94" s="295"/>
      <c r="BU94" s="158"/>
      <c r="BV94" s="166"/>
      <c r="BW94" s="162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49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</row>
    <row r="95" spans="1:170" ht="15.75" x14ac:dyDescent="0.25">
      <c r="BQ95" s="126"/>
      <c r="BR95" s="125"/>
      <c r="BU95" s="12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</row>
    <row r="96" spans="1:170" ht="15.75" x14ac:dyDescent="0.25">
      <c r="BQ96" s="126"/>
      <c r="BR96" s="125"/>
      <c r="BU96" s="12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</row>
    <row r="97" spans="69:101" ht="15.75" x14ac:dyDescent="0.25">
      <c r="BQ97" s="126"/>
      <c r="BR97" s="125"/>
      <c r="BU97" s="124"/>
      <c r="BV97" s="124"/>
      <c r="BW97" s="124"/>
      <c r="BX97" s="124"/>
      <c r="BY97" s="124"/>
      <c r="BZ97" s="124"/>
      <c r="CA97" s="158"/>
      <c r="CB97" s="124"/>
      <c r="CC97" s="124"/>
      <c r="CD97" s="124"/>
      <c r="CE97" s="124"/>
      <c r="CF97" s="124"/>
      <c r="CG97" s="124"/>
      <c r="CH97" s="124"/>
      <c r="CI97" s="159"/>
      <c r="CJ97" s="158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</row>
    <row r="98" spans="69:101" ht="15.75" x14ac:dyDescent="0.25">
      <c r="BQ98" s="126"/>
      <c r="BR98" s="125"/>
      <c r="BU98" s="124">
        <f>AVERAGE(BU72:BU93)</f>
        <v>110.09681818181816</v>
      </c>
      <c r="BV98" s="156">
        <f t="shared" ref="BV98:CJ98" si="13">AVERAGE(BV72:BV93)</f>
        <v>0.71289675848560108</v>
      </c>
      <c r="BW98" s="156">
        <f t="shared" si="13"/>
        <v>0.90790454545454535</v>
      </c>
      <c r="BX98" s="147">
        <f t="shared" si="13"/>
        <v>0.83000204146335155</v>
      </c>
      <c r="BY98" s="147">
        <f t="shared" si="13"/>
        <v>1836.0428409090914</v>
      </c>
      <c r="BZ98" s="147">
        <f t="shared" si="13"/>
        <v>26.988445454545452</v>
      </c>
      <c r="CA98" s="147">
        <f t="shared" si="13"/>
        <v>1.3084061314879938</v>
      </c>
      <c r="CB98" s="147">
        <f t="shared" si="13"/>
        <v>1.221559090909091</v>
      </c>
      <c r="CC98" s="147">
        <f t="shared" si="13"/>
        <v>8.3926045454545459</v>
      </c>
      <c r="CD98" s="147">
        <f t="shared" si="13"/>
        <v>8.4155363636363631</v>
      </c>
      <c r="CE98" s="147">
        <f t="shared" si="13"/>
        <v>6.1709545454545465</v>
      </c>
      <c r="CF98" s="147">
        <f t="shared" si="13"/>
        <v>8.6128272727272748</v>
      </c>
      <c r="CG98" s="147">
        <f t="shared" si="13"/>
        <v>1</v>
      </c>
      <c r="CH98" s="147">
        <f t="shared" si="13"/>
        <v>0.69623911687267559</v>
      </c>
      <c r="CI98" s="147">
        <f t="shared" si="13"/>
        <v>6.4227000000000007</v>
      </c>
      <c r="CJ98" s="147">
        <f t="shared" si="13"/>
        <v>6.4253181818181817</v>
      </c>
      <c r="CK98" s="147"/>
      <c r="CL98" s="147"/>
      <c r="CM98" s="147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</row>
    <row r="99" spans="69:101" ht="15.75" x14ac:dyDescent="0.25">
      <c r="BQ99" s="126"/>
      <c r="BR99" s="125"/>
      <c r="BU99" s="124">
        <v>110.09681818181816</v>
      </c>
      <c r="BV99" s="156">
        <v>0.71289675848560108</v>
      </c>
      <c r="BW99" s="156">
        <v>0.90790454545454535</v>
      </c>
      <c r="BX99" s="147">
        <v>0.83000204146335155</v>
      </c>
      <c r="BY99" s="147">
        <v>1836.0428409090914</v>
      </c>
      <c r="BZ99" s="147">
        <v>26.988445454545452</v>
      </c>
      <c r="CA99" s="147">
        <v>1.3084061314879938</v>
      </c>
      <c r="CB99" s="147">
        <v>1.221559090909091</v>
      </c>
      <c r="CC99" s="147">
        <v>8.3926045454545459</v>
      </c>
      <c r="CD99" s="147">
        <v>8.4155363636363631</v>
      </c>
      <c r="CE99" s="147">
        <v>6.1709545454545465</v>
      </c>
      <c r="CF99" s="147">
        <v>8.6128272727272748</v>
      </c>
      <c r="CG99" s="147">
        <v>1</v>
      </c>
      <c r="CH99" s="147">
        <v>0.69623911687267559</v>
      </c>
      <c r="CI99" s="147">
        <v>6.4227000000000007</v>
      </c>
      <c r="CJ99" s="147">
        <v>6.4253181818181817</v>
      </c>
      <c r="CK99" s="147"/>
      <c r="CL99" s="147"/>
      <c r="CM99" s="147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</row>
    <row r="100" spans="69:101" ht="15.75" x14ac:dyDescent="0.25">
      <c r="BQ100" s="126"/>
      <c r="BR100" s="125"/>
      <c r="BU100" s="124">
        <f t="shared" ref="BU100:CJ100" si="14">BU99-BU98</f>
        <v>0</v>
      </c>
      <c r="BV100" s="149">
        <f t="shared" si="14"/>
        <v>0</v>
      </c>
      <c r="BW100" s="291">
        <f t="shared" si="14"/>
        <v>0</v>
      </c>
      <c r="BX100" s="291">
        <f t="shared" si="14"/>
        <v>0</v>
      </c>
      <c r="BY100" s="291">
        <f t="shared" si="14"/>
        <v>0</v>
      </c>
      <c r="BZ100" s="291">
        <f t="shared" si="14"/>
        <v>0</v>
      </c>
      <c r="CA100" s="291">
        <f t="shared" si="14"/>
        <v>0</v>
      </c>
      <c r="CB100" s="291">
        <f t="shared" si="14"/>
        <v>0</v>
      </c>
      <c r="CC100" s="291">
        <f t="shared" si="14"/>
        <v>0</v>
      </c>
      <c r="CD100" s="291">
        <f t="shared" si="14"/>
        <v>0</v>
      </c>
      <c r="CE100" s="291">
        <f t="shared" si="14"/>
        <v>0</v>
      </c>
      <c r="CF100" s="291">
        <f t="shared" si="14"/>
        <v>0</v>
      </c>
      <c r="CG100" s="291">
        <f t="shared" si="14"/>
        <v>0</v>
      </c>
      <c r="CH100" s="291">
        <f t="shared" si="14"/>
        <v>0</v>
      </c>
      <c r="CI100" s="291">
        <f t="shared" si="14"/>
        <v>0</v>
      </c>
      <c r="CJ100" s="291">
        <f t="shared" si="14"/>
        <v>0</v>
      </c>
      <c r="CK100" s="291"/>
      <c r="CL100" s="291"/>
      <c r="CM100" s="291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</row>
    <row r="101" spans="69:101" ht="15.75" x14ac:dyDescent="0.25">
      <c r="BQ101" s="126"/>
      <c r="BR101" s="125"/>
      <c r="BS101" s="125" t="s">
        <v>29</v>
      </c>
      <c r="BU101" s="124">
        <f>MAX(BU72:BU93)</f>
        <v>110.92</v>
      </c>
      <c r="BV101" s="158">
        <f t="shared" ref="BV101:CJ101" si="15">MAX(BV72:BV93)</f>
        <v>0.72254335260115599</v>
      </c>
      <c r="BW101" s="158">
        <f t="shared" si="15"/>
        <v>0.92230000000000001</v>
      </c>
      <c r="BX101" s="147">
        <f t="shared" si="15"/>
        <v>0.84153833207102569</v>
      </c>
      <c r="BY101" s="147">
        <f t="shared" si="15"/>
        <v>1907.1967000000002</v>
      </c>
      <c r="BZ101" s="147">
        <f t="shared" si="15"/>
        <v>28.203900000000001</v>
      </c>
      <c r="CA101" s="147">
        <f t="shared" si="15"/>
        <v>1.3345789403443211</v>
      </c>
      <c r="CB101" s="147">
        <f t="shared" si="15"/>
        <v>1.2429000000000001</v>
      </c>
      <c r="CC101" s="147">
        <f t="shared" si="15"/>
        <v>8.5981000000000005</v>
      </c>
      <c r="CD101" s="147">
        <f t="shared" si="15"/>
        <v>8.6455000000000002</v>
      </c>
      <c r="CE101" s="147">
        <f t="shared" si="15"/>
        <v>6.2561</v>
      </c>
      <c r="CF101" s="147">
        <f t="shared" si="15"/>
        <v>8.7536000000000005</v>
      </c>
      <c r="CG101" s="147">
        <f t="shared" si="15"/>
        <v>1</v>
      </c>
      <c r="CH101" s="147">
        <f t="shared" si="15"/>
        <v>0.70102630250687004</v>
      </c>
      <c r="CI101" s="147">
        <f t="shared" si="15"/>
        <v>6.4790000000000001</v>
      </c>
      <c r="CJ101" s="147">
        <f t="shared" si="15"/>
        <v>6.4842000000000004</v>
      </c>
      <c r="CK101" s="147"/>
      <c r="CL101" s="147"/>
      <c r="CM101" s="147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</row>
    <row r="102" spans="69:101" ht="15.75" x14ac:dyDescent="0.25">
      <c r="BQ102" s="126"/>
      <c r="BR102" s="125"/>
      <c r="BS102" s="125" t="s">
        <v>30</v>
      </c>
      <c r="BU102" s="124">
        <f>MIN(BU72:BU93)</f>
        <v>109.43</v>
      </c>
      <c r="BV102" s="158">
        <f t="shared" ref="BV102:CJ102" si="16">MIN(BV72:BV93)</f>
        <v>0.7049203440011278</v>
      </c>
      <c r="BW102" s="158">
        <f t="shared" si="16"/>
        <v>0.89580000000000004</v>
      </c>
      <c r="BX102" s="147">
        <f t="shared" si="16"/>
        <v>0.81752779594506209</v>
      </c>
      <c r="BY102" s="147">
        <f t="shared" si="16"/>
        <v>1758.2900000000002</v>
      </c>
      <c r="BZ102" s="147">
        <f t="shared" si="16"/>
        <v>25.77</v>
      </c>
      <c r="CA102" s="147">
        <f t="shared" si="16"/>
        <v>1.2894906511927786</v>
      </c>
      <c r="CB102" s="147">
        <f t="shared" si="16"/>
        <v>1.2046000000000001</v>
      </c>
      <c r="CC102" s="147">
        <f t="shared" si="16"/>
        <v>8.2538999999999998</v>
      </c>
      <c r="CD102" s="147">
        <f t="shared" si="16"/>
        <v>8.2514000000000003</v>
      </c>
      <c r="CE102" s="147">
        <f t="shared" si="16"/>
        <v>6.0780000000000003</v>
      </c>
      <c r="CF102" s="147">
        <f t="shared" si="16"/>
        <v>8.3361000000000001</v>
      </c>
      <c r="CG102" s="147">
        <f t="shared" si="16"/>
        <v>1</v>
      </c>
      <c r="CH102" s="147">
        <f t="shared" si="16"/>
        <v>0.6920271551455679</v>
      </c>
      <c r="CI102" s="147">
        <f t="shared" si="16"/>
        <v>6.3784000000000001</v>
      </c>
      <c r="CJ102" s="147">
        <f t="shared" si="16"/>
        <v>6.3795000000000002</v>
      </c>
      <c r="CK102" s="147"/>
      <c r="CL102" s="147"/>
      <c r="CM102" s="147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</row>
    <row r="103" spans="69:101" ht="15.75" x14ac:dyDescent="0.25">
      <c r="BQ103" s="126"/>
      <c r="BR103" s="125"/>
      <c r="BU103" s="124"/>
      <c r="BV103" s="124"/>
      <c r="BW103" s="124"/>
      <c r="BX103" s="124"/>
      <c r="BY103" s="124"/>
      <c r="BZ103" s="124"/>
      <c r="CA103" s="158"/>
      <c r="CB103" s="124"/>
      <c r="CC103" s="124"/>
      <c r="CD103" s="124"/>
      <c r="CE103" s="124"/>
      <c r="CF103" s="124"/>
      <c r="CG103" s="124"/>
      <c r="CH103" s="124"/>
      <c r="CI103" s="159"/>
      <c r="CJ103" s="158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</row>
    <row r="104" spans="69:101" ht="15.75" x14ac:dyDescent="0.25">
      <c r="BQ104" s="126"/>
      <c r="BR104" s="125"/>
      <c r="BU104" s="124">
        <f>BU101-BU102</f>
        <v>1.4899999999999949</v>
      </c>
      <c r="BV104" s="124">
        <f t="shared" ref="BV104:CJ104" si="17">BV101-BV102</f>
        <v>1.7623008600028189E-2</v>
      </c>
      <c r="BW104" s="124">
        <f t="shared" si="17"/>
        <v>2.6499999999999968E-2</v>
      </c>
      <c r="BX104" s="147">
        <f t="shared" si="17"/>
        <v>2.40105361259636E-2</v>
      </c>
      <c r="BY104" s="147">
        <f t="shared" si="17"/>
        <v>148.9067</v>
      </c>
      <c r="BZ104" s="147">
        <f t="shared" si="17"/>
        <v>2.4339000000000013</v>
      </c>
      <c r="CA104" s="147">
        <f t="shared" si="17"/>
        <v>4.5088289151542504E-2</v>
      </c>
      <c r="CB104" s="147">
        <f t="shared" si="17"/>
        <v>3.8300000000000001E-2</v>
      </c>
      <c r="CC104" s="147">
        <f t="shared" si="17"/>
        <v>0.34420000000000073</v>
      </c>
      <c r="CD104" s="147">
        <f t="shared" si="17"/>
        <v>0.39409999999999989</v>
      </c>
      <c r="CE104" s="147">
        <f t="shared" si="17"/>
        <v>0.1780999999999997</v>
      </c>
      <c r="CF104" s="147">
        <f t="shared" si="17"/>
        <v>0.41750000000000043</v>
      </c>
      <c r="CG104" s="147">
        <f t="shared" si="17"/>
        <v>0</v>
      </c>
      <c r="CH104" s="147">
        <f t="shared" si="17"/>
        <v>8.99914736130214E-3</v>
      </c>
      <c r="CI104" s="147">
        <f t="shared" si="17"/>
        <v>0.10060000000000002</v>
      </c>
      <c r="CJ104" s="147">
        <f t="shared" si="17"/>
        <v>0.10470000000000024</v>
      </c>
      <c r="CK104" s="147"/>
      <c r="CL104" s="147"/>
      <c r="CM104" s="147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</row>
    <row r="105" spans="69:101" ht="15.75" x14ac:dyDescent="0.25">
      <c r="BQ105" s="126"/>
      <c r="BR105" s="125"/>
      <c r="BU105" s="124"/>
      <c r="BV105" s="124"/>
      <c r="BW105" s="124"/>
      <c r="BX105" s="124"/>
      <c r="BY105" s="124"/>
      <c r="BZ105" s="124"/>
      <c r="CA105" s="158"/>
      <c r="CB105" s="124"/>
      <c r="CC105" s="124"/>
      <c r="CD105" s="124"/>
      <c r="CE105" s="124"/>
      <c r="CF105" s="124"/>
      <c r="CG105" s="124"/>
      <c r="CH105" s="124"/>
      <c r="CI105" s="159"/>
      <c r="CJ105" s="158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</row>
    <row r="106" spans="69:101" ht="15.75" x14ac:dyDescent="0.25">
      <c r="BQ106" s="126"/>
      <c r="BR106" s="125"/>
      <c r="BU106" s="124"/>
      <c r="BV106" s="124"/>
      <c r="BW106" s="124"/>
      <c r="BX106" s="124"/>
      <c r="BY106" s="124"/>
      <c r="BZ106" s="124"/>
      <c r="CA106" s="158"/>
      <c r="CB106" s="124"/>
      <c r="CC106" s="124"/>
      <c r="CD106" s="124"/>
      <c r="CE106" s="124"/>
      <c r="CF106" s="124"/>
      <c r="CG106" s="124"/>
      <c r="CH106" s="124"/>
      <c r="CI106" s="159"/>
      <c r="CJ106" s="158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</row>
    <row r="107" spans="69:101" ht="15.75" x14ac:dyDescent="0.25">
      <c r="BQ107" s="126"/>
      <c r="BR107" s="125"/>
      <c r="BU107" s="124"/>
      <c r="BV107" s="124"/>
      <c r="BW107" s="124"/>
      <c r="BX107" s="124"/>
      <c r="BY107" s="124"/>
      <c r="BZ107" s="124"/>
      <c r="CA107" s="158"/>
      <c r="CB107" s="124"/>
      <c r="CC107" s="124"/>
      <c r="CD107" s="124"/>
      <c r="CE107" s="124"/>
      <c r="CF107" s="124"/>
      <c r="CG107" s="124"/>
      <c r="CH107" s="124"/>
      <c r="CI107" s="159"/>
      <c r="CJ107" s="158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</row>
    <row r="108" spans="69:101" ht="15.75" x14ac:dyDescent="0.25">
      <c r="BQ108" s="126"/>
      <c r="BR108" s="125"/>
      <c r="BU108" s="124"/>
      <c r="BV108" s="124"/>
      <c r="BW108" s="124"/>
      <c r="BX108" s="124"/>
      <c r="BY108" s="124"/>
      <c r="BZ108" s="124"/>
      <c r="CA108" s="158"/>
      <c r="CB108" s="124"/>
      <c r="CC108" s="124"/>
      <c r="CD108" s="124"/>
      <c r="CE108" s="124"/>
      <c r="CF108" s="124"/>
      <c r="CG108" s="124"/>
      <c r="CH108" s="124"/>
      <c r="CI108" s="159"/>
      <c r="CJ108" s="158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</row>
    <row r="109" spans="69:101" ht="15.75" x14ac:dyDescent="0.25">
      <c r="BQ109" s="126"/>
      <c r="BR109" s="125"/>
      <c r="BU109" s="124"/>
      <c r="BV109" s="124"/>
      <c r="BW109" s="124"/>
      <c r="BX109" s="124"/>
      <c r="BY109" s="124"/>
      <c r="BZ109" s="124"/>
      <c r="CA109" s="158"/>
      <c r="CB109" s="124"/>
      <c r="CC109" s="124"/>
      <c r="CD109" s="124"/>
      <c r="CE109" s="124"/>
      <c r="CF109" s="124"/>
      <c r="CG109" s="124"/>
      <c r="CH109" s="124"/>
      <c r="CI109" s="159"/>
      <c r="CJ109" s="158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</row>
    <row r="110" spans="69:101" ht="15.75" x14ac:dyDescent="0.25">
      <c r="BQ110" s="126"/>
      <c r="BR110" s="125"/>
      <c r="BU110" s="166"/>
      <c r="BV110" s="124"/>
      <c r="BW110" s="124"/>
      <c r="BX110" s="124"/>
      <c r="BY110" s="124"/>
      <c r="BZ110" s="124"/>
      <c r="CA110" s="158"/>
      <c r="CB110" s="124"/>
      <c r="CC110" s="124"/>
      <c r="CD110" s="124"/>
      <c r="CE110" s="124"/>
      <c r="CF110" s="124"/>
      <c r="CG110" s="124"/>
      <c r="CH110" s="124"/>
      <c r="CI110" s="159"/>
      <c r="CJ110" s="158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</row>
    <row r="111" spans="69:101" ht="15.75" x14ac:dyDescent="0.25">
      <c r="BQ111" s="126"/>
      <c r="BR111" s="125"/>
      <c r="BU111" s="166"/>
      <c r="BV111" s="124"/>
      <c r="BW111" s="124"/>
      <c r="BX111" s="124"/>
      <c r="BY111" s="124"/>
      <c r="BZ111" s="124"/>
      <c r="CA111" s="158"/>
      <c r="CB111" s="124"/>
      <c r="CC111" s="124"/>
      <c r="CD111" s="124"/>
      <c r="CE111" s="124"/>
      <c r="CF111" s="124"/>
      <c r="CG111" s="124"/>
      <c r="CH111" s="124"/>
      <c r="CI111" s="159"/>
      <c r="CJ111" s="158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</row>
    <row r="112" spans="69:101" ht="15.75" x14ac:dyDescent="0.25">
      <c r="BQ112" s="126"/>
      <c r="BR112" s="125"/>
      <c r="BU112" s="166"/>
      <c r="BV112" s="124"/>
      <c r="BW112" s="124"/>
      <c r="BX112" s="124"/>
      <c r="BY112" s="124"/>
      <c r="BZ112" s="124"/>
      <c r="CA112" s="158"/>
      <c r="CB112" s="124"/>
      <c r="CC112" s="124"/>
      <c r="CD112" s="124"/>
      <c r="CE112" s="124"/>
      <c r="CF112" s="124"/>
      <c r="CG112" s="124"/>
      <c r="CH112" s="124"/>
      <c r="CI112" s="159"/>
      <c r="CJ112" s="158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</row>
    <row r="113" spans="69:101" ht="15.75" x14ac:dyDescent="0.25">
      <c r="BQ113" s="126"/>
      <c r="BR113" s="125"/>
      <c r="BU113" s="166"/>
      <c r="BV113" s="162"/>
      <c r="BW113" s="124"/>
      <c r="BX113" s="124"/>
      <c r="BY113" s="124"/>
      <c r="BZ113" s="124"/>
      <c r="CA113" s="158"/>
      <c r="CB113" s="124"/>
      <c r="CC113" s="124"/>
      <c r="CD113" s="124"/>
      <c r="CE113" s="124"/>
      <c r="CF113" s="124"/>
      <c r="CG113" s="124"/>
      <c r="CH113" s="124"/>
      <c r="CI113" s="159"/>
      <c r="CJ113" s="158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</row>
    <row r="114" spans="69:101" ht="15.75" x14ac:dyDescent="0.25">
      <c r="BQ114" s="126"/>
      <c r="BR114" s="125"/>
      <c r="BU114" s="166"/>
      <c r="BV114" s="162"/>
      <c r="BW114" s="124"/>
      <c r="BX114" s="124"/>
      <c r="BY114" s="124"/>
      <c r="BZ114" s="124"/>
      <c r="CA114" s="158"/>
      <c r="CB114" s="124"/>
      <c r="CC114" s="124"/>
      <c r="CD114" s="124"/>
      <c r="CE114" s="124"/>
      <c r="CF114" s="124"/>
      <c r="CG114" s="124"/>
      <c r="CH114" s="124"/>
      <c r="CI114" s="159"/>
      <c r="CJ114" s="158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</row>
    <row r="115" spans="69:101" ht="15.75" x14ac:dyDescent="0.25">
      <c r="BQ115" s="126"/>
      <c r="BR115" s="125"/>
      <c r="BU115" s="166"/>
      <c r="BV115" s="162"/>
      <c r="BW115" s="124"/>
      <c r="BX115" s="124"/>
      <c r="BY115" s="124"/>
      <c r="BZ115" s="124"/>
      <c r="CA115" s="158"/>
      <c r="CB115" s="124"/>
      <c r="CC115" s="124"/>
      <c r="CD115" s="124"/>
      <c r="CE115" s="124"/>
      <c r="CF115" s="124"/>
      <c r="CG115" s="124"/>
      <c r="CH115" s="124"/>
      <c r="CI115" s="159"/>
      <c r="CJ115" s="158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</row>
    <row r="116" spans="69:101" ht="15.75" x14ac:dyDescent="0.25">
      <c r="BQ116" s="126"/>
      <c r="BR116" s="125"/>
      <c r="BU116" s="166"/>
      <c r="BV116" s="162"/>
      <c r="BW116" s="124"/>
      <c r="BX116" s="124"/>
      <c r="BY116" s="124"/>
      <c r="BZ116" s="124"/>
      <c r="CA116" s="158"/>
      <c r="CB116" s="124"/>
      <c r="CC116" s="124"/>
      <c r="CD116" s="124"/>
      <c r="CE116" s="124"/>
      <c r="CF116" s="124"/>
      <c r="CG116" s="124"/>
      <c r="CH116" s="124"/>
      <c r="CI116" s="159"/>
      <c r="CJ116" s="158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</row>
    <row r="117" spans="69:101" ht="15.75" x14ac:dyDescent="0.25">
      <c r="BQ117" s="126"/>
      <c r="BR117" s="125"/>
      <c r="BU117" s="166"/>
      <c r="BV117" s="162"/>
      <c r="BW117" s="124"/>
      <c r="BX117" s="124"/>
      <c r="BY117" s="124"/>
      <c r="BZ117" s="124"/>
      <c r="CA117" s="158"/>
      <c r="CB117" s="124"/>
      <c r="CC117" s="124"/>
      <c r="CD117" s="124"/>
      <c r="CE117" s="124"/>
      <c r="CF117" s="124"/>
      <c r="CG117" s="124"/>
      <c r="CH117" s="124"/>
      <c r="CI117" s="159"/>
      <c r="CJ117" s="158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</row>
    <row r="118" spans="69:101" ht="15.75" x14ac:dyDescent="0.25">
      <c r="BQ118" s="126"/>
      <c r="BR118" s="125"/>
      <c r="BU118" s="166"/>
      <c r="BV118" s="162"/>
      <c r="BW118" s="124"/>
      <c r="BX118" s="124"/>
      <c r="BY118" s="124"/>
      <c r="BZ118" s="124"/>
      <c r="CA118" s="158"/>
      <c r="CB118" s="124"/>
      <c r="CC118" s="124"/>
      <c r="CD118" s="124"/>
      <c r="CE118" s="124"/>
      <c r="CF118" s="124"/>
      <c r="CG118" s="124"/>
      <c r="CH118" s="124"/>
      <c r="CI118" s="159"/>
      <c r="CJ118" s="158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</row>
    <row r="119" spans="69:101" ht="15.75" x14ac:dyDescent="0.25">
      <c r="BQ119" s="126"/>
      <c r="BR119" s="125"/>
      <c r="BU119" s="166"/>
      <c r="BV119" s="162"/>
      <c r="BW119" s="124"/>
      <c r="BX119" s="124"/>
      <c r="BY119" s="124"/>
      <c r="BZ119" s="124"/>
      <c r="CA119" s="158"/>
      <c r="CB119" s="124"/>
      <c r="CC119" s="124"/>
      <c r="CD119" s="124"/>
      <c r="CE119" s="124"/>
      <c r="CF119" s="124"/>
      <c r="CG119" s="124"/>
      <c r="CH119" s="124"/>
      <c r="CI119" s="159"/>
      <c r="CJ119" s="158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</row>
    <row r="120" spans="69:101" ht="15.75" x14ac:dyDescent="0.25">
      <c r="BQ120" s="126"/>
      <c r="BR120" s="125"/>
      <c r="BU120" s="166"/>
      <c r="BV120" s="162"/>
      <c r="BW120" s="124"/>
      <c r="BX120" s="124"/>
      <c r="BY120" s="124"/>
      <c r="BZ120" s="124"/>
      <c r="CA120" s="158"/>
      <c r="CB120" s="124"/>
      <c r="CC120" s="124"/>
      <c r="CD120" s="124"/>
      <c r="CE120" s="124"/>
      <c r="CF120" s="124"/>
      <c r="CG120" s="124"/>
      <c r="CH120" s="124"/>
      <c r="CI120" s="159"/>
      <c r="CJ120" s="158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</row>
    <row r="121" spans="69:101" ht="15.75" x14ac:dyDescent="0.25">
      <c r="BQ121" s="126"/>
      <c r="BR121" s="125"/>
      <c r="BU121" s="166"/>
      <c r="BV121" s="162"/>
      <c r="BW121" s="124"/>
      <c r="BX121" s="124"/>
      <c r="BY121" s="124"/>
      <c r="BZ121" s="124"/>
      <c r="CA121" s="158"/>
      <c r="CB121" s="124"/>
      <c r="CC121" s="124"/>
      <c r="CD121" s="124"/>
      <c r="CE121" s="124"/>
      <c r="CF121" s="124"/>
      <c r="CG121" s="124"/>
      <c r="CH121" s="124"/>
      <c r="CI121" s="159"/>
      <c r="CJ121" s="158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</row>
    <row r="122" spans="69:101" ht="15.75" x14ac:dyDescent="0.25">
      <c r="BQ122" s="126"/>
      <c r="BR122" s="125"/>
      <c r="BU122" s="166"/>
      <c r="BV122" s="162"/>
      <c r="BW122" s="124"/>
      <c r="BX122" s="124"/>
      <c r="BY122" s="124"/>
      <c r="BZ122" s="124"/>
      <c r="CA122" s="158"/>
      <c r="CB122" s="124"/>
      <c r="CC122" s="124"/>
      <c r="CD122" s="124"/>
      <c r="CE122" s="124"/>
      <c r="CF122" s="124"/>
      <c r="CG122" s="124"/>
      <c r="CH122" s="124"/>
      <c r="CI122" s="159"/>
      <c r="CJ122" s="158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</row>
    <row r="123" spans="69:101" ht="15.75" x14ac:dyDescent="0.25">
      <c r="BQ123" s="126"/>
      <c r="BR123" s="125"/>
      <c r="BU123" s="166"/>
      <c r="BV123" s="162"/>
      <c r="BW123" s="124"/>
      <c r="BX123" s="124"/>
      <c r="BY123" s="124"/>
      <c r="BZ123" s="124"/>
      <c r="CA123" s="158"/>
      <c r="CB123" s="124"/>
      <c r="CC123" s="124"/>
      <c r="CD123" s="124"/>
      <c r="CE123" s="124"/>
      <c r="CF123" s="124"/>
      <c r="CG123" s="124"/>
      <c r="CH123" s="124"/>
      <c r="CI123" s="159"/>
      <c r="CJ123" s="158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</row>
    <row r="124" spans="69:101" ht="15.75" x14ac:dyDescent="0.25">
      <c r="BQ124" s="126"/>
      <c r="BR124" s="125"/>
      <c r="BU124" s="166"/>
      <c r="BV124" s="162"/>
      <c r="BW124" s="124"/>
      <c r="BX124" s="124"/>
      <c r="BY124" s="124"/>
      <c r="BZ124" s="124"/>
      <c r="CA124" s="158"/>
      <c r="CB124" s="124"/>
      <c r="CC124" s="124"/>
      <c r="CD124" s="124"/>
      <c r="CE124" s="124"/>
      <c r="CF124" s="124"/>
      <c r="CG124" s="124"/>
      <c r="CH124" s="124"/>
      <c r="CI124" s="159"/>
      <c r="CJ124" s="158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</row>
    <row r="125" spans="69:101" ht="15.75" x14ac:dyDescent="0.25">
      <c r="BQ125" s="126"/>
      <c r="BR125" s="125"/>
      <c r="BU125" s="166"/>
      <c r="BV125" s="162"/>
      <c r="BW125" s="124"/>
      <c r="BX125" s="124"/>
      <c r="BY125" s="124"/>
      <c r="BZ125" s="124"/>
      <c r="CA125" s="158"/>
      <c r="CB125" s="124"/>
      <c r="CC125" s="124"/>
      <c r="CD125" s="124"/>
      <c r="CE125" s="124"/>
      <c r="CF125" s="124"/>
      <c r="CG125" s="124"/>
      <c r="CH125" s="124"/>
      <c r="CI125" s="159"/>
      <c r="CJ125" s="158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</row>
    <row r="126" spans="69:101" ht="15.75" x14ac:dyDescent="0.25">
      <c r="BQ126" s="126"/>
      <c r="BR126" s="125"/>
      <c r="BU126" s="166"/>
      <c r="BV126" s="162"/>
      <c r="BW126" s="124"/>
      <c r="BX126" s="124"/>
      <c r="BY126" s="124"/>
      <c r="BZ126" s="124"/>
      <c r="CA126" s="158"/>
      <c r="CB126" s="124"/>
      <c r="CC126" s="124"/>
      <c r="CD126" s="124"/>
      <c r="CE126" s="124"/>
      <c r="CF126" s="124"/>
      <c r="CG126" s="124"/>
      <c r="CH126" s="124"/>
      <c r="CI126" s="159"/>
      <c r="CJ126" s="158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</row>
    <row r="127" spans="69:101" ht="15.75" x14ac:dyDescent="0.25">
      <c r="BQ127" s="126"/>
      <c r="BR127" s="125"/>
      <c r="BU127" s="166"/>
      <c r="BV127" s="162"/>
      <c r="BW127" s="124"/>
      <c r="BX127" s="124"/>
      <c r="BY127" s="124"/>
      <c r="BZ127" s="124"/>
      <c r="CA127" s="158"/>
      <c r="CB127" s="124"/>
      <c r="CC127" s="124"/>
      <c r="CD127" s="124"/>
      <c r="CE127" s="124"/>
      <c r="CF127" s="124"/>
      <c r="CG127" s="124"/>
      <c r="CH127" s="124"/>
      <c r="CI127" s="159"/>
      <c r="CJ127" s="158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</row>
    <row r="128" spans="69:101" ht="15.75" x14ac:dyDescent="0.25">
      <c r="BQ128" s="126"/>
      <c r="BR128" s="125"/>
      <c r="BU128" s="166"/>
      <c r="BV128" s="162"/>
      <c r="BW128" s="124"/>
      <c r="BX128" s="124"/>
      <c r="BY128" s="124"/>
      <c r="BZ128" s="124"/>
      <c r="CA128" s="158"/>
      <c r="CB128" s="124"/>
      <c r="CC128" s="124"/>
      <c r="CD128" s="124"/>
      <c r="CE128" s="124"/>
      <c r="CF128" s="124"/>
      <c r="CG128" s="124"/>
      <c r="CH128" s="124"/>
      <c r="CI128" s="159"/>
      <c r="CJ128" s="158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</row>
    <row r="129" spans="69:101" ht="15.75" x14ac:dyDescent="0.25">
      <c r="BQ129" s="126"/>
      <c r="BR129" s="125"/>
      <c r="BU129" s="124"/>
      <c r="BV129" s="162"/>
      <c r="BW129" s="124"/>
      <c r="BX129" s="124"/>
      <c r="BY129" s="124"/>
      <c r="BZ129" s="124"/>
      <c r="CA129" s="158"/>
      <c r="CB129" s="124"/>
      <c r="CC129" s="124"/>
      <c r="CD129" s="124"/>
      <c r="CE129" s="124"/>
      <c r="CF129" s="124"/>
      <c r="CG129" s="124"/>
      <c r="CH129" s="124"/>
      <c r="CI129" s="159"/>
      <c r="CJ129" s="158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</row>
    <row r="130" spans="69:101" ht="15.75" x14ac:dyDescent="0.25">
      <c r="BQ130" s="126"/>
      <c r="BR130" s="125"/>
      <c r="BU130" s="124"/>
      <c r="BV130" s="162"/>
      <c r="BW130" s="124"/>
      <c r="BX130" s="124"/>
      <c r="BY130" s="124"/>
      <c r="BZ130" s="124"/>
      <c r="CA130" s="158"/>
      <c r="CB130" s="124"/>
      <c r="CC130" s="124"/>
      <c r="CD130" s="124"/>
      <c r="CE130" s="124"/>
      <c r="CF130" s="124"/>
      <c r="CG130" s="124"/>
      <c r="CH130" s="124"/>
      <c r="CI130" s="159"/>
      <c r="CJ130" s="158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</row>
    <row r="131" spans="69:101" ht="15.75" x14ac:dyDescent="0.25">
      <c r="BQ131" s="126"/>
      <c r="BR131" s="125"/>
      <c r="BU131" s="124"/>
      <c r="BV131" s="162"/>
      <c r="BW131" s="124"/>
      <c r="BX131" s="124"/>
      <c r="BY131" s="124"/>
      <c r="BZ131" s="124"/>
      <c r="CA131" s="158"/>
      <c r="CB131" s="124"/>
      <c r="CC131" s="124"/>
      <c r="CD131" s="124"/>
      <c r="CE131" s="124"/>
      <c r="CF131" s="124"/>
      <c r="CG131" s="124"/>
      <c r="CH131" s="124"/>
      <c r="CI131" s="159"/>
      <c r="CJ131" s="158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</row>
    <row r="132" spans="69:101" ht="15.75" x14ac:dyDescent="0.25">
      <c r="BQ132" s="126"/>
      <c r="BR132" s="125"/>
      <c r="BU132" s="124"/>
      <c r="BV132" s="124"/>
      <c r="BW132" s="124"/>
      <c r="BX132" s="124"/>
      <c r="BY132" s="124"/>
      <c r="BZ132" s="124"/>
      <c r="CA132" s="158"/>
      <c r="CB132" s="124"/>
      <c r="CC132" s="124"/>
      <c r="CD132" s="124"/>
      <c r="CE132" s="124"/>
      <c r="CF132" s="124"/>
      <c r="CG132" s="124"/>
      <c r="CH132" s="124"/>
      <c r="CI132" s="159"/>
      <c r="CJ132" s="158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</row>
    <row r="133" spans="69:101" ht="15.75" x14ac:dyDescent="0.25">
      <c r="BQ133" s="126"/>
      <c r="BR133" s="125"/>
      <c r="BU133" s="124"/>
      <c r="BV133" s="124"/>
      <c r="BW133" s="124"/>
      <c r="BX133" s="124"/>
      <c r="BY133" s="124"/>
      <c r="BZ133" s="124"/>
      <c r="CA133" s="158"/>
      <c r="CB133" s="124"/>
      <c r="CC133" s="124"/>
      <c r="CD133" s="124"/>
      <c r="CE133" s="124"/>
      <c r="CF133" s="124"/>
      <c r="CG133" s="124"/>
      <c r="CH133" s="124"/>
      <c r="CI133" s="159"/>
      <c r="CJ133" s="158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</row>
    <row r="134" spans="69:101" ht="15.75" x14ac:dyDescent="0.25">
      <c r="BQ134" s="126"/>
      <c r="BR134" s="125"/>
      <c r="BU134" s="124"/>
      <c r="BV134" s="161"/>
      <c r="BW134" s="161"/>
      <c r="BX134" s="161"/>
      <c r="BY134" s="161"/>
      <c r="BZ134" s="161"/>
      <c r="CA134" s="161"/>
      <c r="CB134" s="161"/>
      <c r="CC134" s="162"/>
      <c r="CD134" s="162"/>
      <c r="CE134" s="162"/>
      <c r="CF134" s="162"/>
      <c r="CG134" s="162"/>
      <c r="CH134" s="162"/>
      <c r="CI134" s="163"/>
      <c r="CJ134" s="164"/>
      <c r="CK134" s="15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</row>
    <row r="135" spans="69:101" ht="15.75" x14ac:dyDescent="0.25">
      <c r="BQ135" s="126"/>
      <c r="BR135" s="125"/>
      <c r="BU135" s="124"/>
      <c r="BV135" s="161"/>
      <c r="BW135" s="161"/>
      <c r="BX135" s="161"/>
      <c r="BY135" s="161"/>
      <c r="BZ135" s="161"/>
      <c r="CA135" s="161"/>
      <c r="CB135" s="161"/>
      <c r="CC135" s="162"/>
      <c r="CD135" s="162"/>
      <c r="CE135" s="162"/>
      <c r="CF135" s="162"/>
      <c r="CG135" s="162"/>
      <c r="CH135" s="162"/>
      <c r="CI135" s="163"/>
      <c r="CJ135" s="164"/>
      <c r="CK135" s="15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</row>
    <row r="136" spans="69:101" ht="15.75" x14ac:dyDescent="0.25">
      <c r="BQ136" s="126"/>
      <c r="BR136" s="125"/>
      <c r="BU136" s="124"/>
      <c r="BV136" s="161"/>
      <c r="BW136" s="161"/>
      <c r="BX136" s="154"/>
      <c r="BY136" s="154"/>
      <c r="BZ136" s="154"/>
      <c r="CA136" s="154"/>
      <c r="CB136" s="158"/>
      <c r="CC136" s="124"/>
      <c r="CD136" s="124"/>
      <c r="CE136" s="124"/>
      <c r="CF136" s="124"/>
      <c r="CG136" s="124"/>
      <c r="CH136" s="124"/>
      <c r="CI136" s="159"/>
      <c r="CJ136" s="158"/>
      <c r="CK136" s="15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</row>
    <row r="137" spans="69:101" ht="15.75" x14ac:dyDescent="0.25">
      <c r="BQ137" s="126"/>
      <c r="BR137" s="125"/>
      <c r="BU137" s="124"/>
      <c r="BV137" s="166"/>
      <c r="BW137" s="162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5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</row>
    <row r="138" spans="69:101" ht="15.75" x14ac:dyDescent="0.25">
      <c r="BQ138" s="126"/>
      <c r="BR138" s="125"/>
      <c r="BU138" s="124"/>
      <c r="BV138" s="166"/>
      <c r="BW138" s="162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5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</row>
    <row r="139" spans="69:101" ht="15.75" x14ac:dyDescent="0.25">
      <c r="BQ139" s="126"/>
      <c r="BR139" s="125"/>
      <c r="BU139" s="124"/>
      <c r="BV139" s="166"/>
      <c r="BW139" s="162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5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</row>
    <row r="140" spans="69:101" ht="15.75" x14ac:dyDescent="0.25">
      <c r="BQ140" s="126"/>
      <c r="BR140" s="125"/>
      <c r="BU140" s="124"/>
      <c r="BV140" s="166"/>
      <c r="BW140" s="162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5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</row>
    <row r="141" spans="69:101" ht="15.75" x14ac:dyDescent="0.25">
      <c r="BQ141" s="126"/>
      <c r="BR141" s="125"/>
      <c r="BU141" s="124"/>
      <c r="BV141" s="166"/>
      <c r="BW141" s="162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5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</row>
    <row r="142" spans="69:101" ht="15.75" x14ac:dyDescent="0.25">
      <c r="BQ142" s="126"/>
      <c r="BR142" s="125"/>
      <c r="BU142" s="124"/>
      <c r="BV142" s="166"/>
      <c r="BW142" s="162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8"/>
      <c r="CJ142" s="168"/>
      <c r="CK142" s="165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</row>
    <row r="143" spans="69:101" ht="15.75" x14ac:dyDescent="0.25">
      <c r="BQ143" s="126"/>
      <c r="BR143" s="125"/>
      <c r="BU143" s="124"/>
      <c r="BV143" s="166"/>
      <c r="BW143" s="162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5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</row>
    <row r="144" spans="69:101" ht="15.75" x14ac:dyDescent="0.25">
      <c r="BQ144" s="126"/>
      <c r="BR144" s="125"/>
      <c r="BU144" s="124"/>
      <c r="BV144" s="166"/>
      <c r="BW144" s="162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5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</row>
    <row r="145" spans="69:101" ht="15.75" x14ac:dyDescent="0.25">
      <c r="BQ145" s="126"/>
      <c r="BR145" s="125"/>
      <c r="BU145" s="124"/>
      <c r="BV145" s="166"/>
      <c r="BW145" s="162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5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</row>
    <row r="146" spans="69:101" ht="15.75" x14ac:dyDescent="0.25">
      <c r="BQ146" s="126"/>
      <c r="BR146" s="125"/>
      <c r="BU146" s="124"/>
      <c r="BV146" s="166"/>
      <c r="BW146" s="162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5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</row>
    <row r="147" spans="69:101" ht="15.75" x14ac:dyDescent="0.25">
      <c r="BQ147" s="126"/>
      <c r="BR147" s="125"/>
      <c r="BU147" s="124"/>
      <c r="BV147" s="166"/>
      <c r="BW147" s="162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5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</row>
    <row r="148" spans="69:101" ht="15.75" x14ac:dyDescent="0.25">
      <c r="BQ148" s="126"/>
      <c r="BR148" s="125"/>
      <c r="BU148" s="124"/>
      <c r="BV148" s="166"/>
      <c r="BW148" s="162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5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</row>
    <row r="149" spans="69:101" ht="15.75" x14ac:dyDescent="0.25">
      <c r="BQ149" s="126"/>
      <c r="BR149" s="125"/>
      <c r="BU149" s="124"/>
      <c r="BV149" s="166"/>
      <c r="BW149" s="162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5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</row>
    <row r="150" spans="69:101" ht="15.75" x14ac:dyDescent="0.25">
      <c r="BQ150" s="126"/>
      <c r="BR150" s="125"/>
      <c r="BU150" s="124"/>
      <c r="BV150" s="166"/>
      <c r="BW150" s="162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5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</row>
    <row r="151" spans="69:101" ht="15.75" x14ac:dyDescent="0.25">
      <c r="BQ151" s="126"/>
      <c r="BR151" s="125"/>
      <c r="BU151" s="124"/>
      <c r="BV151" s="166"/>
      <c r="BW151" s="162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5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</row>
    <row r="152" spans="69:101" ht="15.75" x14ac:dyDescent="0.25">
      <c r="BQ152" s="126"/>
      <c r="BR152" s="125"/>
      <c r="BU152" s="124"/>
      <c r="BV152" s="166"/>
      <c r="BW152" s="162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5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</row>
    <row r="153" spans="69:101" ht="15.75" x14ac:dyDescent="0.25">
      <c r="BQ153" s="126"/>
      <c r="BR153" s="125"/>
      <c r="BU153" s="124"/>
      <c r="BV153" s="166"/>
      <c r="BW153" s="162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5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</row>
    <row r="154" spans="69:101" ht="15.75" x14ac:dyDescent="0.25">
      <c r="BQ154" s="126"/>
      <c r="BR154" s="125"/>
      <c r="BU154" s="124"/>
      <c r="BV154" s="166"/>
      <c r="BW154" s="162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5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</row>
    <row r="155" spans="69:101" ht="15.75" x14ac:dyDescent="0.25">
      <c r="BQ155" s="126"/>
      <c r="BR155" s="125"/>
      <c r="BU155" s="124"/>
      <c r="BV155" s="166"/>
      <c r="BW155" s="162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5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</row>
    <row r="156" spans="69:101" ht="15.75" x14ac:dyDescent="0.25">
      <c r="BQ156" s="126"/>
      <c r="BR156" s="125"/>
      <c r="BU156" s="124"/>
      <c r="BV156" s="124"/>
      <c r="BW156" s="124"/>
      <c r="BX156" s="124"/>
      <c r="BY156" s="124"/>
      <c r="BZ156" s="124"/>
      <c r="CA156" s="158"/>
      <c r="CB156" s="124"/>
      <c r="CC156" s="124"/>
      <c r="CD156" s="124"/>
      <c r="CE156" s="124"/>
      <c r="CF156" s="124"/>
      <c r="CG156" s="124"/>
      <c r="CH156" s="124"/>
      <c r="CI156" s="159"/>
      <c r="CJ156" s="158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</row>
    <row r="157" spans="69:101" ht="15.75" x14ac:dyDescent="0.25">
      <c r="BQ157" s="126"/>
      <c r="BR157" s="125"/>
      <c r="BU157" s="124"/>
      <c r="BV157" s="124"/>
      <c r="BW157" s="124"/>
      <c r="BX157" s="124"/>
      <c r="BY157" s="124"/>
      <c r="BZ157" s="124"/>
      <c r="CA157" s="158"/>
      <c r="CB157" s="124"/>
      <c r="CC157" s="124"/>
      <c r="CD157" s="124"/>
      <c r="CE157" s="124"/>
      <c r="CF157" s="124"/>
      <c r="CG157" s="124"/>
      <c r="CH157" s="124"/>
      <c r="CI157" s="159"/>
      <c r="CJ157" s="158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</row>
    <row r="158" spans="69:101" ht="15.75" x14ac:dyDescent="0.25">
      <c r="BQ158" s="126"/>
      <c r="BR158" s="125"/>
      <c r="BU158" s="124"/>
      <c r="BV158" s="124"/>
      <c r="BW158" s="124"/>
      <c r="BX158" s="124"/>
      <c r="BY158" s="124"/>
      <c r="BZ158" s="124"/>
      <c r="CA158" s="158"/>
      <c r="CB158" s="124"/>
      <c r="CC158" s="124"/>
      <c r="CD158" s="124"/>
      <c r="CE158" s="124"/>
      <c r="CF158" s="124"/>
      <c r="CG158" s="124"/>
      <c r="CH158" s="124"/>
      <c r="CI158" s="159"/>
      <c r="CJ158" s="158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</row>
    <row r="159" spans="69:101" ht="15.75" x14ac:dyDescent="0.25">
      <c r="BQ159" s="126"/>
      <c r="BR159" s="125"/>
      <c r="BU159" s="124"/>
      <c r="BV159" s="124"/>
      <c r="BW159" s="124"/>
      <c r="BX159" s="124"/>
      <c r="BY159" s="124"/>
      <c r="BZ159" s="124"/>
      <c r="CA159" s="158"/>
      <c r="CB159" s="124"/>
      <c r="CC159" s="124"/>
      <c r="CD159" s="124"/>
      <c r="CE159" s="124"/>
      <c r="CF159" s="124"/>
      <c r="CG159" s="124"/>
      <c r="CH159" s="124"/>
      <c r="CI159" s="159"/>
      <c r="CJ159" s="158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</row>
    <row r="160" spans="69:101" ht="15.75" x14ac:dyDescent="0.25">
      <c r="BQ160" s="126"/>
      <c r="BR160" s="125"/>
      <c r="BU160" s="124"/>
      <c r="BV160" s="124"/>
      <c r="BW160" s="124"/>
      <c r="BX160" s="124"/>
      <c r="BY160" s="124"/>
      <c r="BZ160" s="124"/>
      <c r="CA160" s="158"/>
      <c r="CB160" s="124"/>
      <c r="CC160" s="124"/>
      <c r="CD160" s="124"/>
      <c r="CE160" s="124"/>
      <c r="CF160" s="124"/>
      <c r="CG160" s="124"/>
      <c r="CH160" s="124"/>
      <c r="CI160" s="159"/>
      <c r="CJ160" s="158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</row>
    <row r="161" spans="69:101" ht="15.75" x14ac:dyDescent="0.25">
      <c r="BQ161" s="126"/>
      <c r="BR161" s="125"/>
      <c r="BU161" s="124"/>
      <c r="BV161" s="124"/>
      <c r="BW161" s="124"/>
      <c r="BX161" s="124"/>
      <c r="BY161" s="124"/>
      <c r="BZ161" s="124"/>
      <c r="CA161" s="158"/>
      <c r="CB161" s="124"/>
      <c r="CC161" s="124"/>
      <c r="CD161" s="124"/>
      <c r="CE161" s="124"/>
      <c r="CF161" s="124"/>
      <c r="CG161" s="124"/>
      <c r="CH161" s="124"/>
      <c r="CI161" s="159"/>
      <c r="CJ161" s="158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</row>
    <row r="162" spans="69:101" ht="15.75" x14ac:dyDescent="0.25">
      <c r="BQ162" s="126"/>
      <c r="BR162" s="125"/>
      <c r="BU162" s="124"/>
      <c r="BV162" s="124"/>
      <c r="BW162" s="124"/>
      <c r="BX162" s="124"/>
      <c r="BY162" s="124"/>
      <c r="BZ162" s="124"/>
      <c r="CA162" s="158"/>
      <c r="CB162" s="124"/>
      <c r="CC162" s="124"/>
      <c r="CD162" s="124"/>
      <c r="CE162" s="124"/>
      <c r="CF162" s="124"/>
      <c r="CG162" s="124"/>
      <c r="CH162" s="124"/>
      <c r="CI162" s="159"/>
      <c r="CJ162" s="158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</row>
    <row r="163" spans="69:101" ht="15.75" x14ac:dyDescent="0.25">
      <c r="BQ163" s="126"/>
      <c r="BR163" s="125"/>
      <c r="BU163" s="124"/>
      <c r="BV163" s="124"/>
      <c r="BW163" s="124"/>
      <c r="BX163" s="124"/>
      <c r="BY163" s="124"/>
      <c r="BZ163" s="124"/>
      <c r="CA163" s="158"/>
      <c r="CB163" s="124"/>
      <c r="CC163" s="124"/>
      <c r="CD163" s="124"/>
      <c r="CE163" s="124"/>
      <c r="CF163" s="124"/>
      <c r="CG163" s="124"/>
      <c r="CH163" s="124"/>
      <c r="CI163" s="159"/>
      <c r="CJ163" s="158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</row>
    <row r="164" spans="69:101" ht="15.75" x14ac:dyDescent="0.25">
      <c r="BQ164" s="126"/>
      <c r="BR164" s="125"/>
      <c r="BU164" s="124"/>
      <c r="BV164" s="124"/>
      <c r="BW164" s="124"/>
      <c r="BX164" s="124"/>
      <c r="BY164" s="124"/>
      <c r="BZ164" s="124"/>
      <c r="CA164" s="158"/>
      <c r="CB164" s="124"/>
      <c r="CC164" s="124"/>
      <c r="CD164" s="124"/>
      <c r="CE164" s="124"/>
      <c r="CF164" s="124"/>
      <c r="CG164" s="124"/>
      <c r="CH164" s="124"/>
      <c r="CI164" s="159"/>
      <c r="CJ164" s="158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</row>
    <row r="165" spans="69:101" ht="15.75" x14ac:dyDescent="0.25">
      <c r="BQ165" s="126"/>
      <c r="BR165" s="125"/>
      <c r="BU165" s="124"/>
      <c r="BV165" s="124"/>
      <c r="BW165" s="124"/>
      <c r="BX165" s="124"/>
      <c r="BY165" s="124"/>
      <c r="BZ165" s="124"/>
      <c r="CA165" s="158"/>
      <c r="CB165" s="124"/>
      <c r="CC165" s="124"/>
      <c r="CD165" s="124"/>
      <c r="CE165" s="124"/>
      <c r="CF165" s="124"/>
      <c r="CG165" s="124"/>
      <c r="CH165" s="124"/>
      <c r="CI165" s="159"/>
      <c r="CJ165" s="158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</row>
    <row r="166" spans="69:101" ht="15.75" x14ac:dyDescent="0.25">
      <c r="BQ166" s="126"/>
      <c r="BR166" s="125"/>
      <c r="BU166" s="124"/>
      <c r="BV166" s="124"/>
      <c r="BW166" s="124"/>
      <c r="BX166" s="124"/>
      <c r="BY166" s="124"/>
      <c r="BZ166" s="124"/>
      <c r="CA166" s="158"/>
      <c r="CB166" s="124"/>
      <c r="CC166" s="124"/>
      <c r="CD166" s="124"/>
      <c r="CE166" s="124"/>
      <c r="CF166" s="124"/>
      <c r="CG166" s="124"/>
      <c r="CH166" s="124"/>
      <c r="CI166" s="159"/>
      <c r="CJ166" s="158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</row>
    <row r="167" spans="69:101" ht="15.75" x14ac:dyDescent="0.25">
      <c r="BQ167" s="126"/>
      <c r="BR167" s="125"/>
      <c r="BU167" s="124"/>
      <c r="BV167" s="124"/>
      <c r="BW167" s="124"/>
      <c r="BX167" s="124"/>
      <c r="BY167" s="124"/>
      <c r="BZ167" s="124"/>
      <c r="CA167" s="158"/>
      <c r="CB167" s="124"/>
      <c r="CC167" s="124"/>
      <c r="CD167" s="124"/>
      <c r="CE167" s="124"/>
      <c r="CF167" s="124"/>
      <c r="CG167" s="124"/>
      <c r="CH167" s="124"/>
      <c r="CI167" s="159"/>
      <c r="CJ167" s="158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</row>
    <row r="168" spans="69:101" ht="15.75" x14ac:dyDescent="0.25">
      <c r="BQ168" s="126"/>
      <c r="BR168" s="125"/>
      <c r="BU168" s="124"/>
      <c r="BV168" s="124"/>
      <c r="BW168" s="124"/>
      <c r="BX168" s="124"/>
      <c r="BY168" s="124"/>
      <c r="BZ168" s="124"/>
      <c r="CA168" s="158"/>
      <c r="CB168" s="124"/>
      <c r="CC168" s="124"/>
      <c r="CD168" s="124"/>
      <c r="CE168" s="124"/>
      <c r="CF168" s="124"/>
      <c r="CG168" s="124"/>
      <c r="CH168" s="124"/>
      <c r="CI168" s="159"/>
      <c r="CJ168" s="158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</row>
    <row r="169" spans="69:101" ht="15.75" x14ac:dyDescent="0.25">
      <c r="BQ169" s="126"/>
      <c r="BR169" s="125"/>
      <c r="BU169" s="124"/>
      <c r="BV169" s="124"/>
      <c r="BW169" s="124"/>
      <c r="BX169" s="124"/>
      <c r="BY169" s="124"/>
      <c r="BZ169" s="124"/>
      <c r="CA169" s="158"/>
      <c r="CB169" s="124"/>
      <c r="CC169" s="124"/>
      <c r="CD169" s="124"/>
      <c r="CE169" s="124"/>
      <c r="CF169" s="124"/>
      <c r="CG169" s="124"/>
      <c r="CH169" s="124"/>
      <c r="CI169" s="159"/>
      <c r="CJ169" s="158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</row>
    <row r="170" spans="69:101" ht="15.75" x14ac:dyDescent="0.25">
      <c r="BQ170" s="126"/>
      <c r="BR170" s="125"/>
      <c r="BU170" s="124"/>
      <c r="BV170" s="124"/>
      <c r="BW170" s="124"/>
      <c r="BX170" s="124"/>
      <c r="BY170" s="124"/>
      <c r="BZ170" s="124"/>
      <c r="CA170" s="158"/>
      <c r="CB170" s="124"/>
      <c r="CC170" s="124"/>
      <c r="CD170" s="124"/>
      <c r="CE170" s="124"/>
      <c r="CF170" s="124"/>
      <c r="CG170" s="124"/>
      <c r="CH170" s="124"/>
      <c r="CI170" s="159"/>
      <c r="CJ170" s="158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</row>
    <row r="171" spans="69:101" ht="15.75" x14ac:dyDescent="0.25">
      <c r="BQ171" s="126"/>
      <c r="BR171" s="125"/>
      <c r="BU171" s="124"/>
      <c r="BV171" s="124"/>
      <c r="BW171" s="124"/>
      <c r="BX171" s="124"/>
      <c r="BY171" s="124"/>
      <c r="BZ171" s="124"/>
      <c r="CA171" s="158"/>
      <c r="CB171" s="124"/>
      <c r="CC171" s="124"/>
      <c r="CD171" s="124"/>
      <c r="CE171" s="124"/>
      <c r="CF171" s="124"/>
      <c r="CG171" s="124"/>
      <c r="CH171" s="124"/>
      <c r="CI171" s="159"/>
      <c r="CJ171" s="158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</row>
    <row r="172" spans="69:101" ht="15.75" x14ac:dyDescent="0.25">
      <c r="BQ172" s="126"/>
      <c r="BR172" s="125"/>
      <c r="BU172" s="124"/>
      <c r="BV172" s="124"/>
      <c r="BW172" s="124"/>
      <c r="BX172" s="124"/>
      <c r="BY172" s="124"/>
      <c r="BZ172" s="124"/>
      <c r="CA172" s="158"/>
      <c r="CB172" s="124"/>
      <c r="CC172" s="124"/>
      <c r="CD172" s="124"/>
      <c r="CE172" s="124"/>
      <c r="CF172" s="124"/>
      <c r="CG172" s="124"/>
      <c r="CH172" s="124"/>
      <c r="CI172" s="159"/>
      <c r="CJ172" s="158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</row>
    <row r="173" spans="69:101" ht="15.75" x14ac:dyDescent="0.25">
      <c r="BQ173" s="126"/>
      <c r="BR173" s="125"/>
      <c r="BU173" s="124"/>
      <c r="BV173" s="124"/>
      <c r="BW173" s="124"/>
      <c r="BX173" s="124"/>
      <c r="BY173" s="124"/>
      <c r="BZ173" s="124"/>
      <c r="CA173" s="158"/>
      <c r="CB173" s="124"/>
      <c r="CC173" s="124"/>
      <c r="CD173" s="124"/>
      <c r="CE173" s="124"/>
      <c r="CF173" s="124"/>
      <c r="CG173" s="124"/>
      <c r="CH173" s="124"/>
      <c r="CI173" s="159"/>
      <c r="CJ173" s="158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</row>
    <row r="174" spans="69:101" ht="15.75" x14ac:dyDescent="0.25">
      <c r="BQ174" s="126"/>
      <c r="BR174" s="125"/>
      <c r="BU174" s="124"/>
      <c r="BV174" s="124"/>
      <c r="BW174" s="124"/>
      <c r="BX174" s="124"/>
      <c r="BY174" s="124"/>
      <c r="BZ174" s="124"/>
      <c r="CA174" s="158"/>
      <c r="CB174" s="124"/>
      <c r="CC174" s="124"/>
      <c r="CD174" s="124"/>
      <c r="CE174" s="124"/>
      <c r="CF174" s="124"/>
      <c r="CG174" s="124"/>
      <c r="CH174" s="124"/>
      <c r="CI174" s="159"/>
      <c r="CJ174" s="158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</row>
    <row r="175" spans="69:101" ht="15.75" x14ac:dyDescent="0.25">
      <c r="BQ175" s="126"/>
      <c r="BR175" s="125"/>
      <c r="BU175" s="124"/>
      <c r="BV175" s="124"/>
      <c r="BW175" s="124"/>
      <c r="BX175" s="124"/>
      <c r="BY175" s="124"/>
      <c r="BZ175" s="124"/>
      <c r="CA175" s="158"/>
      <c r="CB175" s="124"/>
      <c r="CC175" s="124"/>
      <c r="CD175" s="124"/>
      <c r="CE175" s="124"/>
      <c r="CF175" s="124"/>
      <c r="CG175" s="124"/>
      <c r="CH175" s="124"/>
      <c r="CI175" s="159"/>
      <c r="CJ175" s="158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</row>
    <row r="176" spans="69:101" ht="15.75" x14ac:dyDescent="0.25">
      <c r="BQ176" s="126"/>
      <c r="BR176" s="125"/>
      <c r="BU176" s="124"/>
      <c r="BV176" s="124"/>
      <c r="BW176" s="124"/>
      <c r="BX176" s="124"/>
      <c r="BY176" s="124"/>
      <c r="BZ176" s="124"/>
      <c r="CA176" s="158"/>
      <c r="CB176" s="124"/>
      <c r="CC176" s="124"/>
      <c r="CD176" s="124"/>
      <c r="CE176" s="124"/>
      <c r="CF176" s="124"/>
      <c r="CG176" s="124"/>
      <c r="CH176" s="124"/>
      <c r="CI176" s="159"/>
      <c r="CJ176" s="158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</row>
    <row r="177" spans="69:101" ht="15.75" x14ac:dyDescent="0.25">
      <c r="BQ177" s="126"/>
      <c r="BR177" s="125"/>
      <c r="BU177" s="124"/>
      <c r="BV177" s="124"/>
      <c r="BW177" s="124"/>
      <c r="BX177" s="124"/>
      <c r="BY177" s="124"/>
      <c r="BZ177" s="124"/>
      <c r="CA177" s="158"/>
      <c r="CB177" s="124"/>
      <c r="CC177" s="124"/>
      <c r="CD177" s="124"/>
      <c r="CE177" s="124"/>
      <c r="CF177" s="124"/>
      <c r="CG177" s="124"/>
      <c r="CH177" s="124"/>
      <c r="CI177" s="159"/>
      <c r="CJ177" s="158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</row>
    <row r="178" spans="69:101" ht="15.75" x14ac:dyDescent="0.25">
      <c r="BQ178" s="126"/>
      <c r="BR178" s="125"/>
      <c r="BU178" s="124"/>
      <c r="BV178" s="124"/>
      <c r="BW178" s="124"/>
      <c r="BX178" s="124"/>
      <c r="BY178" s="124"/>
      <c r="BZ178" s="124"/>
      <c r="CA178" s="158"/>
      <c r="CB178" s="124"/>
      <c r="CC178" s="124"/>
      <c r="CD178" s="124"/>
      <c r="CE178" s="124"/>
      <c r="CF178" s="124"/>
      <c r="CG178" s="124"/>
      <c r="CH178" s="124"/>
      <c r="CI178" s="159"/>
      <c r="CJ178" s="158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</row>
    <row r="179" spans="69:101" ht="15.75" x14ac:dyDescent="0.25">
      <c r="BQ179" s="126"/>
      <c r="BR179" s="125"/>
      <c r="BU179" s="124"/>
      <c r="BV179" s="124"/>
      <c r="BW179" s="124"/>
      <c r="BX179" s="124"/>
      <c r="BY179" s="124"/>
      <c r="BZ179" s="124"/>
      <c r="CA179" s="158"/>
      <c r="CB179" s="124"/>
      <c r="CC179" s="124"/>
      <c r="CD179" s="124"/>
      <c r="CE179" s="124"/>
      <c r="CF179" s="124"/>
      <c r="CG179" s="124"/>
      <c r="CH179" s="124"/>
      <c r="CI179" s="159"/>
      <c r="CJ179" s="158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</row>
    <row r="180" spans="69:101" ht="15.75" x14ac:dyDescent="0.25">
      <c r="BQ180" s="126"/>
      <c r="BR180" s="125"/>
      <c r="BU180" s="124"/>
      <c r="BV180" s="124"/>
      <c r="BW180" s="124"/>
      <c r="BX180" s="124"/>
      <c r="BY180" s="124"/>
      <c r="BZ180" s="124"/>
      <c r="CA180" s="158"/>
      <c r="CB180" s="124"/>
      <c r="CC180" s="124"/>
      <c r="CD180" s="124"/>
      <c r="CE180" s="124"/>
      <c r="CF180" s="124"/>
      <c r="CG180" s="124"/>
      <c r="CH180" s="124"/>
      <c r="CI180" s="159"/>
      <c r="CJ180" s="158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</row>
    <row r="181" spans="69:101" ht="15.75" x14ac:dyDescent="0.25">
      <c r="BQ181" s="126"/>
      <c r="BR181" s="125"/>
      <c r="BU181" s="124"/>
      <c r="BV181" s="124"/>
      <c r="BW181" s="124"/>
      <c r="BX181" s="124"/>
      <c r="BY181" s="124"/>
      <c r="BZ181" s="124"/>
      <c r="CA181" s="158"/>
      <c r="CB181" s="124"/>
      <c r="CC181" s="124"/>
      <c r="CD181" s="124"/>
      <c r="CE181" s="124"/>
      <c r="CF181" s="124"/>
      <c r="CG181" s="124"/>
      <c r="CH181" s="124"/>
      <c r="CI181" s="159"/>
      <c r="CJ181" s="158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</row>
    <row r="182" spans="69:101" ht="15.75" x14ac:dyDescent="0.25">
      <c r="BQ182" s="126"/>
      <c r="BR182" s="125"/>
      <c r="BU182" s="124"/>
      <c r="BV182" s="124"/>
      <c r="BW182" s="124"/>
      <c r="BX182" s="124"/>
      <c r="BY182" s="124"/>
      <c r="BZ182" s="124"/>
      <c r="CA182" s="158"/>
      <c r="CB182" s="124"/>
      <c r="CC182" s="124"/>
      <c r="CD182" s="124"/>
      <c r="CE182" s="124"/>
      <c r="CF182" s="124"/>
      <c r="CG182" s="124"/>
      <c r="CH182" s="124"/>
      <c r="CI182" s="159"/>
      <c r="CJ182" s="158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</row>
    <row r="183" spans="69:101" ht="15.75" x14ac:dyDescent="0.25">
      <c r="BQ183" s="126"/>
      <c r="BR183" s="125"/>
      <c r="BU183" s="124"/>
      <c r="BV183" s="124"/>
      <c r="BW183" s="124"/>
      <c r="BX183" s="124"/>
      <c r="BY183" s="124"/>
      <c r="BZ183" s="124"/>
      <c r="CA183" s="158"/>
      <c r="CB183" s="124"/>
      <c r="CC183" s="124"/>
      <c r="CD183" s="124"/>
      <c r="CE183" s="124"/>
      <c r="CF183" s="124"/>
      <c r="CG183" s="124"/>
      <c r="CH183" s="124"/>
      <c r="CI183" s="159"/>
      <c r="CJ183" s="158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</row>
    <row r="184" spans="69:101" ht="15.75" x14ac:dyDescent="0.25">
      <c r="BQ184" s="126"/>
      <c r="BR184" s="125"/>
      <c r="BU184" s="124"/>
      <c r="BV184" s="124"/>
      <c r="BW184" s="124"/>
      <c r="BX184" s="124"/>
      <c r="BY184" s="124"/>
      <c r="BZ184" s="124"/>
      <c r="CA184" s="158"/>
      <c r="CB184" s="124"/>
      <c r="CC184" s="124"/>
      <c r="CD184" s="124"/>
      <c r="CE184" s="124"/>
      <c r="CF184" s="124"/>
      <c r="CG184" s="124"/>
      <c r="CH184" s="124"/>
      <c r="CI184" s="159"/>
      <c r="CJ184" s="158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</row>
    <row r="185" spans="69:101" ht="15.75" x14ac:dyDescent="0.25">
      <c r="BQ185" s="126"/>
      <c r="BR185" s="125"/>
      <c r="BU185" s="124"/>
      <c r="BV185" s="124"/>
      <c r="BW185" s="124"/>
      <c r="BX185" s="124"/>
      <c r="BY185" s="124"/>
      <c r="BZ185" s="124"/>
      <c r="CA185" s="158"/>
      <c r="CB185" s="124"/>
      <c r="CC185" s="124"/>
      <c r="CD185" s="124"/>
      <c r="CE185" s="124"/>
      <c r="CF185" s="124"/>
      <c r="CG185" s="124"/>
      <c r="CH185" s="124"/>
      <c r="CI185" s="159"/>
      <c r="CJ185" s="158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</row>
    <row r="186" spans="69:101" ht="15.75" x14ac:dyDescent="0.25">
      <c r="BQ186" s="126"/>
      <c r="BR186" s="125"/>
      <c r="BU186" s="124"/>
      <c r="BV186" s="124"/>
      <c r="BW186" s="124"/>
      <c r="BX186" s="124"/>
      <c r="BY186" s="124"/>
      <c r="BZ186" s="124"/>
      <c r="CA186" s="158"/>
      <c r="CB186" s="124"/>
      <c r="CC186" s="124"/>
      <c r="CD186" s="124"/>
      <c r="CE186" s="124"/>
      <c r="CF186" s="124"/>
      <c r="CG186" s="124"/>
      <c r="CH186" s="124"/>
      <c r="CI186" s="159"/>
      <c r="CJ186" s="158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</row>
    <row r="187" spans="69:101" ht="15.75" x14ac:dyDescent="0.25">
      <c r="BQ187" s="126"/>
      <c r="BR187" s="125"/>
      <c r="BU187" s="124"/>
      <c r="BV187" s="124"/>
      <c r="BW187" s="124"/>
      <c r="BX187" s="124"/>
      <c r="BY187" s="124"/>
      <c r="BZ187" s="124"/>
      <c r="CA187" s="158"/>
      <c r="CB187" s="124"/>
      <c r="CC187" s="124"/>
      <c r="CD187" s="124"/>
      <c r="CE187" s="124"/>
      <c r="CF187" s="124"/>
      <c r="CG187" s="124"/>
      <c r="CH187" s="124"/>
      <c r="CI187" s="159"/>
      <c r="CJ187" s="158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</row>
    <row r="188" spans="69:101" ht="15.75" x14ac:dyDescent="0.25">
      <c r="BQ188" s="126"/>
      <c r="BR188" s="125"/>
      <c r="BU188" s="124"/>
      <c r="BV188" s="124"/>
      <c r="BW188" s="124"/>
      <c r="BX188" s="124"/>
      <c r="BY188" s="124"/>
      <c r="BZ188" s="124"/>
      <c r="CA188" s="158"/>
      <c r="CB188" s="124"/>
      <c r="CC188" s="124"/>
      <c r="CD188" s="124"/>
      <c r="CE188" s="124"/>
      <c r="CF188" s="124"/>
      <c r="CG188" s="124"/>
      <c r="CH188" s="124"/>
      <c r="CI188" s="159"/>
      <c r="CJ188" s="158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</row>
    <row r="189" spans="69:101" ht="15.75" x14ac:dyDescent="0.25">
      <c r="BQ189" s="126"/>
      <c r="BR189" s="125"/>
      <c r="BU189" s="124"/>
      <c r="BV189" s="124"/>
      <c r="BW189" s="124"/>
      <c r="BX189" s="124"/>
      <c r="BY189" s="124"/>
      <c r="BZ189" s="124"/>
      <c r="CA189" s="158"/>
      <c r="CB189" s="124"/>
      <c r="CC189" s="124"/>
      <c r="CD189" s="124"/>
      <c r="CE189" s="124"/>
      <c r="CF189" s="124"/>
      <c r="CG189" s="124"/>
      <c r="CH189" s="124"/>
      <c r="CI189" s="159"/>
      <c r="CJ189" s="158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</row>
    <row r="190" spans="69:101" ht="15.75" x14ac:dyDescent="0.25">
      <c r="BQ190" s="126"/>
      <c r="BR190" s="125"/>
      <c r="BU190" s="124"/>
      <c r="BV190" s="124"/>
      <c r="BW190" s="124"/>
      <c r="BX190" s="124"/>
      <c r="BY190" s="124"/>
      <c r="BZ190" s="124"/>
      <c r="CA190" s="158"/>
      <c r="CB190" s="124"/>
      <c r="CC190" s="124"/>
      <c r="CD190" s="124"/>
      <c r="CE190" s="124"/>
      <c r="CF190" s="124"/>
      <c r="CG190" s="124"/>
      <c r="CH190" s="124"/>
      <c r="CI190" s="159"/>
      <c r="CJ190" s="158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  <c r="CU190" s="124"/>
      <c r="CV190" s="124"/>
      <c r="CW190" s="124"/>
    </row>
    <row r="191" spans="69:101" ht="15.75" x14ac:dyDescent="0.25">
      <c r="BQ191" s="126"/>
      <c r="BR191" s="125"/>
      <c r="BU191" s="124"/>
      <c r="BV191" s="124"/>
      <c r="BW191" s="124"/>
      <c r="BX191" s="124"/>
      <c r="BY191" s="124"/>
      <c r="BZ191" s="124"/>
      <c r="CA191" s="158"/>
      <c r="CB191" s="124"/>
      <c r="CC191" s="124"/>
      <c r="CD191" s="124"/>
      <c r="CE191" s="124"/>
      <c r="CF191" s="124"/>
      <c r="CG191" s="124"/>
      <c r="CH191" s="124"/>
      <c r="CI191" s="159"/>
      <c r="CJ191" s="158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</row>
    <row r="192" spans="69:101" ht="15.75" x14ac:dyDescent="0.25">
      <c r="BQ192" s="126"/>
      <c r="BR192" s="125"/>
      <c r="BU192" s="124"/>
      <c r="BV192" s="124"/>
      <c r="BW192" s="124"/>
      <c r="BX192" s="124"/>
      <c r="BY192" s="124"/>
      <c r="BZ192" s="124"/>
      <c r="CA192" s="158"/>
      <c r="CB192" s="124"/>
      <c r="CC192" s="124"/>
      <c r="CD192" s="124"/>
      <c r="CE192" s="124"/>
      <c r="CF192" s="124"/>
      <c r="CG192" s="124"/>
      <c r="CH192" s="124"/>
      <c r="CI192" s="159"/>
      <c r="CJ192" s="158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</row>
    <row r="193" spans="69:101" ht="15.75" x14ac:dyDescent="0.25">
      <c r="BQ193" s="126"/>
      <c r="BR193" s="125"/>
      <c r="BU193" s="124"/>
      <c r="BV193" s="124"/>
      <c r="BW193" s="124"/>
      <c r="BX193" s="124"/>
      <c r="BY193" s="124"/>
      <c r="BZ193" s="124"/>
      <c r="CA193" s="158"/>
      <c r="CB193" s="124"/>
      <c r="CC193" s="124"/>
      <c r="CD193" s="124"/>
      <c r="CE193" s="124"/>
      <c r="CF193" s="124"/>
      <c r="CG193" s="124"/>
      <c r="CH193" s="124"/>
      <c r="CI193" s="159"/>
      <c r="CJ193" s="158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</row>
    <row r="194" spans="69:101" ht="15.75" x14ac:dyDescent="0.25">
      <c r="BQ194" s="126"/>
      <c r="BR194" s="125"/>
      <c r="BU194" s="124"/>
      <c r="BV194" s="124"/>
      <c r="BW194" s="124"/>
      <c r="BX194" s="124"/>
      <c r="BY194" s="124"/>
      <c r="BZ194" s="124"/>
      <c r="CA194" s="158"/>
      <c r="CB194" s="124"/>
      <c r="CC194" s="124"/>
      <c r="CD194" s="124"/>
      <c r="CE194" s="124"/>
      <c r="CF194" s="124"/>
      <c r="CG194" s="124"/>
      <c r="CH194" s="124"/>
      <c r="CI194" s="159"/>
      <c r="CJ194" s="158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  <c r="CU194" s="124"/>
      <c r="CV194" s="124"/>
      <c r="CW194" s="124"/>
    </row>
    <row r="195" spans="69:101" ht="15.75" x14ac:dyDescent="0.25">
      <c r="BQ195" s="126"/>
      <c r="BR195" s="125"/>
      <c r="BU195" s="124"/>
      <c r="BV195" s="124"/>
      <c r="BW195" s="124"/>
      <c r="BX195" s="124"/>
      <c r="BY195" s="124"/>
      <c r="BZ195" s="124"/>
      <c r="CA195" s="158"/>
      <c r="CB195" s="124"/>
      <c r="CC195" s="124"/>
      <c r="CD195" s="124"/>
      <c r="CE195" s="124"/>
      <c r="CF195" s="124"/>
      <c r="CG195" s="124"/>
      <c r="CH195" s="124"/>
      <c r="CI195" s="159"/>
      <c r="CJ195" s="158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</row>
    <row r="196" spans="69:101" ht="15.75" x14ac:dyDescent="0.25">
      <c r="BQ196" s="126"/>
      <c r="BR196" s="125"/>
      <c r="BU196" s="124"/>
      <c r="BV196" s="124"/>
      <c r="BW196" s="124"/>
      <c r="BX196" s="124"/>
      <c r="BY196" s="124"/>
      <c r="BZ196" s="124"/>
      <c r="CA196" s="158"/>
      <c r="CB196" s="124"/>
      <c r="CC196" s="124"/>
      <c r="CD196" s="124"/>
      <c r="CE196" s="124"/>
      <c r="CF196" s="124"/>
      <c r="CG196" s="124"/>
      <c r="CH196" s="124"/>
      <c r="CI196" s="159"/>
      <c r="CJ196" s="158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</row>
    <row r="197" spans="69:101" ht="15.75" x14ac:dyDescent="0.25">
      <c r="BQ197" s="126"/>
      <c r="BR197" s="125"/>
      <c r="BU197" s="124"/>
      <c r="BV197" s="124"/>
      <c r="BW197" s="124"/>
      <c r="BX197" s="124"/>
      <c r="BY197" s="124"/>
      <c r="BZ197" s="124"/>
      <c r="CA197" s="158"/>
      <c r="CB197" s="124"/>
      <c r="CC197" s="124"/>
      <c r="CD197" s="124"/>
      <c r="CE197" s="124"/>
      <c r="CF197" s="124"/>
      <c r="CG197" s="124"/>
      <c r="CH197" s="124"/>
      <c r="CI197" s="159"/>
      <c r="CJ197" s="158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</row>
    <row r="198" spans="69:101" ht="15.75" x14ac:dyDescent="0.25">
      <c r="BQ198" s="126"/>
      <c r="BR198" s="125"/>
      <c r="BU198" s="124"/>
      <c r="BV198" s="124"/>
      <c r="BW198" s="124"/>
      <c r="BX198" s="124"/>
      <c r="BY198" s="124"/>
      <c r="BZ198" s="124"/>
      <c r="CA198" s="158"/>
      <c r="CB198" s="124"/>
      <c r="CC198" s="124"/>
      <c r="CD198" s="124"/>
      <c r="CE198" s="124"/>
      <c r="CF198" s="124"/>
      <c r="CG198" s="124"/>
      <c r="CH198" s="124"/>
      <c r="CI198" s="159"/>
      <c r="CJ198" s="158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</row>
    <row r="199" spans="69:101" ht="15.75" x14ac:dyDescent="0.25">
      <c r="BQ199" s="126"/>
      <c r="BR199" s="125"/>
      <c r="BU199" s="124"/>
      <c r="BV199" s="124"/>
      <c r="BW199" s="124"/>
      <c r="BX199" s="124"/>
      <c r="BY199" s="124"/>
      <c r="BZ199" s="124"/>
      <c r="CA199" s="158"/>
      <c r="CB199" s="124"/>
      <c r="CC199" s="124"/>
      <c r="CD199" s="124"/>
      <c r="CE199" s="124"/>
      <c r="CF199" s="124"/>
      <c r="CG199" s="124"/>
      <c r="CH199" s="124"/>
      <c r="CI199" s="159"/>
      <c r="CJ199" s="158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</row>
    <row r="200" spans="69:101" ht="15.75" x14ac:dyDescent="0.25">
      <c r="BQ200" s="126"/>
      <c r="BR200" s="125"/>
      <c r="BU200" s="124"/>
      <c r="BV200" s="124"/>
      <c r="BW200" s="124"/>
      <c r="BX200" s="124"/>
      <c r="BY200" s="124"/>
      <c r="BZ200" s="124"/>
      <c r="CA200" s="158"/>
      <c r="CB200" s="124"/>
      <c r="CC200" s="124"/>
      <c r="CD200" s="124"/>
      <c r="CE200" s="124"/>
      <c r="CF200" s="124"/>
      <c r="CG200" s="124"/>
      <c r="CH200" s="124"/>
      <c r="CI200" s="159"/>
      <c r="CJ200" s="158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</row>
    <row r="201" spans="69:101" ht="15.75" x14ac:dyDescent="0.25">
      <c r="BQ201" s="126"/>
      <c r="BR201" s="125"/>
      <c r="BU201" s="124"/>
      <c r="BV201" s="124"/>
      <c r="BW201" s="124"/>
      <c r="BX201" s="124"/>
      <c r="BY201" s="124"/>
      <c r="BZ201" s="124"/>
      <c r="CA201" s="158"/>
      <c r="CB201" s="124"/>
      <c r="CC201" s="124"/>
      <c r="CD201" s="124"/>
      <c r="CE201" s="124"/>
      <c r="CF201" s="124"/>
      <c r="CG201" s="124"/>
      <c r="CH201" s="124"/>
      <c r="CI201" s="159"/>
      <c r="CJ201" s="158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</row>
    <row r="202" spans="69:101" ht="15.75" x14ac:dyDescent="0.25">
      <c r="BQ202" s="126"/>
      <c r="BR202" s="125"/>
      <c r="BU202" s="124"/>
      <c r="BV202" s="124"/>
      <c r="BW202" s="124"/>
      <c r="BX202" s="124"/>
      <c r="BY202" s="124"/>
      <c r="BZ202" s="124"/>
      <c r="CA202" s="158"/>
      <c r="CB202" s="124"/>
      <c r="CC202" s="124"/>
      <c r="CD202" s="124"/>
      <c r="CE202" s="124"/>
      <c r="CF202" s="124"/>
      <c r="CG202" s="124"/>
      <c r="CH202" s="124"/>
      <c r="CI202" s="159"/>
      <c r="CJ202" s="158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  <c r="CU202" s="124"/>
      <c r="CV202" s="124"/>
      <c r="CW202" s="124"/>
    </row>
    <row r="203" spans="69:101" ht="15.75" x14ac:dyDescent="0.25">
      <c r="BQ203" s="126"/>
      <c r="BR203" s="125"/>
      <c r="BU203" s="124"/>
      <c r="BV203" s="124"/>
      <c r="BW203" s="124"/>
      <c r="BX203" s="124"/>
      <c r="BY203" s="124"/>
      <c r="BZ203" s="124"/>
      <c r="CA203" s="158"/>
      <c r="CB203" s="124"/>
      <c r="CC203" s="124"/>
      <c r="CD203" s="124"/>
      <c r="CE203" s="124"/>
      <c r="CF203" s="124"/>
      <c r="CG203" s="124"/>
      <c r="CH203" s="124"/>
      <c r="CI203" s="159"/>
      <c r="CJ203" s="158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  <c r="CU203" s="124"/>
      <c r="CV203" s="124"/>
      <c r="CW203" s="124"/>
    </row>
    <row r="204" spans="69:101" ht="15.75" x14ac:dyDescent="0.25">
      <c r="BQ204" s="126"/>
      <c r="BR204" s="125"/>
      <c r="BU204" s="124"/>
      <c r="BV204" s="124"/>
      <c r="BW204" s="124"/>
      <c r="BX204" s="124"/>
      <c r="BY204" s="124"/>
      <c r="BZ204" s="124"/>
      <c r="CA204" s="158"/>
      <c r="CB204" s="124"/>
      <c r="CC204" s="124"/>
      <c r="CD204" s="124"/>
      <c r="CE204" s="124"/>
      <c r="CF204" s="124"/>
      <c r="CG204" s="124"/>
      <c r="CH204" s="124"/>
      <c r="CI204" s="159"/>
      <c r="CJ204" s="158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  <c r="CU204" s="124"/>
      <c r="CV204" s="124"/>
      <c r="CW204" s="124"/>
    </row>
    <row r="205" spans="69:101" ht="15.75" x14ac:dyDescent="0.25">
      <c r="BQ205" s="126"/>
      <c r="BR205" s="125"/>
      <c r="BU205" s="124"/>
      <c r="BV205" s="124"/>
      <c r="BW205" s="124"/>
      <c r="BX205" s="124"/>
      <c r="BY205" s="124"/>
      <c r="BZ205" s="124"/>
      <c r="CA205" s="158"/>
      <c r="CB205" s="124"/>
      <c r="CC205" s="124"/>
      <c r="CD205" s="124"/>
      <c r="CE205" s="124"/>
      <c r="CF205" s="124"/>
      <c r="CG205" s="124"/>
      <c r="CH205" s="124"/>
      <c r="CI205" s="159"/>
      <c r="CJ205" s="158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</row>
    <row r="206" spans="69:101" ht="15.75" x14ac:dyDescent="0.25">
      <c r="BQ206" s="126"/>
      <c r="BR206" s="125"/>
      <c r="BU206" s="124"/>
      <c r="BV206" s="124"/>
      <c r="BW206" s="124"/>
      <c r="BX206" s="124"/>
      <c r="BY206" s="124"/>
      <c r="BZ206" s="124"/>
      <c r="CA206" s="158"/>
      <c r="CB206" s="124"/>
      <c r="CC206" s="124"/>
      <c r="CD206" s="124"/>
      <c r="CE206" s="124"/>
      <c r="CF206" s="124"/>
      <c r="CG206" s="124"/>
      <c r="CH206" s="124"/>
      <c r="CI206" s="159"/>
      <c r="CJ206" s="158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  <c r="CU206" s="124"/>
      <c r="CV206" s="124"/>
      <c r="CW206" s="124"/>
    </row>
    <row r="207" spans="69:101" ht="15.75" x14ac:dyDescent="0.25">
      <c r="BQ207" s="126"/>
      <c r="BR207" s="125"/>
      <c r="BU207" s="124"/>
      <c r="BV207" s="124"/>
      <c r="BW207" s="124"/>
      <c r="BX207" s="124"/>
      <c r="BY207" s="124"/>
      <c r="BZ207" s="124"/>
      <c r="CA207" s="158"/>
      <c r="CB207" s="124"/>
      <c r="CC207" s="124"/>
      <c r="CD207" s="124"/>
      <c r="CE207" s="124"/>
      <c r="CF207" s="124"/>
      <c r="CG207" s="124"/>
      <c r="CH207" s="124"/>
      <c r="CI207" s="159"/>
      <c r="CJ207" s="158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  <c r="CU207" s="124"/>
      <c r="CV207" s="124"/>
      <c r="CW207" s="124"/>
    </row>
    <row r="208" spans="69:101" ht="15.75" x14ac:dyDescent="0.25">
      <c r="BQ208" s="126"/>
      <c r="BR208" s="125"/>
      <c r="BU208" s="124"/>
      <c r="BV208" s="124"/>
      <c r="BW208" s="124"/>
      <c r="BX208" s="124"/>
      <c r="BY208" s="124"/>
      <c r="BZ208" s="124"/>
      <c r="CA208" s="158"/>
      <c r="CB208" s="124"/>
      <c r="CC208" s="124"/>
      <c r="CD208" s="124"/>
      <c r="CE208" s="124"/>
      <c r="CF208" s="124"/>
      <c r="CG208" s="124"/>
      <c r="CH208" s="124"/>
      <c r="CI208" s="159"/>
      <c r="CJ208" s="158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  <c r="CU208" s="124"/>
      <c r="CV208" s="124"/>
      <c r="CW208" s="124"/>
    </row>
    <row r="209" spans="69:101" ht="15.75" x14ac:dyDescent="0.25">
      <c r="BQ209" s="126"/>
      <c r="BR209" s="125"/>
      <c r="BU209" s="124"/>
      <c r="BV209" s="124"/>
      <c r="BW209" s="124"/>
      <c r="BX209" s="124"/>
      <c r="BY209" s="124"/>
      <c r="BZ209" s="124"/>
      <c r="CA209" s="158"/>
      <c r="CB209" s="124"/>
      <c r="CC209" s="124"/>
      <c r="CD209" s="124"/>
      <c r="CE209" s="124"/>
      <c r="CF209" s="124"/>
      <c r="CG209" s="124"/>
      <c r="CH209" s="124"/>
      <c r="CI209" s="159"/>
      <c r="CJ209" s="158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</row>
    <row r="210" spans="69:101" ht="15.75" x14ac:dyDescent="0.25">
      <c r="BQ210" s="126"/>
      <c r="BR210" s="125"/>
      <c r="BU210" s="124"/>
      <c r="BV210" s="124"/>
      <c r="BW210" s="124"/>
      <c r="BX210" s="124"/>
      <c r="BY210" s="124"/>
      <c r="BZ210" s="124"/>
      <c r="CA210" s="158"/>
      <c r="CB210" s="124"/>
      <c r="CC210" s="124"/>
      <c r="CD210" s="124"/>
      <c r="CE210" s="124"/>
      <c r="CF210" s="124"/>
      <c r="CG210" s="124"/>
      <c r="CH210" s="124"/>
      <c r="CI210" s="159"/>
      <c r="CJ210" s="158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  <c r="CU210" s="124"/>
      <c r="CV210" s="124"/>
      <c r="CW210" s="124"/>
    </row>
    <row r="211" spans="69:101" ht="15.75" x14ac:dyDescent="0.25">
      <c r="BQ211" s="126"/>
      <c r="BR211" s="125"/>
      <c r="BU211" s="124"/>
      <c r="BV211" s="124"/>
      <c r="BW211" s="124"/>
      <c r="BX211" s="124"/>
      <c r="BY211" s="124"/>
      <c r="BZ211" s="124"/>
      <c r="CA211" s="158"/>
      <c r="CB211" s="124"/>
      <c r="CC211" s="124"/>
      <c r="CD211" s="124"/>
      <c r="CE211" s="124"/>
      <c r="CF211" s="124"/>
      <c r="CG211" s="124"/>
      <c r="CH211" s="124"/>
      <c r="CI211" s="159"/>
      <c r="CJ211" s="158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  <c r="CU211" s="124"/>
      <c r="CV211" s="124"/>
      <c r="CW211" s="124"/>
    </row>
    <row r="212" spans="69:101" ht="15.75" x14ac:dyDescent="0.25">
      <c r="BQ212" s="126"/>
      <c r="BR212" s="125"/>
      <c r="BU212" s="124"/>
      <c r="BV212" s="124"/>
      <c r="BW212" s="124"/>
      <c r="BX212" s="124"/>
      <c r="BY212" s="124"/>
      <c r="BZ212" s="124"/>
      <c r="CA212" s="158"/>
      <c r="CB212" s="124"/>
      <c r="CC212" s="124"/>
      <c r="CD212" s="124"/>
      <c r="CE212" s="124"/>
      <c r="CF212" s="124"/>
      <c r="CG212" s="124"/>
      <c r="CH212" s="124"/>
      <c r="CI212" s="159"/>
      <c r="CJ212" s="158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  <c r="CU212" s="124"/>
      <c r="CV212" s="124"/>
      <c r="CW212" s="124"/>
    </row>
    <row r="213" spans="69:101" ht="15.75" x14ac:dyDescent="0.25">
      <c r="BQ213" s="126"/>
      <c r="BR213" s="125"/>
      <c r="BU213" s="124"/>
      <c r="BV213" s="124"/>
      <c r="BW213" s="124"/>
      <c r="BX213" s="124"/>
      <c r="BY213" s="124"/>
      <c r="BZ213" s="124"/>
      <c r="CA213" s="158"/>
      <c r="CB213" s="124"/>
      <c r="CC213" s="124"/>
      <c r="CD213" s="124"/>
      <c r="CE213" s="124"/>
      <c r="CF213" s="124"/>
      <c r="CG213" s="124"/>
      <c r="CH213" s="124"/>
      <c r="CI213" s="159"/>
      <c r="CJ213" s="158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  <c r="CU213" s="124"/>
      <c r="CV213" s="124"/>
      <c r="CW213" s="124"/>
    </row>
    <row r="214" spans="69:101" ht="15.75" x14ac:dyDescent="0.25">
      <c r="BQ214" s="126"/>
      <c r="BR214" s="125"/>
      <c r="BU214" s="124"/>
      <c r="BV214" s="124"/>
      <c r="BW214" s="124"/>
      <c r="BX214" s="124"/>
      <c r="BY214" s="124"/>
      <c r="BZ214" s="124"/>
      <c r="CA214" s="158"/>
      <c r="CB214" s="124"/>
      <c r="CC214" s="124"/>
      <c r="CD214" s="124"/>
      <c r="CE214" s="124"/>
      <c r="CF214" s="124"/>
      <c r="CG214" s="124"/>
      <c r="CH214" s="124"/>
      <c r="CI214" s="159"/>
      <c r="CJ214" s="158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  <c r="CU214" s="124"/>
      <c r="CV214" s="124"/>
      <c r="CW214" s="124"/>
    </row>
    <row r="215" spans="69:101" ht="15.75" x14ac:dyDescent="0.25">
      <c r="BQ215" s="126"/>
      <c r="BR215" s="125"/>
      <c r="BU215" s="124"/>
      <c r="BV215" s="124"/>
      <c r="BW215" s="124"/>
      <c r="BX215" s="124"/>
      <c r="BY215" s="124"/>
      <c r="BZ215" s="124"/>
      <c r="CA215" s="158"/>
      <c r="CB215" s="124"/>
      <c r="CC215" s="124"/>
      <c r="CD215" s="124"/>
      <c r="CE215" s="124"/>
      <c r="CF215" s="124"/>
      <c r="CG215" s="124"/>
      <c r="CH215" s="124"/>
      <c r="CI215" s="159"/>
      <c r="CJ215" s="158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  <c r="CU215" s="124"/>
      <c r="CV215" s="124"/>
      <c r="CW215" s="124"/>
    </row>
    <row r="216" spans="69:101" ht="15.75" x14ac:dyDescent="0.25">
      <c r="BQ216" s="126"/>
      <c r="BR216" s="125"/>
      <c r="BU216" s="124"/>
      <c r="BV216" s="124"/>
      <c r="BW216" s="124"/>
      <c r="BX216" s="124"/>
      <c r="BY216" s="124"/>
      <c r="BZ216" s="124"/>
      <c r="CA216" s="158"/>
      <c r="CB216" s="124"/>
      <c r="CC216" s="124"/>
      <c r="CD216" s="124"/>
      <c r="CE216" s="124"/>
      <c r="CF216" s="124"/>
      <c r="CG216" s="124"/>
      <c r="CH216" s="124"/>
      <c r="CI216" s="159"/>
      <c r="CJ216" s="158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  <c r="CU216" s="124"/>
      <c r="CV216" s="124"/>
      <c r="CW216" s="124"/>
    </row>
    <row r="217" spans="69:101" ht="15.75" x14ac:dyDescent="0.25">
      <c r="BQ217" s="126"/>
      <c r="BR217" s="125"/>
      <c r="BU217" s="124"/>
      <c r="BV217" s="124"/>
      <c r="BW217" s="124"/>
      <c r="BX217" s="124"/>
      <c r="BY217" s="124"/>
      <c r="BZ217" s="124"/>
      <c r="CA217" s="158"/>
      <c r="CB217" s="124"/>
      <c r="CC217" s="124"/>
      <c r="CD217" s="124"/>
      <c r="CE217" s="124"/>
      <c r="CF217" s="124"/>
      <c r="CG217" s="124"/>
      <c r="CH217" s="124"/>
      <c r="CI217" s="159"/>
      <c r="CJ217" s="158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  <c r="CU217" s="124"/>
      <c r="CV217" s="124"/>
      <c r="CW217" s="124"/>
    </row>
    <row r="218" spans="69:101" ht="15.75" x14ac:dyDescent="0.25">
      <c r="BQ218" s="126"/>
      <c r="BR218" s="125"/>
      <c r="BU218" s="124"/>
      <c r="BV218" s="124"/>
      <c r="BW218" s="124"/>
      <c r="BX218" s="124"/>
      <c r="BY218" s="124"/>
      <c r="BZ218" s="124"/>
      <c r="CA218" s="158"/>
      <c r="CB218" s="124"/>
      <c r="CC218" s="124"/>
      <c r="CD218" s="124"/>
      <c r="CE218" s="124"/>
      <c r="CF218" s="124"/>
      <c r="CG218" s="124"/>
      <c r="CH218" s="124"/>
      <c r="CI218" s="159"/>
      <c r="CJ218" s="158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  <c r="CU218" s="124"/>
      <c r="CV218" s="124"/>
      <c r="CW218" s="124"/>
    </row>
    <row r="219" spans="69:101" ht="15.75" x14ac:dyDescent="0.25">
      <c r="BQ219" s="126"/>
      <c r="BR219" s="125"/>
      <c r="BU219" s="124"/>
      <c r="BV219" s="124"/>
      <c r="BW219" s="124"/>
      <c r="BX219" s="124"/>
      <c r="BY219" s="124"/>
      <c r="BZ219" s="124"/>
      <c r="CA219" s="158"/>
      <c r="CB219" s="124"/>
      <c r="CC219" s="124"/>
      <c r="CD219" s="124"/>
      <c r="CE219" s="124"/>
      <c r="CF219" s="124"/>
      <c r="CG219" s="124"/>
      <c r="CH219" s="124"/>
      <c r="CI219" s="159"/>
      <c r="CJ219" s="158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  <c r="CU219" s="124"/>
      <c r="CV219" s="124"/>
      <c r="CW219" s="124"/>
    </row>
    <row r="220" spans="69:101" ht="15.75" x14ac:dyDescent="0.25">
      <c r="BQ220" s="126"/>
      <c r="BR220" s="125"/>
      <c r="BU220" s="124"/>
      <c r="BV220" s="124"/>
      <c r="BW220" s="124"/>
      <c r="BX220" s="124"/>
      <c r="BY220" s="124"/>
      <c r="BZ220" s="124"/>
      <c r="CA220" s="158"/>
      <c r="CB220" s="124"/>
      <c r="CC220" s="124"/>
      <c r="CD220" s="124"/>
      <c r="CE220" s="124"/>
      <c r="CF220" s="124"/>
      <c r="CG220" s="124"/>
      <c r="CH220" s="124"/>
      <c r="CI220" s="159"/>
      <c r="CJ220" s="158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  <c r="CU220" s="124"/>
      <c r="CV220" s="124"/>
      <c r="CW220" s="124"/>
    </row>
    <row r="221" spans="69:101" ht="15.75" x14ac:dyDescent="0.25">
      <c r="BQ221" s="126"/>
      <c r="BR221" s="125"/>
      <c r="BU221" s="124"/>
      <c r="BV221" s="124"/>
      <c r="BW221" s="124"/>
      <c r="BX221" s="124"/>
      <c r="BY221" s="124"/>
      <c r="BZ221" s="124"/>
      <c r="CA221" s="158"/>
      <c r="CB221" s="124"/>
      <c r="CC221" s="124"/>
      <c r="CD221" s="124"/>
      <c r="CE221" s="124"/>
      <c r="CF221" s="124"/>
      <c r="CG221" s="124"/>
      <c r="CH221" s="124"/>
      <c r="CI221" s="159"/>
      <c r="CJ221" s="158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</row>
    <row r="222" spans="69:101" ht="15.75" x14ac:dyDescent="0.25">
      <c r="BQ222" s="126"/>
      <c r="BR222" s="125"/>
      <c r="BU222" s="124"/>
      <c r="BV222" s="124"/>
      <c r="BW222" s="124"/>
      <c r="BX222" s="124"/>
      <c r="BY222" s="124"/>
      <c r="BZ222" s="124"/>
      <c r="CA222" s="158"/>
      <c r="CB222" s="124"/>
      <c r="CC222" s="124"/>
      <c r="CD222" s="124"/>
      <c r="CE222" s="124"/>
      <c r="CF222" s="124"/>
      <c r="CG222" s="124"/>
      <c r="CH222" s="124"/>
      <c r="CI222" s="159"/>
      <c r="CJ222" s="158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</row>
    <row r="223" spans="69:101" ht="15.75" x14ac:dyDescent="0.25">
      <c r="BQ223" s="126"/>
      <c r="BR223" s="125"/>
      <c r="BU223" s="124"/>
      <c r="BV223" s="124"/>
      <c r="BW223" s="124"/>
      <c r="BX223" s="124"/>
      <c r="BY223" s="124"/>
      <c r="BZ223" s="124"/>
      <c r="CA223" s="158"/>
      <c r="CB223" s="124"/>
      <c r="CC223" s="124"/>
      <c r="CD223" s="124"/>
      <c r="CE223" s="124"/>
      <c r="CF223" s="124"/>
      <c r="CG223" s="124"/>
      <c r="CH223" s="124"/>
      <c r="CI223" s="159"/>
      <c r="CJ223" s="158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</row>
    <row r="224" spans="69:101" ht="15.75" x14ac:dyDescent="0.25">
      <c r="BQ224" s="126"/>
      <c r="BR224" s="125"/>
      <c r="BU224" s="124"/>
      <c r="BV224" s="124"/>
      <c r="BW224" s="124"/>
      <c r="BX224" s="124"/>
      <c r="BY224" s="124"/>
      <c r="BZ224" s="124"/>
      <c r="CA224" s="158"/>
      <c r="CB224" s="124"/>
      <c r="CC224" s="124"/>
      <c r="CD224" s="124"/>
      <c r="CE224" s="124"/>
      <c r="CF224" s="124"/>
      <c r="CG224" s="124"/>
      <c r="CH224" s="124"/>
      <c r="CI224" s="159"/>
      <c r="CJ224" s="158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</row>
    <row r="225" spans="69:101" ht="15.75" x14ac:dyDescent="0.25">
      <c r="BQ225" s="126"/>
      <c r="BR225" s="125"/>
      <c r="BU225" s="124"/>
      <c r="BV225" s="124"/>
      <c r="BW225" s="124"/>
      <c r="BX225" s="124"/>
      <c r="BY225" s="124"/>
      <c r="BZ225" s="124"/>
      <c r="CA225" s="158"/>
      <c r="CB225" s="124"/>
      <c r="CC225" s="124"/>
      <c r="CD225" s="124"/>
      <c r="CE225" s="124"/>
      <c r="CF225" s="124"/>
      <c r="CG225" s="124"/>
      <c r="CH225" s="124"/>
      <c r="CI225" s="159"/>
      <c r="CJ225" s="158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  <c r="CU225" s="124"/>
      <c r="CV225" s="124"/>
      <c r="CW225" s="124"/>
    </row>
    <row r="226" spans="69:101" ht="15.75" x14ac:dyDescent="0.25">
      <c r="BQ226" s="126"/>
      <c r="BR226" s="125"/>
      <c r="BU226" s="124"/>
      <c r="BV226" s="124"/>
      <c r="BW226" s="124"/>
      <c r="BX226" s="124"/>
      <c r="BY226" s="124"/>
      <c r="BZ226" s="124"/>
      <c r="CA226" s="158"/>
      <c r="CB226" s="124"/>
      <c r="CC226" s="124"/>
      <c r="CD226" s="124"/>
      <c r="CE226" s="124"/>
      <c r="CF226" s="124"/>
      <c r="CG226" s="124"/>
      <c r="CH226" s="124"/>
      <c r="CI226" s="159"/>
      <c r="CJ226" s="158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</row>
    <row r="227" spans="69:101" ht="15.75" x14ac:dyDescent="0.25">
      <c r="BQ227" s="126"/>
      <c r="BR227" s="125"/>
      <c r="BU227" s="124"/>
      <c r="BV227" s="124"/>
      <c r="BW227" s="124"/>
      <c r="BX227" s="124"/>
      <c r="BY227" s="124"/>
      <c r="BZ227" s="124"/>
      <c r="CA227" s="158"/>
      <c r="CB227" s="124"/>
      <c r="CC227" s="124"/>
      <c r="CD227" s="124"/>
      <c r="CE227" s="124"/>
      <c r="CF227" s="124"/>
      <c r="CG227" s="124"/>
      <c r="CH227" s="124"/>
      <c r="CI227" s="159"/>
      <c r="CJ227" s="158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  <c r="CU227" s="124"/>
      <c r="CV227" s="124"/>
      <c r="CW227" s="124"/>
    </row>
    <row r="228" spans="69:101" ht="15.75" x14ac:dyDescent="0.25">
      <c r="BQ228" s="126"/>
      <c r="BR228" s="125"/>
      <c r="BU228" s="124"/>
      <c r="BV228" s="124"/>
      <c r="BW228" s="124"/>
      <c r="BX228" s="124"/>
      <c r="BY228" s="124"/>
      <c r="BZ228" s="124"/>
      <c r="CA228" s="158"/>
      <c r="CB228" s="124"/>
      <c r="CC228" s="124"/>
      <c r="CD228" s="124"/>
      <c r="CE228" s="124"/>
      <c r="CF228" s="124"/>
      <c r="CG228" s="124"/>
      <c r="CH228" s="124"/>
      <c r="CI228" s="159"/>
      <c r="CJ228" s="158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</row>
    <row r="229" spans="69:101" ht="15.75" x14ac:dyDescent="0.25">
      <c r="BQ229" s="126"/>
      <c r="BR229" s="125"/>
      <c r="BU229" s="124"/>
      <c r="BV229" s="124"/>
      <c r="BW229" s="124"/>
      <c r="BX229" s="124"/>
      <c r="BY229" s="124"/>
      <c r="BZ229" s="124"/>
      <c r="CA229" s="158"/>
      <c r="CB229" s="124"/>
      <c r="CC229" s="124"/>
      <c r="CD229" s="124"/>
      <c r="CE229" s="124"/>
      <c r="CF229" s="124"/>
      <c r="CG229" s="124"/>
      <c r="CH229" s="124"/>
      <c r="CI229" s="159"/>
      <c r="CJ229" s="158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  <c r="CU229" s="124"/>
      <c r="CV229" s="124"/>
      <c r="CW229" s="124"/>
    </row>
    <row r="230" spans="69:101" ht="15.75" x14ac:dyDescent="0.25">
      <c r="BQ230" s="126"/>
      <c r="BR230" s="125"/>
      <c r="BU230" s="124"/>
      <c r="BV230" s="124"/>
      <c r="BW230" s="124"/>
      <c r="BX230" s="124"/>
      <c r="BY230" s="124"/>
      <c r="BZ230" s="124"/>
      <c r="CA230" s="158"/>
      <c r="CB230" s="124"/>
      <c r="CC230" s="124"/>
      <c r="CD230" s="124"/>
      <c r="CE230" s="124"/>
      <c r="CF230" s="124"/>
      <c r="CG230" s="124"/>
      <c r="CH230" s="124"/>
      <c r="CI230" s="159"/>
      <c r="CJ230" s="158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</row>
    <row r="231" spans="69:101" ht="15.75" x14ac:dyDescent="0.25">
      <c r="BQ231" s="126"/>
      <c r="BR231" s="125"/>
      <c r="BU231" s="124"/>
      <c r="BV231" s="124"/>
      <c r="BW231" s="124"/>
      <c r="BX231" s="124"/>
      <c r="BY231" s="124"/>
      <c r="BZ231" s="124"/>
      <c r="CA231" s="158"/>
      <c r="CB231" s="124"/>
      <c r="CC231" s="124"/>
      <c r="CD231" s="124"/>
      <c r="CE231" s="124"/>
      <c r="CF231" s="124"/>
      <c r="CG231" s="124"/>
      <c r="CH231" s="124"/>
      <c r="CI231" s="159"/>
      <c r="CJ231" s="158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</row>
    <row r="232" spans="69:101" ht="15.75" x14ac:dyDescent="0.25">
      <c r="BQ232" s="126"/>
      <c r="BR232" s="125"/>
      <c r="BU232" s="124"/>
      <c r="BV232" s="124"/>
      <c r="BW232" s="124"/>
      <c r="BX232" s="124"/>
      <c r="BY232" s="124"/>
      <c r="BZ232" s="124"/>
      <c r="CA232" s="158"/>
      <c r="CB232" s="124"/>
      <c r="CC232" s="124"/>
      <c r="CD232" s="124"/>
      <c r="CE232" s="124"/>
      <c r="CF232" s="124"/>
      <c r="CG232" s="124"/>
      <c r="CH232" s="124"/>
      <c r="CI232" s="159"/>
      <c r="CJ232" s="158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</row>
    <row r="233" spans="69:101" ht="15.75" x14ac:dyDescent="0.25">
      <c r="BQ233" s="126"/>
      <c r="BR233" s="125"/>
      <c r="BU233" s="124"/>
      <c r="BV233" s="124"/>
      <c r="BW233" s="124"/>
      <c r="BX233" s="124"/>
      <c r="BY233" s="124"/>
      <c r="BZ233" s="124"/>
      <c r="CA233" s="158"/>
      <c r="CB233" s="124"/>
      <c r="CC233" s="124"/>
      <c r="CD233" s="124"/>
      <c r="CE233" s="124"/>
      <c r="CF233" s="124"/>
      <c r="CG233" s="124"/>
      <c r="CH233" s="124"/>
      <c r="CI233" s="159"/>
      <c r="CJ233" s="158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</row>
    <row r="234" spans="69:101" ht="15.75" x14ac:dyDescent="0.25">
      <c r="BQ234" s="126"/>
      <c r="BR234" s="125"/>
      <c r="BU234" s="124"/>
      <c r="BV234" s="124"/>
      <c r="BW234" s="124"/>
      <c r="BX234" s="124"/>
      <c r="BY234" s="124"/>
      <c r="BZ234" s="124"/>
      <c r="CA234" s="158"/>
      <c r="CB234" s="124"/>
      <c r="CC234" s="124"/>
      <c r="CD234" s="124"/>
      <c r="CE234" s="124"/>
      <c r="CF234" s="124"/>
      <c r="CG234" s="124"/>
      <c r="CH234" s="124"/>
      <c r="CI234" s="159"/>
      <c r="CJ234" s="158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</row>
    <row r="235" spans="69:101" ht="15.75" x14ac:dyDescent="0.25">
      <c r="BQ235" s="126"/>
      <c r="BR235" s="125"/>
      <c r="BU235" s="124"/>
      <c r="BV235" s="124"/>
      <c r="BW235" s="124"/>
      <c r="BX235" s="124"/>
      <c r="BY235" s="124"/>
      <c r="BZ235" s="124"/>
      <c r="CA235" s="158"/>
      <c r="CB235" s="124"/>
      <c r="CC235" s="124"/>
      <c r="CD235" s="124"/>
      <c r="CE235" s="124"/>
      <c r="CF235" s="124"/>
      <c r="CG235" s="124"/>
      <c r="CH235" s="124"/>
      <c r="CI235" s="159"/>
      <c r="CJ235" s="158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</row>
    <row r="236" spans="69:101" ht="15.75" x14ac:dyDescent="0.25">
      <c r="BQ236" s="126"/>
      <c r="BR236" s="125"/>
      <c r="BU236" s="124"/>
      <c r="BV236" s="124"/>
      <c r="BW236" s="124"/>
      <c r="BX236" s="124"/>
      <c r="BY236" s="124"/>
      <c r="BZ236" s="124"/>
      <c r="CA236" s="158"/>
      <c r="CB236" s="124"/>
      <c r="CC236" s="124"/>
      <c r="CD236" s="124"/>
      <c r="CE236" s="124"/>
      <c r="CF236" s="124"/>
      <c r="CG236" s="124"/>
      <c r="CH236" s="124"/>
      <c r="CI236" s="159"/>
      <c r="CJ236" s="158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</row>
    <row r="237" spans="69:101" ht="15.75" x14ac:dyDescent="0.25">
      <c r="BQ237" s="126"/>
      <c r="BR237" s="125"/>
      <c r="BU237" s="124"/>
      <c r="BV237" s="124"/>
      <c r="BW237" s="124"/>
      <c r="BX237" s="124"/>
      <c r="BY237" s="124"/>
      <c r="BZ237" s="124"/>
      <c r="CA237" s="158"/>
      <c r="CB237" s="124"/>
      <c r="CC237" s="124"/>
      <c r="CD237" s="124"/>
      <c r="CE237" s="124"/>
      <c r="CF237" s="124"/>
      <c r="CG237" s="124"/>
      <c r="CH237" s="124"/>
      <c r="CI237" s="159"/>
      <c r="CJ237" s="158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  <c r="CU237" s="124"/>
      <c r="CV237" s="124"/>
      <c r="CW237" s="124"/>
    </row>
    <row r="238" spans="69:101" ht="15.75" x14ac:dyDescent="0.25">
      <c r="BQ238" s="126"/>
      <c r="BR238" s="125"/>
      <c r="BU238" s="124"/>
      <c r="BV238" s="124"/>
      <c r="BW238" s="124"/>
      <c r="BX238" s="124"/>
      <c r="BY238" s="124"/>
      <c r="BZ238" s="124"/>
      <c r="CA238" s="158"/>
      <c r="CB238" s="124"/>
      <c r="CC238" s="124"/>
      <c r="CD238" s="124"/>
      <c r="CE238" s="124"/>
      <c r="CF238" s="124"/>
      <c r="CG238" s="124"/>
      <c r="CH238" s="124"/>
      <c r="CI238" s="159"/>
      <c r="CJ238" s="158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</row>
    <row r="239" spans="69:101" ht="15.75" x14ac:dyDescent="0.25">
      <c r="BQ239" s="126"/>
      <c r="BR239" s="125"/>
      <c r="BU239" s="124"/>
      <c r="BV239" s="124"/>
      <c r="BW239" s="124"/>
      <c r="BX239" s="124"/>
      <c r="BY239" s="124"/>
      <c r="BZ239" s="124"/>
      <c r="CA239" s="158"/>
      <c r="CB239" s="124"/>
      <c r="CC239" s="124"/>
      <c r="CD239" s="124"/>
      <c r="CE239" s="124"/>
      <c r="CF239" s="124"/>
      <c r="CG239" s="124"/>
      <c r="CH239" s="124"/>
      <c r="CI239" s="159"/>
      <c r="CJ239" s="158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</row>
    <row r="240" spans="69:101" ht="15.75" x14ac:dyDescent="0.25">
      <c r="BQ240" s="126"/>
      <c r="BR240" s="125"/>
      <c r="BU240" s="124"/>
      <c r="BV240" s="124"/>
      <c r="BW240" s="124"/>
      <c r="BX240" s="124"/>
      <c r="BY240" s="124"/>
      <c r="BZ240" s="124"/>
      <c r="CA240" s="158"/>
      <c r="CB240" s="124"/>
      <c r="CC240" s="124"/>
      <c r="CD240" s="124"/>
      <c r="CE240" s="124"/>
      <c r="CF240" s="124"/>
      <c r="CG240" s="124"/>
      <c r="CH240" s="124"/>
      <c r="CI240" s="159"/>
      <c r="CJ240" s="158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</row>
    <row r="241" spans="69:101" ht="15.75" x14ac:dyDescent="0.25">
      <c r="BQ241" s="126"/>
      <c r="BR241" s="125"/>
      <c r="BU241" s="124"/>
      <c r="BV241" s="124"/>
      <c r="BW241" s="124"/>
      <c r="BX241" s="124"/>
      <c r="BY241" s="124"/>
      <c r="BZ241" s="124"/>
      <c r="CA241" s="158"/>
      <c r="CB241" s="124"/>
      <c r="CC241" s="124"/>
      <c r="CD241" s="124"/>
      <c r="CE241" s="124"/>
      <c r="CF241" s="124"/>
      <c r="CG241" s="124"/>
      <c r="CH241" s="124"/>
      <c r="CI241" s="159"/>
      <c r="CJ241" s="158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</row>
    <row r="242" spans="69:101" ht="15.75" x14ac:dyDescent="0.25">
      <c r="BQ242" s="126"/>
      <c r="BR242" s="125"/>
      <c r="BU242" s="124"/>
      <c r="BV242" s="124"/>
      <c r="BW242" s="124"/>
      <c r="BX242" s="124"/>
      <c r="BY242" s="124"/>
      <c r="BZ242" s="124"/>
      <c r="CA242" s="158"/>
      <c r="CB242" s="124"/>
      <c r="CC242" s="124"/>
      <c r="CD242" s="124"/>
      <c r="CE242" s="124"/>
      <c r="CF242" s="124"/>
      <c r="CG242" s="124"/>
      <c r="CH242" s="124"/>
      <c r="CI242" s="159"/>
      <c r="CJ242" s="158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  <c r="CU242" s="124"/>
      <c r="CV242" s="124"/>
      <c r="CW242" s="124"/>
    </row>
    <row r="243" spans="69:101" ht="15.75" x14ac:dyDescent="0.25">
      <c r="BQ243" s="126"/>
      <c r="BR243" s="125"/>
      <c r="BU243" s="124"/>
      <c r="BV243" s="124"/>
      <c r="BW243" s="124"/>
      <c r="BX243" s="124"/>
      <c r="BY243" s="124"/>
      <c r="BZ243" s="124"/>
      <c r="CA243" s="158"/>
      <c r="CB243" s="124"/>
      <c r="CC243" s="124"/>
      <c r="CD243" s="124"/>
      <c r="CE243" s="124"/>
      <c r="CF243" s="124"/>
      <c r="CG243" s="124"/>
      <c r="CH243" s="124"/>
      <c r="CI243" s="159"/>
      <c r="CJ243" s="158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</row>
    <row r="244" spans="69:101" ht="15.75" x14ac:dyDescent="0.25">
      <c r="BQ244" s="126"/>
      <c r="BR244" s="125"/>
      <c r="BU244" s="124"/>
      <c r="BV244" s="124"/>
      <c r="BW244" s="124"/>
      <c r="BX244" s="124"/>
      <c r="BY244" s="124"/>
      <c r="BZ244" s="124"/>
      <c r="CA244" s="158"/>
      <c r="CB244" s="124"/>
      <c r="CC244" s="124"/>
      <c r="CD244" s="124"/>
      <c r="CE244" s="124"/>
      <c r="CF244" s="124"/>
      <c r="CG244" s="124"/>
      <c r="CH244" s="124"/>
      <c r="CI244" s="159"/>
      <c r="CJ244" s="158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  <c r="CU244" s="124"/>
      <c r="CV244" s="124"/>
      <c r="CW244" s="124"/>
    </row>
    <row r="245" spans="69:101" ht="15.75" x14ac:dyDescent="0.25">
      <c r="BQ245" s="126"/>
      <c r="BR245" s="125"/>
      <c r="BU245" s="124"/>
      <c r="BV245" s="124"/>
      <c r="BW245" s="124"/>
      <c r="BX245" s="124"/>
      <c r="BY245" s="124"/>
      <c r="BZ245" s="124"/>
      <c r="CA245" s="158"/>
      <c r="CB245" s="124"/>
      <c r="CC245" s="124"/>
      <c r="CD245" s="124"/>
      <c r="CE245" s="124"/>
      <c r="CF245" s="124"/>
      <c r="CG245" s="124"/>
      <c r="CH245" s="124"/>
      <c r="CI245" s="159"/>
      <c r="CJ245" s="158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</row>
    <row r="246" spans="69:101" ht="15.75" x14ac:dyDescent="0.25">
      <c r="BQ246" s="126"/>
      <c r="BR246" s="125"/>
      <c r="BU246" s="124"/>
      <c r="BV246" s="124"/>
      <c r="BW246" s="124"/>
      <c r="BX246" s="124"/>
      <c r="BY246" s="124"/>
      <c r="BZ246" s="124"/>
      <c r="CA246" s="158"/>
      <c r="CB246" s="124"/>
      <c r="CC246" s="124"/>
      <c r="CD246" s="124"/>
      <c r="CE246" s="124"/>
      <c r="CF246" s="124"/>
      <c r="CG246" s="124"/>
      <c r="CH246" s="124"/>
      <c r="CI246" s="159"/>
      <c r="CJ246" s="158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</row>
    <row r="247" spans="69:101" ht="15.75" x14ac:dyDescent="0.25">
      <c r="BQ247" s="126"/>
      <c r="BR247" s="125"/>
      <c r="BU247" s="124"/>
      <c r="BV247" s="124"/>
      <c r="BW247" s="124"/>
      <c r="BX247" s="124"/>
      <c r="BY247" s="124"/>
      <c r="BZ247" s="124"/>
      <c r="CA247" s="158"/>
      <c r="CB247" s="124"/>
      <c r="CC247" s="124"/>
      <c r="CD247" s="124"/>
      <c r="CE247" s="124"/>
      <c r="CF247" s="124"/>
      <c r="CG247" s="124"/>
      <c r="CH247" s="124"/>
      <c r="CI247" s="159"/>
      <c r="CJ247" s="158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  <c r="CU247" s="124"/>
      <c r="CV247" s="124"/>
      <c r="CW247" s="124"/>
    </row>
    <row r="248" spans="69:101" ht="15.75" x14ac:dyDescent="0.25">
      <c r="BQ248" s="126"/>
      <c r="BR248" s="125"/>
      <c r="BU248" s="124"/>
      <c r="BV248" s="124"/>
      <c r="BW248" s="124"/>
      <c r="BX248" s="124"/>
      <c r="BY248" s="124"/>
      <c r="BZ248" s="124"/>
      <c r="CA248" s="158"/>
      <c r="CB248" s="124"/>
      <c r="CC248" s="124"/>
      <c r="CD248" s="124"/>
      <c r="CE248" s="124"/>
      <c r="CF248" s="124"/>
      <c r="CG248" s="124"/>
      <c r="CH248" s="124"/>
      <c r="CI248" s="159"/>
      <c r="CJ248" s="158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</row>
    <row r="249" spans="69:101" ht="15.75" x14ac:dyDescent="0.25">
      <c r="BQ249" s="126"/>
      <c r="BR249" s="125"/>
      <c r="BU249" s="124"/>
      <c r="BV249" s="124"/>
      <c r="BW249" s="124"/>
      <c r="BX249" s="124"/>
      <c r="BY249" s="124"/>
      <c r="BZ249" s="124"/>
      <c r="CA249" s="158"/>
      <c r="CB249" s="124"/>
      <c r="CC249" s="124"/>
      <c r="CD249" s="124"/>
      <c r="CE249" s="124"/>
      <c r="CF249" s="124"/>
      <c r="CG249" s="124"/>
      <c r="CH249" s="124"/>
      <c r="CI249" s="159"/>
      <c r="CJ249" s="158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</row>
    <row r="250" spans="69:101" ht="15.75" x14ac:dyDescent="0.25">
      <c r="BQ250" s="126"/>
      <c r="BR250" s="125"/>
      <c r="BU250" s="124"/>
      <c r="BV250" s="124"/>
      <c r="BW250" s="124"/>
      <c r="BX250" s="124"/>
      <c r="BY250" s="124"/>
      <c r="BZ250" s="124"/>
      <c r="CA250" s="158"/>
      <c r="CB250" s="124"/>
      <c r="CC250" s="124"/>
      <c r="CD250" s="124"/>
      <c r="CE250" s="124"/>
      <c r="CF250" s="124"/>
      <c r="CG250" s="124"/>
      <c r="CH250" s="124"/>
      <c r="CI250" s="159"/>
      <c r="CJ250" s="158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</row>
    <row r="251" spans="69:101" ht="15.75" x14ac:dyDescent="0.25">
      <c r="BQ251" s="126"/>
      <c r="BR251" s="125"/>
      <c r="BU251" s="124"/>
      <c r="BV251" s="124"/>
      <c r="BW251" s="124"/>
      <c r="BX251" s="124"/>
      <c r="BY251" s="124"/>
      <c r="BZ251" s="124"/>
      <c r="CA251" s="158"/>
      <c r="CB251" s="124"/>
      <c r="CC251" s="124"/>
      <c r="CD251" s="124"/>
      <c r="CE251" s="124"/>
      <c r="CF251" s="124"/>
      <c r="CG251" s="124"/>
      <c r="CH251" s="124"/>
      <c r="CI251" s="159"/>
      <c r="CJ251" s="158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</row>
    <row r="252" spans="69:101" ht="15.75" x14ac:dyDescent="0.25">
      <c r="BQ252" s="126"/>
      <c r="BR252" s="125"/>
      <c r="BU252" s="124"/>
      <c r="BV252" s="124"/>
      <c r="BW252" s="124"/>
      <c r="BX252" s="124"/>
      <c r="BY252" s="124"/>
      <c r="BZ252" s="124"/>
      <c r="CA252" s="158"/>
      <c r="CB252" s="124"/>
      <c r="CC252" s="124"/>
      <c r="CD252" s="124"/>
      <c r="CE252" s="124"/>
      <c r="CF252" s="124"/>
      <c r="CG252" s="124"/>
      <c r="CH252" s="124"/>
      <c r="CI252" s="159"/>
      <c r="CJ252" s="158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  <c r="CU252" s="124"/>
      <c r="CV252" s="124"/>
      <c r="CW252" s="124"/>
    </row>
    <row r="253" spans="69:101" ht="15.75" x14ac:dyDescent="0.25">
      <c r="BQ253" s="126"/>
      <c r="BR253" s="125"/>
      <c r="BU253" s="124"/>
      <c r="BV253" s="124"/>
      <c r="BW253" s="124"/>
      <c r="BX253" s="124"/>
      <c r="BY253" s="124"/>
      <c r="BZ253" s="124"/>
      <c r="CA253" s="158"/>
      <c r="CB253" s="124"/>
      <c r="CC253" s="124"/>
      <c r="CD253" s="124"/>
      <c r="CE253" s="124"/>
      <c r="CF253" s="124"/>
      <c r="CG253" s="124"/>
      <c r="CH253" s="124"/>
      <c r="CI253" s="159"/>
      <c r="CJ253" s="158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</row>
    <row r="254" spans="69:101" ht="15.75" x14ac:dyDescent="0.25">
      <c r="BQ254" s="126"/>
      <c r="BR254" s="125"/>
      <c r="BU254" s="124"/>
      <c r="BV254" s="124"/>
      <c r="BW254" s="124"/>
      <c r="BX254" s="124"/>
      <c r="BY254" s="124"/>
      <c r="BZ254" s="124"/>
      <c r="CA254" s="158"/>
      <c r="CB254" s="124"/>
      <c r="CC254" s="124"/>
      <c r="CD254" s="124"/>
      <c r="CE254" s="124"/>
      <c r="CF254" s="124"/>
      <c r="CG254" s="124"/>
      <c r="CH254" s="124"/>
      <c r="CI254" s="159"/>
      <c r="CJ254" s="158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  <c r="CU254" s="124"/>
      <c r="CV254" s="124"/>
      <c r="CW254" s="124"/>
    </row>
    <row r="255" spans="69:101" ht="15.75" x14ac:dyDescent="0.25">
      <c r="BQ255" s="126"/>
      <c r="BR255" s="125"/>
      <c r="BU255" s="124"/>
      <c r="BV255" s="124"/>
      <c r="BW255" s="124"/>
      <c r="BX255" s="124"/>
      <c r="BY255" s="124"/>
      <c r="BZ255" s="124"/>
      <c r="CA255" s="158"/>
      <c r="CB255" s="124"/>
      <c r="CC255" s="124"/>
      <c r="CD255" s="124"/>
      <c r="CE255" s="124"/>
      <c r="CF255" s="124"/>
      <c r="CG255" s="124"/>
      <c r="CH255" s="124"/>
      <c r="CI255" s="159"/>
      <c r="CJ255" s="158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  <c r="CU255" s="124"/>
      <c r="CV255" s="124"/>
      <c r="CW255" s="124"/>
    </row>
    <row r="256" spans="69:101" ht="15.75" x14ac:dyDescent="0.25">
      <c r="BQ256" s="126"/>
      <c r="BR256" s="125"/>
      <c r="BU256" s="124"/>
      <c r="BV256" s="124"/>
      <c r="BW256" s="124"/>
      <c r="BX256" s="124"/>
      <c r="BY256" s="124"/>
      <c r="BZ256" s="124"/>
      <c r="CA256" s="158"/>
      <c r="CB256" s="124"/>
      <c r="CC256" s="124"/>
      <c r="CD256" s="124"/>
      <c r="CE256" s="124"/>
      <c r="CF256" s="124"/>
      <c r="CG256" s="124"/>
      <c r="CH256" s="124"/>
      <c r="CI256" s="159"/>
      <c r="CJ256" s="158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  <c r="CU256" s="124"/>
      <c r="CV256" s="124"/>
      <c r="CW256" s="124"/>
    </row>
    <row r="257" spans="69:101" ht="15.75" x14ac:dyDescent="0.25">
      <c r="BQ257" s="126"/>
      <c r="BR257" s="125"/>
      <c r="BU257" s="124"/>
      <c r="BV257" s="124"/>
      <c r="BW257" s="124"/>
      <c r="BX257" s="124"/>
      <c r="BY257" s="124"/>
      <c r="BZ257" s="124"/>
      <c r="CA257" s="158"/>
      <c r="CB257" s="124"/>
      <c r="CC257" s="124"/>
      <c r="CD257" s="124"/>
      <c r="CE257" s="124"/>
      <c r="CF257" s="124"/>
      <c r="CG257" s="124"/>
      <c r="CH257" s="124"/>
      <c r="CI257" s="159"/>
      <c r="CJ257" s="158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124"/>
      <c r="CU257" s="124"/>
      <c r="CV257" s="124"/>
      <c r="CW257" s="124"/>
    </row>
    <row r="258" spans="69:101" ht="15.75" x14ac:dyDescent="0.25">
      <c r="BQ258" s="126"/>
      <c r="BR258" s="125"/>
      <c r="BU258" s="124"/>
      <c r="BV258" s="124"/>
      <c r="BW258" s="124"/>
      <c r="BX258" s="124"/>
      <c r="BY258" s="124"/>
      <c r="BZ258" s="124"/>
      <c r="CA258" s="158"/>
      <c r="CB258" s="124"/>
      <c r="CC258" s="124"/>
      <c r="CD258" s="124"/>
      <c r="CE258" s="124"/>
      <c r="CF258" s="124"/>
      <c r="CG258" s="124"/>
      <c r="CH258" s="124"/>
      <c r="CI258" s="159"/>
      <c r="CJ258" s="158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  <c r="CU258" s="124"/>
      <c r="CV258" s="124"/>
      <c r="CW258" s="124"/>
    </row>
    <row r="259" spans="69:101" ht="15.75" x14ac:dyDescent="0.25">
      <c r="BQ259" s="126"/>
      <c r="BR259" s="125"/>
      <c r="BU259" s="124"/>
      <c r="BV259" s="124"/>
      <c r="BW259" s="124"/>
      <c r="BX259" s="124"/>
      <c r="BY259" s="124"/>
      <c r="BZ259" s="124"/>
      <c r="CA259" s="158"/>
      <c r="CB259" s="124"/>
      <c r="CC259" s="124"/>
      <c r="CD259" s="124"/>
      <c r="CE259" s="124"/>
      <c r="CF259" s="124"/>
      <c r="CG259" s="124"/>
      <c r="CH259" s="124"/>
      <c r="CI259" s="159"/>
      <c r="CJ259" s="158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  <c r="CW259" s="124"/>
    </row>
    <row r="260" spans="69:101" ht="15.75" x14ac:dyDescent="0.25">
      <c r="BQ260" s="126"/>
      <c r="BR260" s="125"/>
      <c r="BU260" s="124"/>
      <c r="BV260" s="124"/>
      <c r="BW260" s="124"/>
      <c r="BX260" s="124"/>
      <c r="BY260" s="124"/>
      <c r="BZ260" s="124"/>
      <c r="CA260" s="158"/>
      <c r="CB260" s="124"/>
      <c r="CC260" s="124"/>
      <c r="CD260" s="124"/>
      <c r="CE260" s="124"/>
      <c r="CF260" s="124"/>
      <c r="CG260" s="124"/>
      <c r="CH260" s="124"/>
      <c r="CI260" s="159"/>
      <c r="CJ260" s="158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  <c r="CU260" s="124"/>
      <c r="CV260" s="124"/>
      <c r="CW260" s="124"/>
    </row>
    <row r="261" spans="69:101" ht="15.75" x14ac:dyDescent="0.25">
      <c r="BQ261" s="126"/>
      <c r="BR261" s="125"/>
      <c r="BU261" s="124"/>
      <c r="BV261" s="124"/>
      <c r="BW261" s="124"/>
      <c r="BX261" s="124"/>
      <c r="BY261" s="124"/>
      <c r="BZ261" s="124"/>
      <c r="CA261" s="158"/>
      <c r="CB261" s="124"/>
      <c r="CC261" s="124"/>
      <c r="CD261" s="124"/>
      <c r="CE261" s="124"/>
      <c r="CF261" s="124"/>
      <c r="CG261" s="124"/>
      <c r="CH261" s="124"/>
      <c r="CI261" s="159"/>
      <c r="CJ261" s="158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  <c r="CU261" s="124"/>
      <c r="CV261" s="124"/>
      <c r="CW261" s="124"/>
    </row>
    <row r="262" spans="69:101" ht="15.75" x14ac:dyDescent="0.25">
      <c r="BQ262" s="126"/>
      <c r="BR262" s="125"/>
      <c r="BU262" s="124"/>
      <c r="BV262" s="124"/>
      <c r="BW262" s="124"/>
      <c r="BX262" s="124"/>
      <c r="BY262" s="124"/>
      <c r="BZ262" s="124"/>
      <c r="CA262" s="158"/>
      <c r="CB262" s="124"/>
      <c r="CC262" s="124"/>
      <c r="CD262" s="124"/>
      <c r="CE262" s="124"/>
      <c r="CF262" s="124"/>
      <c r="CG262" s="124"/>
      <c r="CH262" s="124"/>
      <c r="CI262" s="159"/>
      <c r="CJ262" s="158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  <c r="CU262" s="124"/>
      <c r="CV262" s="124"/>
      <c r="CW262" s="124"/>
    </row>
  </sheetData>
  <mergeCells count="23">
    <mergeCell ref="BQ6:BR6"/>
    <mergeCell ref="U6:V6"/>
    <mergeCell ref="X6:Y6"/>
    <mergeCell ref="AA6:AB6"/>
    <mergeCell ref="AD6:AE6"/>
    <mergeCell ref="R6:S6"/>
    <mergeCell ref="C6:D6"/>
    <mergeCell ref="F6:G6"/>
    <mergeCell ref="I6:J6"/>
    <mergeCell ref="L6:M6"/>
    <mergeCell ref="O6:P6"/>
    <mergeCell ref="AG6:AH6"/>
    <mergeCell ref="BE6:BF6"/>
    <mergeCell ref="BH6:BI6"/>
    <mergeCell ref="BK6:BL6"/>
    <mergeCell ref="BN6:BO6"/>
    <mergeCell ref="BB6:BC6"/>
    <mergeCell ref="AY6:AZ6"/>
    <mergeCell ref="AJ6:AK6"/>
    <mergeCell ref="AM6:AN6"/>
    <mergeCell ref="AP6:AQ6"/>
    <mergeCell ref="AS6:AT6"/>
    <mergeCell ref="AV6:AW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6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9.28515625" defaultRowHeight="15.75" x14ac:dyDescent="0.25"/>
  <cols>
    <col min="1" max="1" width="35.5703125" style="123" bestFit="1" customWidth="1"/>
    <col min="2" max="2" width="47" style="167" bestFit="1" customWidth="1"/>
    <col min="3" max="3" width="22.7109375" style="125" bestFit="1" customWidth="1"/>
    <col min="4" max="4" width="18.140625" style="125" bestFit="1" customWidth="1"/>
    <col min="5" max="5" width="9.42578125" style="125" customWidth="1"/>
    <col min="6" max="6" width="22.7109375" style="125" bestFit="1" customWidth="1"/>
    <col min="7" max="7" width="18.140625" style="125" bestFit="1" customWidth="1"/>
    <col min="8" max="8" width="8.7109375" style="125" customWidth="1"/>
    <col min="9" max="9" width="22.7109375" style="125" bestFit="1" customWidth="1"/>
    <col min="10" max="10" width="18.140625" style="125" bestFit="1" customWidth="1"/>
    <col min="11" max="11" width="6.5703125" style="125" customWidth="1"/>
    <col min="12" max="12" width="22.7109375" style="125" bestFit="1" customWidth="1"/>
    <col min="13" max="13" width="18.140625" style="125" bestFit="1" customWidth="1"/>
    <col min="14" max="14" width="11" style="125" customWidth="1"/>
    <col min="15" max="15" width="22.7109375" style="125" bestFit="1" customWidth="1"/>
    <col min="16" max="16" width="18.140625" style="125" bestFit="1" customWidth="1"/>
    <col min="17" max="17" width="7.28515625" style="125" bestFit="1" customWidth="1"/>
    <col min="18" max="18" width="22.7109375" style="125" bestFit="1" customWidth="1"/>
    <col min="19" max="19" width="18.140625" style="125" bestFit="1" customWidth="1"/>
    <col min="20" max="20" width="7.28515625" style="125" bestFit="1" customWidth="1"/>
    <col min="21" max="21" width="22.7109375" style="125" bestFit="1" customWidth="1"/>
    <col min="22" max="22" width="18.140625" style="125" bestFit="1" customWidth="1"/>
    <col min="23" max="23" width="7.28515625" style="125" bestFit="1" customWidth="1"/>
    <col min="24" max="24" width="22.7109375" style="125" bestFit="1" customWidth="1"/>
    <col min="25" max="25" width="18.140625" style="125" bestFit="1" customWidth="1"/>
    <col min="26" max="26" width="7.28515625" style="125" bestFit="1" customWidth="1"/>
    <col min="27" max="27" width="22.7109375" style="125" bestFit="1" customWidth="1"/>
    <col min="28" max="28" width="18.140625" style="125" bestFit="1" customWidth="1"/>
    <col min="29" max="29" width="7.28515625" style="125" bestFit="1" customWidth="1"/>
    <col min="30" max="30" width="22.7109375" style="125" bestFit="1" customWidth="1"/>
    <col min="31" max="31" width="18.140625" style="125" bestFit="1" customWidth="1"/>
    <col min="32" max="32" width="7.28515625" style="125" bestFit="1" customWidth="1"/>
    <col min="33" max="33" width="22.7109375" style="125" bestFit="1" customWidth="1"/>
    <col min="34" max="34" width="18.140625" style="125" bestFit="1" customWidth="1"/>
    <col min="35" max="35" width="7.28515625" style="125" bestFit="1" customWidth="1"/>
    <col min="36" max="36" width="22.7109375" style="125" bestFit="1" customWidth="1"/>
    <col min="37" max="37" width="18.140625" style="125" bestFit="1" customWidth="1"/>
    <col min="38" max="38" width="7.28515625" style="125" bestFit="1" customWidth="1"/>
    <col min="39" max="39" width="22.7109375" style="125" bestFit="1" customWidth="1"/>
    <col min="40" max="40" width="18.140625" style="125" bestFit="1" customWidth="1"/>
    <col min="41" max="41" width="10.42578125" style="125" customWidth="1"/>
    <col min="42" max="42" width="22.7109375" style="125" bestFit="1" customWidth="1"/>
    <col min="43" max="43" width="18.140625" style="125" bestFit="1" customWidth="1"/>
    <col min="44" max="44" width="7.28515625" style="125" bestFit="1" customWidth="1"/>
    <col min="45" max="45" width="22.7109375" style="125" bestFit="1" customWidth="1"/>
    <col min="46" max="46" width="18.140625" style="125" bestFit="1" customWidth="1"/>
    <col min="47" max="47" width="7.28515625" style="125" bestFit="1" customWidth="1"/>
    <col min="48" max="48" width="22.7109375" style="125" bestFit="1" customWidth="1"/>
    <col min="49" max="49" width="18.140625" style="125" bestFit="1" customWidth="1"/>
    <col min="50" max="50" width="7.28515625" style="125" bestFit="1" customWidth="1"/>
    <col min="51" max="51" width="22.7109375" style="125" bestFit="1" customWidth="1"/>
    <col min="52" max="52" width="18.140625" style="125" bestFit="1" customWidth="1"/>
    <col min="53" max="53" width="7.28515625" style="125" bestFit="1" customWidth="1"/>
    <col min="54" max="54" width="22.7109375" style="125" bestFit="1" customWidth="1"/>
    <col min="55" max="55" width="18.140625" style="125" bestFit="1" customWidth="1"/>
    <col min="56" max="56" width="7.28515625" style="125" bestFit="1" customWidth="1"/>
    <col min="57" max="57" width="22.7109375" style="125" bestFit="1" customWidth="1"/>
    <col min="58" max="58" width="18.140625" style="125" bestFit="1" customWidth="1"/>
    <col min="59" max="59" width="7.28515625" style="125" bestFit="1" customWidth="1"/>
    <col min="60" max="60" width="22.7109375" style="125" bestFit="1" customWidth="1"/>
    <col min="61" max="61" width="18.140625" style="125" bestFit="1" customWidth="1"/>
    <col min="62" max="62" width="7.28515625" style="125" bestFit="1" customWidth="1"/>
    <col min="63" max="63" width="22.7109375" style="125" bestFit="1" customWidth="1"/>
    <col min="64" max="64" width="18.140625" style="125" bestFit="1" customWidth="1"/>
    <col min="65" max="65" width="14.28515625" style="125" customWidth="1"/>
    <col min="66" max="66" width="22.7109375" style="125" bestFit="1" customWidth="1"/>
    <col min="67" max="67" width="18.140625" style="125" bestFit="1" customWidth="1"/>
    <col min="68" max="68" width="10.28515625" style="125" customWidth="1"/>
    <col min="69" max="69" width="22.140625" style="169" bestFit="1" customWidth="1"/>
    <col min="70" max="70" width="18.140625" style="170" bestFit="1" customWidth="1"/>
    <col min="71" max="71" width="20.42578125" style="125" customWidth="1"/>
    <col min="72" max="72" width="12.140625" style="125" bestFit="1" customWidth="1"/>
    <col min="73" max="73" width="13.85546875" style="128" bestFit="1" customWidth="1"/>
    <col min="74" max="74" width="7.5703125" style="128" bestFit="1" customWidth="1"/>
    <col min="75" max="75" width="13.85546875" style="128" bestFit="1" customWidth="1"/>
    <col min="76" max="76" width="32.7109375" style="128" bestFit="1" customWidth="1"/>
    <col min="77" max="77" width="26.42578125" style="128" bestFit="1" customWidth="1"/>
    <col min="78" max="78" width="27" style="128" bestFit="1" customWidth="1"/>
    <col min="79" max="79" width="11.28515625" style="129" bestFit="1" customWidth="1"/>
    <col min="80" max="81" width="15.85546875" style="128" bestFit="1" customWidth="1"/>
    <col min="82" max="82" width="28.42578125" style="128" bestFit="1" customWidth="1"/>
    <col min="83" max="83" width="26.140625" style="128" bestFit="1" customWidth="1"/>
    <col min="84" max="84" width="25.85546875" style="128" bestFit="1" customWidth="1"/>
    <col min="85" max="85" width="29.5703125" style="128" bestFit="1" customWidth="1"/>
    <col min="86" max="86" width="24.7109375" style="128" bestFit="1" customWidth="1"/>
    <col min="87" max="87" width="18.7109375" style="130" bestFit="1" customWidth="1"/>
    <col min="88" max="88" width="35.85546875" style="129" bestFit="1" customWidth="1"/>
    <col min="89" max="89" width="28.42578125" style="128" bestFit="1" customWidth="1"/>
    <col min="90" max="90" width="30.42578125" style="128" bestFit="1" customWidth="1"/>
    <col min="91" max="91" width="30.7109375" style="128" bestFit="1" customWidth="1"/>
    <col min="92" max="101" width="13.42578125" style="128" customWidth="1"/>
    <col min="102" max="170" width="13.42578125" style="124" customWidth="1"/>
    <col min="171" max="16384" width="9.28515625" style="125"/>
  </cols>
  <sheetData>
    <row r="1" spans="1:173" x14ac:dyDescent="0.25">
      <c r="B1" s="124"/>
      <c r="BQ1" s="126"/>
      <c r="BR1" s="125"/>
      <c r="BU1" s="127"/>
      <c r="BV1" s="127"/>
      <c r="CA1" s="128"/>
      <c r="CC1" s="129"/>
      <c r="CI1" s="128"/>
      <c r="CJ1" s="128"/>
      <c r="CK1" s="130"/>
      <c r="CL1" s="129"/>
      <c r="FO1" s="124"/>
      <c r="FP1" s="124"/>
      <c r="FQ1" s="124"/>
    </row>
    <row r="2" spans="1:173" x14ac:dyDescent="0.25">
      <c r="B2" s="124"/>
      <c r="BQ2" s="126"/>
      <c r="BR2" s="125"/>
      <c r="BU2" s="127"/>
      <c r="BV2" s="127"/>
      <c r="CA2" s="128"/>
      <c r="CC2" s="129"/>
      <c r="CI2" s="128"/>
      <c r="CJ2" s="128"/>
      <c r="CK2" s="130"/>
      <c r="CL2" s="129"/>
      <c r="FO2" s="124"/>
      <c r="FP2" s="124"/>
      <c r="FQ2" s="124"/>
    </row>
    <row r="3" spans="1:173" ht="18.75" x14ac:dyDescent="0.3">
      <c r="A3" s="77" t="s">
        <v>31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 t="s">
        <v>0</v>
      </c>
      <c r="AO3" s="79"/>
      <c r="AP3" s="79"/>
      <c r="AQ3" s="79"/>
      <c r="AR3" s="79"/>
      <c r="AS3" s="79"/>
      <c r="AT3" s="80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81"/>
      <c r="BR3" s="82"/>
      <c r="BS3" s="124"/>
      <c r="BT3" s="124"/>
      <c r="CA3" s="128"/>
      <c r="CB3" s="129"/>
    </row>
    <row r="4" spans="1:173" ht="18.75" x14ac:dyDescent="0.3">
      <c r="A4" s="77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81"/>
      <c r="BR4" s="82"/>
      <c r="BS4" s="124"/>
      <c r="BT4" s="124"/>
      <c r="CA4" s="128"/>
      <c r="CB4" s="129"/>
    </row>
    <row r="5" spans="1:173" ht="19.5" x14ac:dyDescent="0.35">
      <c r="A5" s="83"/>
      <c r="B5" s="84" t="s">
        <v>271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85"/>
      <c r="BR5" s="86"/>
      <c r="BS5" s="132"/>
      <c r="BT5" s="132"/>
      <c r="BU5" s="133"/>
      <c r="BV5" s="134"/>
      <c r="BW5" s="134"/>
      <c r="BX5" s="134"/>
      <c r="BY5" s="134"/>
      <c r="CA5" s="128"/>
      <c r="CB5" s="129"/>
    </row>
    <row r="6" spans="1:173" s="137" customFormat="1" ht="19.5" thickBot="1" x14ac:dyDescent="0.35">
      <c r="A6" s="87" t="s">
        <v>1</v>
      </c>
      <c r="B6" s="88"/>
      <c r="C6" s="216" t="s">
        <v>272</v>
      </c>
      <c r="D6" s="216"/>
      <c r="E6" s="121"/>
      <c r="F6" s="216" t="s">
        <v>277</v>
      </c>
      <c r="G6" s="216"/>
      <c r="H6" s="89"/>
      <c r="I6" s="216" t="s">
        <v>278</v>
      </c>
      <c r="J6" s="216"/>
      <c r="K6" s="89"/>
      <c r="L6" s="216" t="s">
        <v>279</v>
      </c>
      <c r="M6" s="216"/>
      <c r="N6" s="90"/>
      <c r="O6" s="216" t="s">
        <v>280</v>
      </c>
      <c r="P6" s="216"/>
      <c r="Q6" s="121"/>
      <c r="R6" s="216" t="s">
        <v>273</v>
      </c>
      <c r="S6" s="216"/>
      <c r="T6" s="121"/>
      <c r="U6" s="216" t="s">
        <v>281</v>
      </c>
      <c r="V6" s="216"/>
      <c r="W6" s="89"/>
      <c r="X6" s="216" t="s">
        <v>282</v>
      </c>
      <c r="Y6" s="216"/>
      <c r="Z6" s="121"/>
      <c r="AA6" s="216" t="s">
        <v>283</v>
      </c>
      <c r="AB6" s="216"/>
      <c r="AC6" s="89"/>
      <c r="AD6" s="216" t="s">
        <v>284</v>
      </c>
      <c r="AE6" s="216"/>
      <c r="AF6" s="90"/>
      <c r="AG6" s="216" t="s">
        <v>274</v>
      </c>
      <c r="AH6" s="216"/>
      <c r="AI6" s="90"/>
      <c r="AJ6" s="216" t="s">
        <v>285</v>
      </c>
      <c r="AK6" s="216"/>
      <c r="AL6" s="89"/>
      <c r="AM6" s="216" t="s">
        <v>286</v>
      </c>
      <c r="AN6" s="216"/>
      <c r="AO6" s="89"/>
      <c r="AP6" s="216" t="s">
        <v>287</v>
      </c>
      <c r="AQ6" s="216"/>
      <c r="AR6" s="89"/>
      <c r="AS6" s="216" t="s">
        <v>288</v>
      </c>
      <c r="AT6" s="216"/>
      <c r="AU6" s="89"/>
      <c r="AV6" s="216" t="s">
        <v>275</v>
      </c>
      <c r="AW6" s="216"/>
      <c r="AX6" s="121"/>
      <c r="AY6" s="216" t="s">
        <v>290</v>
      </c>
      <c r="AZ6" s="216"/>
      <c r="BA6" s="89"/>
      <c r="BB6" s="216" t="s">
        <v>289</v>
      </c>
      <c r="BC6" s="216"/>
      <c r="BD6" s="89"/>
      <c r="BE6" s="216" t="s">
        <v>292</v>
      </c>
      <c r="BF6" s="216"/>
      <c r="BG6" s="121"/>
      <c r="BH6" s="216" t="s">
        <v>291</v>
      </c>
      <c r="BI6" s="216"/>
      <c r="BJ6" s="121"/>
      <c r="BK6" s="216" t="s">
        <v>276</v>
      </c>
      <c r="BL6" s="216"/>
      <c r="BM6" s="121"/>
      <c r="BN6" s="216" t="s">
        <v>293</v>
      </c>
      <c r="BO6" s="216"/>
      <c r="BP6" s="121"/>
      <c r="BQ6" s="216" t="s">
        <v>2</v>
      </c>
      <c r="BR6" s="216"/>
      <c r="BS6" s="135"/>
      <c r="BT6" s="135"/>
      <c r="BU6" s="136"/>
      <c r="BV6" s="133"/>
      <c r="BW6" s="133"/>
      <c r="BX6" s="133"/>
      <c r="BY6" s="133"/>
      <c r="BZ6" s="133"/>
      <c r="CA6" s="134"/>
      <c r="CB6" s="129"/>
      <c r="CC6" s="128"/>
      <c r="CD6" s="128"/>
      <c r="CE6" s="128"/>
      <c r="CF6" s="128"/>
      <c r="CG6" s="128"/>
      <c r="CH6" s="128"/>
      <c r="CI6" s="130"/>
      <c r="CJ6" s="129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</row>
    <row r="7" spans="1:173" ht="19.5" thickTop="1" x14ac:dyDescent="0.3">
      <c r="A7" s="83"/>
      <c r="B7" s="9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92"/>
      <c r="BR7" s="93"/>
      <c r="BS7" s="138"/>
      <c r="BT7" s="138"/>
      <c r="BU7" s="139"/>
      <c r="BV7" s="134"/>
      <c r="BW7" s="134"/>
      <c r="BX7" s="134"/>
      <c r="BY7" s="134"/>
      <c r="BZ7" s="134"/>
      <c r="CA7" s="134"/>
      <c r="CB7" s="129"/>
    </row>
    <row r="8" spans="1:173" ht="18.75" x14ac:dyDescent="0.3">
      <c r="A8" s="83"/>
      <c r="B8" s="91"/>
      <c r="C8" s="93"/>
      <c r="D8" s="93" t="s">
        <v>3</v>
      </c>
      <c r="E8" s="93"/>
      <c r="F8" s="93"/>
      <c r="G8" s="93" t="s">
        <v>3</v>
      </c>
      <c r="H8" s="79"/>
      <c r="I8" s="93"/>
      <c r="J8" s="93" t="s">
        <v>3</v>
      </c>
      <c r="K8" s="79"/>
      <c r="L8" s="93"/>
      <c r="M8" s="93" t="s">
        <v>3</v>
      </c>
      <c r="N8" s="79"/>
      <c r="O8" s="93"/>
      <c r="P8" s="93" t="s">
        <v>3</v>
      </c>
      <c r="Q8" s="93"/>
      <c r="R8" s="93"/>
      <c r="S8" s="93" t="s">
        <v>3</v>
      </c>
      <c r="T8" s="93"/>
      <c r="U8" s="93"/>
      <c r="V8" s="93" t="s">
        <v>3</v>
      </c>
      <c r="W8" s="79"/>
      <c r="X8" s="93"/>
      <c r="Y8" s="93" t="s">
        <v>3</v>
      </c>
      <c r="Z8" s="93"/>
      <c r="AA8" s="93"/>
      <c r="AB8" s="93" t="s">
        <v>3</v>
      </c>
      <c r="AC8" s="79"/>
      <c r="AD8" s="93"/>
      <c r="AE8" s="93" t="s">
        <v>3</v>
      </c>
      <c r="AF8" s="79"/>
      <c r="AG8" s="93"/>
      <c r="AH8" s="93" t="s">
        <v>3</v>
      </c>
      <c r="AI8" s="79"/>
      <c r="AJ8" s="93"/>
      <c r="AK8" s="93" t="s">
        <v>3</v>
      </c>
      <c r="AL8" s="79"/>
      <c r="AM8" s="93"/>
      <c r="AN8" s="93" t="s">
        <v>3</v>
      </c>
      <c r="AO8" s="79"/>
      <c r="AP8" s="93"/>
      <c r="AQ8" s="93" t="s">
        <v>3</v>
      </c>
      <c r="AR8" s="79"/>
      <c r="AS8" s="93"/>
      <c r="AT8" s="93" t="s">
        <v>3</v>
      </c>
      <c r="AU8" s="79"/>
      <c r="AV8" s="93"/>
      <c r="AW8" s="93" t="s">
        <v>3</v>
      </c>
      <c r="AX8" s="93"/>
      <c r="AY8" s="93"/>
      <c r="AZ8" s="93" t="s">
        <v>3</v>
      </c>
      <c r="BA8" s="79"/>
      <c r="BB8" s="93"/>
      <c r="BC8" s="93" t="s">
        <v>3</v>
      </c>
      <c r="BD8" s="79"/>
      <c r="BE8" s="92"/>
      <c r="BF8" s="93" t="s">
        <v>3</v>
      </c>
      <c r="BG8" s="93"/>
      <c r="BH8" s="93"/>
      <c r="BI8" s="93" t="s">
        <v>3</v>
      </c>
      <c r="BJ8" s="93"/>
      <c r="BK8" s="93"/>
      <c r="BL8" s="93" t="s">
        <v>3</v>
      </c>
      <c r="BM8" s="93"/>
      <c r="BN8" s="93"/>
      <c r="BO8" s="93" t="s">
        <v>3</v>
      </c>
      <c r="BP8" s="93"/>
      <c r="BQ8" s="92"/>
      <c r="BR8" s="93" t="s">
        <v>3</v>
      </c>
      <c r="BS8" s="138"/>
      <c r="BT8" s="138"/>
      <c r="BU8" s="139"/>
      <c r="BV8" s="134"/>
      <c r="BW8" s="134"/>
      <c r="BX8" s="134"/>
      <c r="BY8" s="134"/>
      <c r="BZ8" s="134"/>
      <c r="CA8" s="134"/>
      <c r="CB8" s="129"/>
    </row>
    <row r="9" spans="1:173" ht="18.75" x14ac:dyDescent="0.3">
      <c r="A9" s="94"/>
      <c r="B9" s="91"/>
      <c r="C9" s="93" t="s">
        <v>3</v>
      </c>
      <c r="D9" s="93" t="s">
        <v>19</v>
      </c>
      <c r="E9" s="93"/>
      <c r="F9" s="93" t="s">
        <v>3</v>
      </c>
      <c r="G9" s="93" t="s">
        <v>19</v>
      </c>
      <c r="H9" s="93"/>
      <c r="I9" s="93" t="s">
        <v>3</v>
      </c>
      <c r="J9" s="93" t="s">
        <v>19</v>
      </c>
      <c r="K9" s="93"/>
      <c r="L9" s="93" t="s">
        <v>3</v>
      </c>
      <c r="M9" s="93" t="s">
        <v>19</v>
      </c>
      <c r="N9" s="93"/>
      <c r="O9" s="93" t="s">
        <v>3</v>
      </c>
      <c r="P9" s="93" t="s">
        <v>19</v>
      </c>
      <c r="Q9" s="93"/>
      <c r="R9" s="93" t="s">
        <v>3</v>
      </c>
      <c r="S9" s="93" t="s">
        <v>19</v>
      </c>
      <c r="T9" s="93"/>
      <c r="U9" s="93" t="s">
        <v>3</v>
      </c>
      <c r="V9" s="93" t="s">
        <v>19</v>
      </c>
      <c r="W9" s="93"/>
      <c r="X9" s="93" t="s">
        <v>3</v>
      </c>
      <c r="Y9" s="93" t="s">
        <v>19</v>
      </c>
      <c r="Z9" s="93"/>
      <c r="AA9" s="93" t="s">
        <v>3</v>
      </c>
      <c r="AB9" s="93" t="s">
        <v>19</v>
      </c>
      <c r="AC9" s="93"/>
      <c r="AD9" s="93" t="s">
        <v>3</v>
      </c>
      <c r="AE9" s="93" t="s">
        <v>19</v>
      </c>
      <c r="AF9" s="93"/>
      <c r="AG9" s="93" t="s">
        <v>3</v>
      </c>
      <c r="AH9" s="93" t="s">
        <v>19</v>
      </c>
      <c r="AI9" s="93"/>
      <c r="AJ9" s="93" t="s">
        <v>3</v>
      </c>
      <c r="AK9" s="93" t="s">
        <v>19</v>
      </c>
      <c r="AL9" s="93"/>
      <c r="AM9" s="93" t="s">
        <v>3</v>
      </c>
      <c r="AN9" s="93" t="s">
        <v>19</v>
      </c>
      <c r="AO9" s="93"/>
      <c r="AP9" s="93" t="s">
        <v>3</v>
      </c>
      <c r="AQ9" s="93" t="s">
        <v>19</v>
      </c>
      <c r="AR9" s="93"/>
      <c r="AS9" s="93" t="s">
        <v>3</v>
      </c>
      <c r="AT9" s="93" t="s">
        <v>19</v>
      </c>
      <c r="AU9" s="93"/>
      <c r="AV9" s="93" t="s">
        <v>3</v>
      </c>
      <c r="AW9" s="93" t="s">
        <v>19</v>
      </c>
      <c r="AX9" s="93"/>
      <c r="AY9" s="93" t="s">
        <v>3</v>
      </c>
      <c r="AZ9" s="93" t="s">
        <v>19</v>
      </c>
      <c r="BA9" s="93"/>
      <c r="BB9" s="93" t="s">
        <v>3</v>
      </c>
      <c r="BC9" s="93" t="s">
        <v>19</v>
      </c>
      <c r="BD9" s="93"/>
      <c r="BE9" s="92" t="s">
        <v>3</v>
      </c>
      <c r="BF9" s="93" t="s">
        <v>19</v>
      </c>
      <c r="BG9" s="93"/>
      <c r="BH9" s="93" t="s">
        <v>3</v>
      </c>
      <c r="BI9" s="93" t="s">
        <v>19</v>
      </c>
      <c r="BJ9" s="93"/>
      <c r="BK9" s="93" t="s">
        <v>3</v>
      </c>
      <c r="BL9" s="93" t="s">
        <v>19</v>
      </c>
      <c r="BM9" s="93"/>
      <c r="BN9" s="93" t="s">
        <v>3</v>
      </c>
      <c r="BO9" s="93" t="s">
        <v>19</v>
      </c>
      <c r="BP9" s="93"/>
      <c r="BQ9" s="92" t="s">
        <v>3</v>
      </c>
      <c r="BR9" s="93" t="s">
        <v>19</v>
      </c>
      <c r="BS9" s="138"/>
      <c r="BT9" s="138"/>
      <c r="BU9" s="139"/>
      <c r="BV9" s="139"/>
      <c r="BW9" s="139"/>
      <c r="BX9" s="139"/>
      <c r="BY9" s="139"/>
      <c r="BZ9" s="139"/>
      <c r="CA9" s="139"/>
      <c r="CB9" s="129"/>
    </row>
    <row r="10" spans="1:173" ht="18.75" x14ac:dyDescent="0.3">
      <c r="A10" s="83"/>
      <c r="B10" s="95" t="s">
        <v>20</v>
      </c>
      <c r="C10" s="93" t="s">
        <v>23</v>
      </c>
      <c r="D10" s="93" t="s">
        <v>21</v>
      </c>
      <c r="E10" s="93"/>
      <c r="F10" s="93" t="s">
        <v>23</v>
      </c>
      <c r="G10" s="93" t="s">
        <v>21</v>
      </c>
      <c r="H10" s="93"/>
      <c r="I10" s="93" t="s">
        <v>23</v>
      </c>
      <c r="J10" s="93" t="s">
        <v>21</v>
      </c>
      <c r="K10" s="93"/>
      <c r="L10" s="93" t="s">
        <v>23</v>
      </c>
      <c r="M10" s="93" t="s">
        <v>21</v>
      </c>
      <c r="N10" s="93"/>
      <c r="O10" s="93" t="s">
        <v>23</v>
      </c>
      <c r="P10" s="93" t="s">
        <v>21</v>
      </c>
      <c r="Q10" s="93"/>
      <c r="R10" s="93" t="s">
        <v>23</v>
      </c>
      <c r="S10" s="93" t="s">
        <v>21</v>
      </c>
      <c r="T10" s="93"/>
      <c r="U10" s="93" t="s">
        <v>23</v>
      </c>
      <c r="V10" s="93" t="s">
        <v>21</v>
      </c>
      <c r="W10" s="93"/>
      <c r="X10" s="93" t="s">
        <v>23</v>
      </c>
      <c r="Y10" s="93" t="s">
        <v>21</v>
      </c>
      <c r="Z10" s="93"/>
      <c r="AA10" s="93" t="s">
        <v>23</v>
      </c>
      <c r="AB10" s="93" t="s">
        <v>21</v>
      </c>
      <c r="AC10" s="93"/>
      <c r="AD10" s="93" t="s">
        <v>23</v>
      </c>
      <c r="AE10" s="93" t="s">
        <v>21</v>
      </c>
      <c r="AF10" s="93"/>
      <c r="AG10" s="93" t="s">
        <v>23</v>
      </c>
      <c r="AH10" s="93" t="s">
        <v>21</v>
      </c>
      <c r="AI10" s="93"/>
      <c r="AJ10" s="93" t="s">
        <v>23</v>
      </c>
      <c r="AK10" s="93" t="s">
        <v>21</v>
      </c>
      <c r="AL10" s="93"/>
      <c r="AM10" s="93" t="s">
        <v>23</v>
      </c>
      <c r="AN10" s="93" t="s">
        <v>21</v>
      </c>
      <c r="AO10" s="93"/>
      <c r="AP10" s="93" t="s">
        <v>23</v>
      </c>
      <c r="AQ10" s="93" t="s">
        <v>21</v>
      </c>
      <c r="AR10" s="93"/>
      <c r="AS10" s="93" t="s">
        <v>23</v>
      </c>
      <c r="AT10" s="93" t="s">
        <v>21</v>
      </c>
      <c r="AU10" s="93"/>
      <c r="AV10" s="93" t="s">
        <v>23</v>
      </c>
      <c r="AW10" s="93" t="s">
        <v>21</v>
      </c>
      <c r="AX10" s="93"/>
      <c r="AY10" s="93" t="s">
        <v>23</v>
      </c>
      <c r="AZ10" s="93" t="s">
        <v>21</v>
      </c>
      <c r="BA10" s="93"/>
      <c r="BB10" s="93" t="s">
        <v>23</v>
      </c>
      <c r="BC10" s="93" t="s">
        <v>21</v>
      </c>
      <c r="BD10" s="93"/>
      <c r="BE10" s="92" t="s">
        <v>23</v>
      </c>
      <c r="BF10" s="93" t="s">
        <v>21</v>
      </c>
      <c r="BG10" s="93"/>
      <c r="BH10" s="93" t="s">
        <v>23</v>
      </c>
      <c r="BI10" s="93" t="s">
        <v>21</v>
      </c>
      <c r="BJ10" s="93"/>
      <c r="BK10" s="93" t="s">
        <v>23</v>
      </c>
      <c r="BL10" s="93" t="s">
        <v>21</v>
      </c>
      <c r="BM10" s="93"/>
      <c r="BN10" s="93" t="s">
        <v>23</v>
      </c>
      <c r="BO10" s="93" t="s">
        <v>21</v>
      </c>
      <c r="BP10" s="93"/>
      <c r="BQ10" s="92" t="s">
        <v>24</v>
      </c>
      <c r="BR10" s="93" t="s">
        <v>21</v>
      </c>
      <c r="BS10" s="138"/>
      <c r="BT10" s="138"/>
      <c r="BU10" s="139"/>
      <c r="BV10" s="139"/>
      <c r="BW10" s="139"/>
      <c r="BX10" s="139"/>
      <c r="BY10" s="139"/>
      <c r="BZ10" s="139"/>
      <c r="CA10" s="139"/>
      <c r="CB10" s="129"/>
    </row>
    <row r="11" spans="1:173" s="144" customFormat="1" ht="18.75" x14ac:dyDescent="0.3">
      <c r="A11" s="96"/>
      <c r="B11" s="97"/>
      <c r="C11" s="93"/>
      <c r="D11" s="93" t="s">
        <v>22</v>
      </c>
      <c r="E11" s="93"/>
      <c r="F11" s="93"/>
      <c r="G11" s="93" t="s">
        <v>22</v>
      </c>
      <c r="H11" s="93"/>
      <c r="I11" s="93"/>
      <c r="J11" s="93" t="s">
        <v>22</v>
      </c>
      <c r="K11" s="93"/>
      <c r="L11" s="93"/>
      <c r="M11" s="93" t="s">
        <v>22</v>
      </c>
      <c r="N11" s="93"/>
      <c r="O11" s="93"/>
      <c r="P11" s="93" t="s">
        <v>22</v>
      </c>
      <c r="Q11" s="93"/>
      <c r="R11" s="93"/>
      <c r="S11" s="93" t="s">
        <v>22</v>
      </c>
      <c r="T11" s="93"/>
      <c r="U11" s="93"/>
      <c r="V11" s="93" t="s">
        <v>22</v>
      </c>
      <c r="W11" s="93"/>
      <c r="X11" s="93"/>
      <c r="Y11" s="93" t="s">
        <v>22</v>
      </c>
      <c r="Z11" s="93"/>
      <c r="AA11" s="93"/>
      <c r="AB11" s="93" t="s">
        <v>22</v>
      </c>
      <c r="AC11" s="93"/>
      <c r="AD11" s="93"/>
      <c r="AE11" s="93" t="s">
        <v>22</v>
      </c>
      <c r="AF11" s="93"/>
      <c r="AG11" s="93"/>
      <c r="AH11" s="93" t="s">
        <v>22</v>
      </c>
      <c r="AI11" s="93"/>
      <c r="AJ11" s="93"/>
      <c r="AK11" s="93" t="s">
        <v>22</v>
      </c>
      <c r="AL11" s="93"/>
      <c r="AM11" s="93"/>
      <c r="AN11" s="93" t="s">
        <v>22</v>
      </c>
      <c r="AO11" s="93"/>
      <c r="AP11" s="93"/>
      <c r="AQ11" s="93" t="s">
        <v>22</v>
      </c>
      <c r="AR11" s="93"/>
      <c r="AS11" s="93"/>
      <c r="AT11" s="93" t="s">
        <v>22</v>
      </c>
      <c r="AU11" s="93"/>
      <c r="AV11" s="93"/>
      <c r="AW11" s="93" t="s">
        <v>22</v>
      </c>
      <c r="AX11" s="93"/>
      <c r="AY11" s="93"/>
      <c r="AZ11" s="93" t="s">
        <v>22</v>
      </c>
      <c r="BA11" s="93"/>
      <c r="BB11" s="93"/>
      <c r="BC11" s="93" t="s">
        <v>22</v>
      </c>
      <c r="BD11" s="93"/>
      <c r="BE11" s="92"/>
      <c r="BF11" s="93" t="s">
        <v>22</v>
      </c>
      <c r="BG11" s="93"/>
      <c r="BH11" s="93"/>
      <c r="BI11" s="93" t="s">
        <v>22</v>
      </c>
      <c r="BJ11" s="93"/>
      <c r="BK11" s="93"/>
      <c r="BL11" s="93" t="s">
        <v>22</v>
      </c>
      <c r="BM11" s="93"/>
      <c r="BN11" s="93"/>
      <c r="BO11" s="93" t="s">
        <v>22</v>
      </c>
      <c r="BP11" s="93"/>
      <c r="BQ11" s="92"/>
      <c r="BR11" s="93" t="s">
        <v>22</v>
      </c>
      <c r="BS11" s="138"/>
      <c r="BT11" s="138"/>
      <c r="BU11" s="139"/>
      <c r="BV11" s="139"/>
      <c r="BW11" s="139"/>
      <c r="BX11" s="139"/>
      <c r="BY11" s="139"/>
      <c r="BZ11" s="139"/>
      <c r="CA11" s="139"/>
      <c r="CB11" s="140"/>
      <c r="CC11" s="141"/>
      <c r="CD11" s="141"/>
      <c r="CE11" s="141"/>
      <c r="CF11" s="141"/>
      <c r="CG11" s="141"/>
      <c r="CH11" s="141"/>
      <c r="CI11" s="142"/>
      <c r="CJ11" s="140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</row>
    <row r="12" spans="1:173" ht="18.75" x14ac:dyDescent="0.3">
      <c r="A12" s="83"/>
      <c r="B12" s="91"/>
      <c r="C12" s="93"/>
      <c r="D12" s="93" t="s">
        <v>4</v>
      </c>
      <c r="E12" s="93"/>
      <c r="F12" s="93"/>
      <c r="G12" s="93" t="s">
        <v>4</v>
      </c>
      <c r="H12" s="93"/>
      <c r="I12" s="93"/>
      <c r="J12" s="93" t="s">
        <v>4</v>
      </c>
      <c r="K12" s="93"/>
      <c r="L12" s="93"/>
      <c r="M12" s="93" t="s">
        <v>4</v>
      </c>
      <c r="N12" s="79"/>
      <c r="O12" s="93"/>
      <c r="P12" s="93" t="s">
        <v>4</v>
      </c>
      <c r="Q12" s="93"/>
      <c r="R12" s="93"/>
      <c r="S12" s="93" t="s">
        <v>4</v>
      </c>
      <c r="T12" s="93"/>
      <c r="U12" s="93"/>
      <c r="V12" s="93" t="s">
        <v>4</v>
      </c>
      <c r="W12" s="93"/>
      <c r="X12" s="93"/>
      <c r="Y12" s="93" t="s">
        <v>4</v>
      </c>
      <c r="Z12" s="93"/>
      <c r="AA12" s="93"/>
      <c r="AB12" s="93" t="s">
        <v>4</v>
      </c>
      <c r="AC12" s="93"/>
      <c r="AD12" s="93"/>
      <c r="AE12" s="93" t="s">
        <v>4</v>
      </c>
      <c r="AF12" s="93"/>
      <c r="AG12" s="93"/>
      <c r="AH12" s="93" t="s">
        <v>4</v>
      </c>
      <c r="AI12" s="93"/>
      <c r="AJ12" s="93"/>
      <c r="AK12" s="93" t="s">
        <v>4</v>
      </c>
      <c r="AL12" s="93"/>
      <c r="AM12" s="93"/>
      <c r="AN12" s="93" t="s">
        <v>4</v>
      </c>
      <c r="AO12" s="93"/>
      <c r="AP12" s="93"/>
      <c r="AQ12" s="93" t="s">
        <v>4</v>
      </c>
      <c r="AR12" s="93"/>
      <c r="AS12" s="93"/>
      <c r="AT12" s="93" t="s">
        <v>4</v>
      </c>
      <c r="AU12" s="93"/>
      <c r="AV12" s="93"/>
      <c r="AW12" s="93" t="s">
        <v>4</v>
      </c>
      <c r="AX12" s="93"/>
      <c r="AY12" s="93"/>
      <c r="AZ12" s="93" t="s">
        <v>4</v>
      </c>
      <c r="BA12" s="93"/>
      <c r="BB12" s="93"/>
      <c r="BC12" s="93" t="s">
        <v>4</v>
      </c>
      <c r="BD12" s="93"/>
      <c r="BE12" s="92"/>
      <c r="BF12" s="93" t="s">
        <v>4</v>
      </c>
      <c r="BG12" s="93"/>
      <c r="BH12" s="93"/>
      <c r="BI12" s="93" t="s">
        <v>4</v>
      </c>
      <c r="BJ12" s="93"/>
      <c r="BK12" s="93"/>
      <c r="BL12" s="93" t="s">
        <v>4</v>
      </c>
      <c r="BM12" s="93"/>
      <c r="BN12" s="93"/>
      <c r="BO12" s="93" t="s">
        <v>4</v>
      </c>
      <c r="BP12" s="93"/>
      <c r="BQ12" s="92"/>
      <c r="BR12" s="93" t="s">
        <v>4</v>
      </c>
      <c r="BS12" s="138"/>
      <c r="BT12" s="138"/>
      <c r="BU12" s="139"/>
      <c r="BV12" s="134"/>
      <c r="BW12" s="139"/>
      <c r="BX12" s="139"/>
      <c r="BY12" s="139"/>
      <c r="BZ12" s="139"/>
      <c r="CA12" s="139"/>
      <c r="CB12" s="145"/>
    </row>
    <row r="13" spans="1:173" s="146" customFormat="1" ht="18.75" x14ac:dyDescent="0.3">
      <c r="A13" s="98"/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1"/>
      <c r="BR13" s="102"/>
      <c r="BS13" s="138"/>
      <c r="BT13" s="138"/>
      <c r="BU13" s="139"/>
      <c r="BV13" s="134"/>
      <c r="BW13" s="134"/>
      <c r="BX13" s="134"/>
      <c r="BY13" s="134"/>
      <c r="BZ13" s="134"/>
      <c r="CA13" s="134"/>
      <c r="CB13" s="129"/>
      <c r="CC13" s="128"/>
      <c r="CD13" s="128"/>
      <c r="CE13" s="128"/>
      <c r="CF13" s="128"/>
      <c r="CG13" s="128"/>
      <c r="CH13" s="128"/>
      <c r="CI13" s="130"/>
      <c r="CJ13" s="129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</row>
    <row r="14" spans="1:173" ht="18.75" x14ac:dyDescent="0.3">
      <c r="A14" s="103" t="s">
        <v>1</v>
      </c>
      <c r="B14" s="91"/>
      <c r="C14" s="78"/>
      <c r="D14" s="79"/>
      <c r="E14" s="79"/>
      <c r="F14" s="79"/>
      <c r="G14" s="79"/>
      <c r="H14" s="79"/>
      <c r="I14" s="78"/>
      <c r="J14" s="79"/>
      <c r="K14" s="79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104"/>
      <c r="BR14" s="105"/>
      <c r="BS14" s="138"/>
      <c r="BT14" s="138"/>
      <c r="BU14" s="139"/>
      <c r="BV14" s="134"/>
      <c r="BW14" s="134"/>
      <c r="BX14" s="134"/>
      <c r="BY14" s="134"/>
      <c r="BZ14" s="134"/>
      <c r="CA14" s="134"/>
      <c r="CB14" s="129"/>
    </row>
    <row r="15" spans="1:173" ht="18.75" x14ac:dyDescent="0.3">
      <c r="A15" s="94">
        <v>1</v>
      </c>
      <c r="B15" s="106" t="s">
        <v>5</v>
      </c>
      <c r="C15" s="107">
        <v>109.65</v>
      </c>
      <c r="D15" s="108">
        <v>93.37</v>
      </c>
      <c r="E15" s="108"/>
      <c r="F15" s="107">
        <v>109.18</v>
      </c>
      <c r="G15" s="108">
        <v>93.64</v>
      </c>
      <c r="H15" s="79"/>
      <c r="I15" s="107">
        <v>109.18</v>
      </c>
      <c r="J15" s="108">
        <v>93.84</v>
      </c>
      <c r="K15" s="79"/>
      <c r="L15" s="107">
        <v>109.62</v>
      </c>
      <c r="M15" s="108">
        <v>93.68</v>
      </c>
      <c r="N15" s="79"/>
      <c r="O15" s="107">
        <v>109.81</v>
      </c>
      <c r="P15" s="108">
        <v>93.64</v>
      </c>
      <c r="Q15" s="108"/>
      <c r="R15" s="107">
        <v>110.13</v>
      </c>
      <c r="S15" s="108">
        <v>93.67</v>
      </c>
      <c r="T15" s="108"/>
      <c r="U15" s="107">
        <v>110.48</v>
      </c>
      <c r="V15" s="108">
        <v>93.58</v>
      </c>
      <c r="W15" s="79"/>
      <c r="X15" s="107">
        <v>110.77</v>
      </c>
      <c r="Y15" s="108">
        <v>93.41</v>
      </c>
      <c r="Z15" s="108"/>
      <c r="AA15" s="107">
        <v>110.4</v>
      </c>
      <c r="AB15" s="108">
        <v>93.56</v>
      </c>
      <c r="AC15" s="79"/>
      <c r="AD15" s="107">
        <v>110.31</v>
      </c>
      <c r="AE15" s="108">
        <v>93.69</v>
      </c>
      <c r="AF15" s="79"/>
      <c r="AG15" s="107">
        <v>109.4</v>
      </c>
      <c r="AH15" s="108">
        <v>94.18</v>
      </c>
      <c r="AI15" s="79"/>
      <c r="AJ15" s="107">
        <v>109.32000000000001</v>
      </c>
      <c r="AK15" s="108">
        <v>94.31</v>
      </c>
      <c r="AL15" s="79"/>
      <c r="AM15" s="107">
        <v>109.62</v>
      </c>
      <c r="AN15" s="108">
        <v>94.47</v>
      </c>
      <c r="AO15" s="79"/>
      <c r="AP15" s="107">
        <v>109.64</v>
      </c>
      <c r="AQ15" s="108">
        <v>94.89</v>
      </c>
      <c r="AR15" s="79"/>
      <c r="AS15" s="107">
        <v>109.62</v>
      </c>
      <c r="AT15" s="108">
        <v>95.17</v>
      </c>
      <c r="AU15" s="79"/>
      <c r="AV15" s="107">
        <v>110.08</v>
      </c>
      <c r="AW15" s="108">
        <v>94.29</v>
      </c>
      <c r="AX15" s="108"/>
      <c r="AY15" s="107">
        <v>109.72</v>
      </c>
      <c r="AZ15" s="108">
        <v>94.51</v>
      </c>
      <c r="BA15" s="79"/>
      <c r="BB15" s="109">
        <v>109.77</v>
      </c>
      <c r="BC15" s="110">
        <v>94.39</v>
      </c>
      <c r="BD15" s="79"/>
      <c r="BE15" s="104">
        <v>110.11</v>
      </c>
      <c r="BF15" s="108">
        <v>94.03</v>
      </c>
      <c r="BG15" s="108"/>
      <c r="BH15" s="107">
        <v>110.10000000000001</v>
      </c>
      <c r="BI15" s="108">
        <v>94.18</v>
      </c>
      <c r="BJ15" s="108"/>
      <c r="BK15" s="107">
        <v>109.81</v>
      </c>
      <c r="BL15" s="108">
        <v>94.1</v>
      </c>
      <c r="BM15" s="108"/>
      <c r="BN15" s="107">
        <v>109.9</v>
      </c>
      <c r="BO15" s="108">
        <v>93.85</v>
      </c>
      <c r="BP15" s="108"/>
      <c r="BQ15" s="104">
        <f>SUM(C15+F15+I15+L15+O15+R15+U15+X15+AA15+AD15+AG15+AJ15+AM15+AP15+AS15+AV15+AY15+BB15+BE15+BH15+BK15+BN15)/22</f>
        <v>109.84636363636363</v>
      </c>
      <c r="BR15" s="105">
        <f>SUM(D15+G15+J15+M15+P15+S15+V15+Y15+AB15+AE15+AH15+AK15+AN15+AQ15+AT15+AW15+AZ15+BC15+BF15+BI15+BL15+BO15)/22</f>
        <v>94.020454545454555</v>
      </c>
      <c r="BS15" s="147"/>
      <c r="BT15" s="147">
        <v>109.84636363636363</v>
      </c>
      <c r="BU15" s="148">
        <v>94.020454545454555</v>
      </c>
      <c r="BV15" s="149"/>
      <c r="BW15" s="150"/>
      <c r="BX15" s="134"/>
      <c r="BY15" s="151"/>
      <c r="BZ15" s="151"/>
      <c r="CA15" s="134"/>
      <c r="CB15" s="129"/>
    </row>
    <row r="16" spans="1:173" s="131" customFormat="1" ht="18.75" x14ac:dyDescent="0.3">
      <c r="A16" s="94">
        <v>2</v>
      </c>
      <c r="B16" s="106" t="s">
        <v>6</v>
      </c>
      <c r="C16" s="107">
        <v>0.71864893999281354</v>
      </c>
      <c r="D16" s="108">
        <v>142.46</v>
      </c>
      <c r="E16" s="108"/>
      <c r="F16" s="107">
        <v>0.71875224610076904</v>
      </c>
      <c r="G16" s="108">
        <v>142.25</v>
      </c>
      <c r="H16" s="79"/>
      <c r="I16" s="107">
        <v>0.71813285457809695</v>
      </c>
      <c r="J16" s="108">
        <v>142.66</v>
      </c>
      <c r="K16" s="79"/>
      <c r="L16" s="107">
        <v>0.71864893999281354</v>
      </c>
      <c r="M16" s="108">
        <v>142.88999999999999</v>
      </c>
      <c r="N16" s="79"/>
      <c r="O16" s="107">
        <v>0.71870058933448322</v>
      </c>
      <c r="P16" s="108">
        <v>143.08000000000001</v>
      </c>
      <c r="Q16" s="108"/>
      <c r="R16" s="107">
        <v>0.71994240460763137</v>
      </c>
      <c r="S16" s="108">
        <v>143.29</v>
      </c>
      <c r="T16" s="108"/>
      <c r="U16" s="107">
        <v>0.7218131947452</v>
      </c>
      <c r="V16" s="108">
        <v>143.24</v>
      </c>
      <c r="W16" s="79"/>
      <c r="X16" s="107">
        <v>0.72400810889081957</v>
      </c>
      <c r="Y16" s="108">
        <v>142.91</v>
      </c>
      <c r="Z16" s="108"/>
      <c r="AA16" s="107">
        <v>0.72144866892720583</v>
      </c>
      <c r="AB16" s="108">
        <v>143.16999999999999</v>
      </c>
      <c r="AC16" s="79"/>
      <c r="AD16" s="107">
        <v>0.72479524534319051</v>
      </c>
      <c r="AE16" s="108">
        <v>142.59</v>
      </c>
      <c r="AF16" s="79"/>
      <c r="AG16" s="107">
        <v>0.72176109707686742</v>
      </c>
      <c r="AH16" s="108">
        <v>142.75</v>
      </c>
      <c r="AI16" s="79"/>
      <c r="AJ16" s="107">
        <v>0.72458517498731967</v>
      </c>
      <c r="AK16" s="108">
        <v>142.29</v>
      </c>
      <c r="AL16" s="79"/>
      <c r="AM16" s="107">
        <v>0.72706121855460237</v>
      </c>
      <c r="AN16" s="108">
        <v>142.44</v>
      </c>
      <c r="AO16" s="79"/>
      <c r="AP16" s="107">
        <v>0.73024682342631797</v>
      </c>
      <c r="AQ16" s="108">
        <v>142.47</v>
      </c>
      <c r="AR16" s="79"/>
      <c r="AS16" s="107">
        <v>0.73464590067587421</v>
      </c>
      <c r="AT16" s="108">
        <v>142.01</v>
      </c>
      <c r="AU16" s="79"/>
      <c r="AV16" s="107">
        <v>0.73174301185423674</v>
      </c>
      <c r="AW16" s="108">
        <v>141.84</v>
      </c>
      <c r="AX16" s="108"/>
      <c r="AY16" s="107">
        <v>0.72902238098709626</v>
      </c>
      <c r="AZ16" s="108">
        <v>142.25</v>
      </c>
      <c r="BA16" s="79"/>
      <c r="BB16" s="109">
        <v>0.72854436835203262</v>
      </c>
      <c r="BC16" s="110">
        <v>142.22</v>
      </c>
      <c r="BD16" s="79"/>
      <c r="BE16" s="104">
        <v>0.72801397786837496</v>
      </c>
      <c r="BF16" s="108">
        <v>142.22</v>
      </c>
      <c r="BG16" s="108"/>
      <c r="BH16" s="107">
        <v>0.72998029053215552</v>
      </c>
      <c r="BI16" s="108">
        <v>142.04</v>
      </c>
      <c r="BJ16" s="108"/>
      <c r="BK16" s="107">
        <v>0.72711408419981094</v>
      </c>
      <c r="BL16" s="108">
        <v>142.11000000000001</v>
      </c>
      <c r="BM16" s="108"/>
      <c r="BN16" s="107">
        <v>0.72632190586868095</v>
      </c>
      <c r="BO16" s="108">
        <v>142</v>
      </c>
      <c r="BP16" s="108"/>
      <c r="BQ16" s="104">
        <f t="shared" ref="BQ16:BQ30" si="0">SUM(C16+F16+I16+L16+O16+R16+U16+X16+AA16+AD16+AG16+AJ16+AM16+AP16+AS16+AV16+AY16+BB16+BE16+BH16+BK16+BN16)/22</f>
        <v>0.72472415576801796</v>
      </c>
      <c r="BR16" s="105">
        <f t="shared" ref="BR16:BR29" si="1">SUM(D16+G16+J16+M16+P16+S16+V16+Y16+AB16+AE16+AH16+AK16+AN16+AQ16+AT16+AW16+AZ16+BC16+BF16+BI16+BL16+BO16)/22</f>
        <v>142.50818181818181</v>
      </c>
      <c r="BS16" s="147"/>
      <c r="BT16" s="147">
        <v>0.72472415576801796</v>
      </c>
      <c r="BU16" s="148">
        <v>142.50818181818181</v>
      </c>
      <c r="BV16" s="149"/>
      <c r="BW16" s="150"/>
      <c r="BX16" s="134"/>
      <c r="BY16" s="151"/>
      <c r="BZ16" s="151"/>
      <c r="CA16" s="134"/>
      <c r="CB16" s="129"/>
      <c r="CC16" s="128"/>
      <c r="CD16" s="128"/>
      <c r="CE16" s="128"/>
      <c r="CF16" s="128"/>
      <c r="CG16" s="128"/>
      <c r="CH16" s="128"/>
      <c r="CI16" s="130"/>
      <c r="CJ16" s="129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</row>
    <row r="17" spans="1:170" ht="18.75" x14ac:dyDescent="0.3">
      <c r="A17" s="94">
        <v>3</v>
      </c>
      <c r="B17" s="106" t="s">
        <v>7</v>
      </c>
      <c r="C17" s="107">
        <v>0.9052</v>
      </c>
      <c r="D17" s="108">
        <v>113.1</v>
      </c>
      <c r="E17" s="108"/>
      <c r="F17" s="107">
        <v>0.90370000000000006</v>
      </c>
      <c r="G17" s="108">
        <v>113.13</v>
      </c>
      <c r="H17" s="79"/>
      <c r="I17" s="107">
        <v>0.90450000000000008</v>
      </c>
      <c r="J17" s="108">
        <v>113.27</v>
      </c>
      <c r="K17" s="79"/>
      <c r="L17" s="107">
        <v>0.90700000000000003</v>
      </c>
      <c r="M17" s="108">
        <v>113.22</v>
      </c>
      <c r="N17" s="79"/>
      <c r="O17" s="107">
        <v>0.90810000000000002</v>
      </c>
      <c r="P17" s="108">
        <v>113.24</v>
      </c>
      <c r="Q17" s="108"/>
      <c r="R17" s="107">
        <v>0.91639999999999999</v>
      </c>
      <c r="S17" s="108">
        <v>112.57</v>
      </c>
      <c r="T17" s="108"/>
      <c r="U17" s="107">
        <v>0.92120000000000002</v>
      </c>
      <c r="V17" s="108">
        <v>112.23</v>
      </c>
      <c r="W17" s="79"/>
      <c r="X17" s="107">
        <v>0.9235000000000001</v>
      </c>
      <c r="Y17" s="108">
        <v>112.04</v>
      </c>
      <c r="Z17" s="108"/>
      <c r="AA17" s="107">
        <v>0.9215000000000001</v>
      </c>
      <c r="AB17" s="108">
        <v>112.09</v>
      </c>
      <c r="AC17" s="79"/>
      <c r="AD17" s="107">
        <v>0.9224</v>
      </c>
      <c r="AE17" s="108">
        <v>112.04</v>
      </c>
      <c r="AF17" s="79"/>
      <c r="AG17" s="107">
        <v>0.91420000000000001</v>
      </c>
      <c r="AH17" s="108">
        <v>112.7</v>
      </c>
      <c r="AI17" s="79"/>
      <c r="AJ17" s="107">
        <v>0.9113</v>
      </c>
      <c r="AK17" s="108">
        <v>113.14</v>
      </c>
      <c r="AL17" s="79"/>
      <c r="AM17" s="107">
        <v>0.9133</v>
      </c>
      <c r="AN17" s="108">
        <v>113.39</v>
      </c>
      <c r="AO17" s="79"/>
      <c r="AP17" s="107">
        <v>0.91580000000000006</v>
      </c>
      <c r="AQ17" s="108">
        <v>113.61</v>
      </c>
      <c r="AR17" s="79"/>
      <c r="AS17" s="107">
        <v>0.91750000000000009</v>
      </c>
      <c r="AT17" s="108">
        <v>113.71</v>
      </c>
      <c r="AU17" s="79"/>
      <c r="AV17" s="107">
        <v>0.91660000000000008</v>
      </c>
      <c r="AW17" s="108">
        <v>113.23</v>
      </c>
      <c r="AX17" s="108"/>
      <c r="AY17" s="107">
        <v>0.91250000000000009</v>
      </c>
      <c r="AZ17" s="108">
        <v>113.64</v>
      </c>
      <c r="BA17" s="79"/>
      <c r="BB17" s="109">
        <v>0.91290000000000004</v>
      </c>
      <c r="BC17" s="110">
        <v>113.5</v>
      </c>
      <c r="BD17" s="79"/>
      <c r="BE17" s="104">
        <v>0.91620000000000001</v>
      </c>
      <c r="BF17" s="108">
        <v>113.01</v>
      </c>
      <c r="BG17" s="108"/>
      <c r="BH17" s="107">
        <v>0.91760000000000008</v>
      </c>
      <c r="BI17" s="108">
        <v>113</v>
      </c>
      <c r="BJ17" s="108"/>
      <c r="BK17" s="107">
        <v>0.91480000000000006</v>
      </c>
      <c r="BL17" s="108">
        <v>112.95</v>
      </c>
      <c r="BM17" s="108"/>
      <c r="BN17" s="107">
        <v>0.91360000000000008</v>
      </c>
      <c r="BO17" s="108">
        <v>112.89</v>
      </c>
      <c r="BP17" s="108"/>
      <c r="BQ17" s="104">
        <f t="shared" si="0"/>
        <v>0.91408181818181822</v>
      </c>
      <c r="BR17" s="105">
        <f t="shared" si="1"/>
        <v>112.98636363636365</v>
      </c>
      <c r="BS17" s="147"/>
      <c r="BT17" s="147">
        <v>0.91408181818181822</v>
      </c>
      <c r="BU17" s="148">
        <v>112.98636363636365</v>
      </c>
      <c r="BV17" s="149"/>
      <c r="BW17" s="150"/>
      <c r="BX17" s="134"/>
      <c r="BY17" s="151"/>
      <c r="BZ17" s="151"/>
      <c r="CA17" s="134"/>
      <c r="CB17" s="129"/>
    </row>
    <row r="18" spans="1:170" ht="18.75" x14ac:dyDescent="0.3">
      <c r="A18" s="94">
        <v>4</v>
      </c>
      <c r="B18" s="106" t="s">
        <v>8</v>
      </c>
      <c r="C18" s="107">
        <v>0.84167999326655996</v>
      </c>
      <c r="D18" s="108">
        <v>121.66</v>
      </c>
      <c r="E18" s="108"/>
      <c r="F18" s="107">
        <v>0.84167999326655996</v>
      </c>
      <c r="G18" s="108">
        <v>121.5</v>
      </c>
      <c r="H18" s="79"/>
      <c r="I18" s="107">
        <v>0.84345479082321184</v>
      </c>
      <c r="J18" s="108">
        <v>121.47</v>
      </c>
      <c r="K18" s="79"/>
      <c r="L18" s="107">
        <v>0.84552295594825388</v>
      </c>
      <c r="M18" s="108">
        <v>121.49</v>
      </c>
      <c r="N18" s="79"/>
      <c r="O18" s="107">
        <v>0.84688346883468835</v>
      </c>
      <c r="P18" s="108">
        <v>121.45</v>
      </c>
      <c r="Q18" s="108"/>
      <c r="R18" s="107">
        <v>0.8505571149102662</v>
      </c>
      <c r="S18" s="108">
        <v>121.29</v>
      </c>
      <c r="T18" s="108"/>
      <c r="U18" s="107">
        <v>0.85287846481876328</v>
      </c>
      <c r="V18" s="108">
        <v>121.23</v>
      </c>
      <c r="W18" s="79"/>
      <c r="X18" s="107">
        <v>0.85397096498719038</v>
      </c>
      <c r="Y18" s="108">
        <v>121.18</v>
      </c>
      <c r="Z18" s="108"/>
      <c r="AA18" s="107">
        <v>0.85149863760217981</v>
      </c>
      <c r="AB18" s="108">
        <v>121.32</v>
      </c>
      <c r="AC18" s="79"/>
      <c r="AD18" s="107">
        <v>0.85164367228751481</v>
      </c>
      <c r="AE18" s="108">
        <v>121.37</v>
      </c>
      <c r="AF18" s="79"/>
      <c r="AG18" s="107">
        <v>0.84911267725227135</v>
      </c>
      <c r="AH18" s="108">
        <v>121.37</v>
      </c>
      <c r="AI18" s="79"/>
      <c r="AJ18" s="107">
        <v>0.84976206662134601</v>
      </c>
      <c r="AK18" s="108">
        <v>121.34</v>
      </c>
      <c r="AL18" s="79"/>
      <c r="AM18" s="107">
        <v>0.85331512927724196</v>
      </c>
      <c r="AN18" s="108">
        <v>121.37</v>
      </c>
      <c r="AO18" s="79"/>
      <c r="AP18" s="107">
        <v>0.85521252031129735</v>
      </c>
      <c r="AQ18" s="108">
        <v>121.66</v>
      </c>
      <c r="AR18" s="79"/>
      <c r="AS18" s="107">
        <v>0.85675119945167921</v>
      </c>
      <c r="AT18" s="108">
        <v>121.8</v>
      </c>
      <c r="AU18" s="79"/>
      <c r="AV18" s="107">
        <v>0.85295121119071982</v>
      </c>
      <c r="AW18" s="108">
        <v>121.69</v>
      </c>
      <c r="AX18" s="108"/>
      <c r="AY18" s="107">
        <v>0.85215168299957389</v>
      </c>
      <c r="AZ18" s="108">
        <v>121.71</v>
      </c>
      <c r="BA18" s="79"/>
      <c r="BB18" s="109">
        <v>0.85084659235939764</v>
      </c>
      <c r="BC18" s="110">
        <v>121.77</v>
      </c>
      <c r="BD18" s="79"/>
      <c r="BE18" s="104">
        <v>0.85005100306018355</v>
      </c>
      <c r="BF18" s="108">
        <v>121.82</v>
      </c>
      <c r="BG18" s="108"/>
      <c r="BH18" s="107">
        <v>0.85084659235939764</v>
      </c>
      <c r="BI18" s="108">
        <v>121.87</v>
      </c>
      <c r="BJ18" s="108"/>
      <c r="BK18" s="107">
        <v>0.84788875699508226</v>
      </c>
      <c r="BL18" s="108">
        <v>121.89</v>
      </c>
      <c r="BM18" s="108"/>
      <c r="BN18" s="107">
        <v>0.84602368866328248</v>
      </c>
      <c r="BO18" s="108">
        <v>121.95</v>
      </c>
      <c r="BP18" s="108"/>
      <c r="BQ18" s="104">
        <f t="shared" si="0"/>
        <v>0.8497583262403029</v>
      </c>
      <c r="BR18" s="105">
        <f t="shared" si="1"/>
        <v>121.55454545454545</v>
      </c>
      <c r="BS18" s="147"/>
      <c r="BT18" s="147">
        <v>0.8497583262403029</v>
      </c>
      <c r="BU18" s="152">
        <v>121.55454545454545</v>
      </c>
      <c r="BV18" s="149"/>
      <c r="BW18" s="150"/>
      <c r="BX18" s="134"/>
      <c r="BY18" s="151"/>
      <c r="BZ18" s="151"/>
      <c r="CA18" s="134"/>
      <c r="CB18" s="129"/>
    </row>
    <row r="19" spans="1:170" ht="18.75" x14ac:dyDescent="0.3">
      <c r="A19" s="94">
        <v>5</v>
      </c>
      <c r="B19" s="106" t="s">
        <v>9</v>
      </c>
      <c r="C19" s="107">
        <v>1807.46</v>
      </c>
      <c r="D19" s="111">
        <v>185047.75</v>
      </c>
      <c r="E19" s="111"/>
      <c r="F19" s="112">
        <v>1810.0700000000002</v>
      </c>
      <c r="G19" s="111">
        <v>185061.56</v>
      </c>
      <c r="H19" s="79"/>
      <c r="I19" s="107">
        <v>1812.2518</v>
      </c>
      <c r="J19" s="111">
        <v>185665.2</v>
      </c>
      <c r="K19" s="79"/>
      <c r="L19" s="107">
        <v>1809.3776</v>
      </c>
      <c r="M19" s="111">
        <v>185804.99</v>
      </c>
      <c r="N19" s="79"/>
      <c r="O19" s="107">
        <v>1798.7</v>
      </c>
      <c r="P19" s="111">
        <v>184960.32</v>
      </c>
      <c r="Q19" s="111"/>
      <c r="R19" s="112">
        <v>1740.9879000000001</v>
      </c>
      <c r="S19" s="111">
        <v>179600.31</v>
      </c>
      <c r="T19" s="111"/>
      <c r="U19" s="112">
        <v>1729.26</v>
      </c>
      <c r="V19" s="111">
        <v>178788.19</v>
      </c>
      <c r="W19" s="79"/>
      <c r="X19" s="107">
        <v>1733</v>
      </c>
      <c r="Y19" s="111">
        <v>179313.51</v>
      </c>
      <c r="Z19" s="111"/>
      <c r="AA19" s="107">
        <v>1754.6000000000001</v>
      </c>
      <c r="AB19" s="111">
        <v>181232.63</v>
      </c>
      <c r="AC19" s="79"/>
      <c r="AD19" s="107">
        <v>1756.94</v>
      </c>
      <c r="AE19" s="111">
        <v>181579.75</v>
      </c>
      <c r="AF19" s="79"/>
      <c r="AG19" s="107">
        <v>1775.16</v>
      </c>
      <c r="AH19" s="111">
        <v>182894.73</v>
      </c>
      <c r="AI19" s="79"/>
      <c r="AJ19" s="107">
        <v>1792.6100000000001</v>
      </c>
      <c r="AK19" s="111">
        <v>184818.09</v>
      </c>
      <c r="AL19" s="79"/>
      <c r="AM19" s="107">
        <v>1787.7900000000002</v>
      </c>
      <c r="AN19" s="111">
        <v>185143.53</v>
      </c>
      <c r="AO19" s="79"/>
      <c r="AP19" s="107">
        <v>1787.99</v>
      </c>
      <c r="AQ19" s="111">
        <v>186022.48</v>
      </c>
      <c r="AR19" s="79"/>
      <c r="AS19" s="107">
        <v>1782.5406</v>
      </c>
      <c r="AT19" s="111">
        <v>185972.46</v>
      </c>
      <c r="AU19" s="79"/>
      <c r="AV19" s="107">
        <v>1787.2</v>
      </c>
      <c r="AW19" s="111">
        <v>185493.49</v>
      </c>
      <c r="AX19" s="111"/>
      <c r="AY19" s="112">
        <v>1803.3400000000001</v>
      </c>
      <c r="AZ19" s="111">
        <v>187006.36</v>
      </c>
      <c r="BA19" s="79"/>
      <c r="BB19" s="109">
        <v>1794.1642000000002</v>
      </c>
      <c r="BC19" s="110">
        <v>185893.35</v>
      </c>
      <c r="BD19" s="79"/>
      <c r="BE19" s="104">
        <v>1783.2</v>
      </c>
      <c r="BF19" s="108">
        <v>184632.53</v>
      </c>
      <c r="BG19" s="108"/>
      <c r="BH19" s="107">
        <v>1795.8000000000002</v>
      </c>
      <c r="BI19" s="108">
        <v>186206.5</v>
      </c>
      <c r="BJ19" s="108"/>
      <c r="BK19" s="107">
        <v>1815.41</v>
      </c>
      <c r="BL19" s="108">
        <v>187586.32</v>
      </c>
      <c r="BM19" s="108"/>
      <c r="BN19" s="107">
        <v>1814.0600000000002</v>
      </c>
      <c r="BO19" s="108">
        <v>187102.15</v>
      </c>
      <c r="BP19" s="108"/>
      <c r="BQ19" s="104">
        <f t="shared" si="0"/>
        <v>1785.086913636364</v>
      </c>
      <c r="BR19" s="105">
        <f t="shared" si="1"/>
        <v>184355.7363636363</v>
      </c>
      <c r="BS19" s="147"/>
      <c r="BT19" s="147">
        <v>1785.086913636364</v>
      </c>
      <c r="BU19" s="152">
        <v>184355.7363636363</v>
      </c>
      <c r="BV19" s="149"/>
      <c r="BW19" s="150"/>
      <c r="BX19" s="153"/>
      <c r="BY19" s="151"/>
      <c r="BZ19" s="151"/>
      <c r="CA19" s="134"/>
      <c r="CB19" s="129"/>
    </row>
    <row r="20" spans="1:170" ht="18.75" x14ac:dyDescent="0.3">
      <c r="A20" s="94">
        <v>6</v>
      </c>
      <c r="B20" s="106" t="s">
        <v>10</v>
      </c>
      <c r="C20" s="107">
        <v>25.41</v>
      </c>
      <c r="D20" s="108">
        <v>2601.48</v>
      </c>
      <c r="E20" s="108"/>
      <c r="F20" s="107">
        <v>25.442299999999999</v>
      </c>
      <c r="G20" s="108">
        <v>2601.2199999999998</v>
      </c>
      <c r="H20" s="79"/>
      <c r="I20" s="107">
        <v>25.642800000000001</v>
      </c>
      <c r="J20" s="108">
        <v>2627.1</v>
      </c>
      <c r="K20" s="79"/>
      <c r="L20" s="107">
        <v>25.367599999999999</v>
      </c>
      <c r="M20" s="108">
        <v>2605</v>
      </c>
      <c r="N20" s="79"/>
      <c r="O20" s="107">
        <v>25.09</v>
      </c>
      <c r="P20" s="108">
        <v>2580</v>
      </c>
      <c r="Q20" s="108"/>
      <c r="R20" s="107">
        <v>23.8186</v>
      </c>
      <c r="S20" s="108">
        <v>2457.13</v>
      </c>
      <c r="T20" s="108"/>
      <c r="U20" s="107">
        <v>23.46</v>
      </c>
      <c r="V20" s="108">
        <v>2425.5300000000002</v>
      </c>
      <c r="W20" s="79"/>
      <c r="X20" s="107">
        <v>23.310000000000002</v>
      </c>
      <c r="Y20" s="108">
        <v>2411.89</v>
      </c>
      <c r="Z20" s="108"/>
      <c r="AA20" s="107">
        <v>23.46</v>
      </c>
      <c r="AB20" s="108">
        <v>2423.1799999999998</v>
      </c>
      <c r="AC20" s="79"/>
      <c r="AD20" s="107">
        <v>23.28</v>
      </c>
      <c r="AE20" s="108">
        <v>2405.9899999999998</v>
      </c>
      <c r="AF20" s="79"/>
      <c r="AG20" s="107">
        <v>23.518600000000003</v>
      </c>
      <c r="AH20" s="108">
        <v>2423.12</v>
      </c>
      <c r="AI20" s="79"/>
      <c r="AJ20" s="107">
        <v>23.87</v>
      </c>
      <c r="AK20" s="108">
        <v>2461</v>
      </c>
      <c r="AL20" s="79"/>
      <c r="AM20" s="107">
        <v>23.73</v>
      </c>
      <c r="AN20" s="108">
        <v>2457.48</v>
      </c>
      <c r="AO20" s="79"/>
      <c r="AP20" s="107">
        <v>23.310000000000002</v>
      </c>
      <c r="AQ20" s="108">
        <v>2425.17</v>
      </c>
      <c r="AR20" s="79"/>
      <c r="AS20" s="107">
        <v>23.1326</v>
      </c>
      <c r="AT20" s="108">
        <v>2413.42</v>
      </c>
      <c r="AU20" s="79"/>
      <c r="AV20" s="107">
        <v>23.380000000000003</v>
      </c>
      <c r="AW20" s="108">
        <v>2426.61</v>
      </c>
      <c r="AX20" s="108"/>
      <c r="AY20" s="107">
        <v>23.67</v>
      </c>
      <c r="AZ20" s="108">
        <v>2454.58</v>
      </c>
      <c r="BA20" s="79"/>
      <c r="BB20" s="109">
        <v>23.790000000000003</v>
      </c>
      <c r="BC20" s="110">
        <v>2464.88</v>
      </c>
      <c r="BD20" s="79"/>
      <c r="BE20" s="104">
        <v>23.67</v>
      </c>
      <c r="BF20" s="108">
        <v>2450.79</v>
      </c>
      <c r="BG20" s="108"/>
      <c r="BH20" s="107">
        <v>23.636400000000002</v>
      </c>
      <c r="BI20" s="108">
        <v>2450.86</v>
      </c>
      <c r="BJ20" s="108"/>
      <c r="BK20" s="107">
        <v>24</v>
      </c>
      <c r="BL20" s="108">
        <v>2479.92</v>
      </c>
      <c r="BM20" s="108"/>
      <c r="BN20" s="107">
        <v>24.11</v>
      </c>
      <c r="BO20" s="108">
        <v>2486.71</v>
      </c>
      <c r="BP20" s="108"/>
      <c r="BQ20" s="104">
        <f t="shared" si="0"/>
        <v>24.004495454545459</v>
      </c>
      <c r="BR20" s="105">
        <f t="shared" si="1"/>
        <v>2478.7754545454541</v>
      </c>
      <c r="BS20" s="147"/>
      <c r="BT20" s="147">
        <v>24.004495454545459</v>
      </c>
      <c r="BU20" s="152">
        <v>2478.7754545454541</v>
      </c>
      <c r="BV20" s="149"/>
      <c r="BW20" s="150"/>
      <c r="BX20" s="134"/>
      <c r="BY20" s="151"/>
      <c r="BZ20" s="151"/>
      <c r="CA20" s="134"/>
      <c r="CB20" s="129"/>
    </row>
    <row r="21" spans="1:170" ht="18.75" x14ac:dyDescent="0.3">
      <c r="A21" s="94">
        <v>7</v>
      </c>
      <c r="B21" s="106" t="s">
        <v>25</v>
      </c>
      <c r="C21" s="107">
        <v>1.3592496941688188</v>
      </c>
      <c r="D21" s="108">
        <v>75.319999999999993</v>
      </c>
      <c r="E21" s="108"/>
      <c r="F21" s="107">
        <v>1.3528138528138527</v>
      </c>
      <c r="G21" s="108">
        <v>75.58</v>
      </c>
      <c r="H21" s="79"/>
      <c r="I21" s="107">
        <v>1.3486176668914363</v>
      </c>
      <c r="J21" s="108">
        <v>75.97</v>
      </c>
      <c r="K21" s="79"/>
      <c r="L21" s="107">
        <v>1.3502565487442613</v>
      </c>
      <c r="M21" s="108">
        <v>76.05</v>
      </c>
      <c r="N21" s="79"/>
      <c r="O21" s="107">
        <v>1.3529968881071572</v>
      </c>
      <c r="P21" s="108">
        <v>76</v>
      </c>
      <c r="Q21" s="108"/>
      <c r="R21" s="107">
        <v>1.3618412093149939</v>
      </c>
      <c r="S21" s="108">
        <v>75.75</v>
      </c>
      <c r="T21" s="108"/>
      <c r="U21" s="107">
        <v>1.364070386031919</v>
      </c>
      <c r="V21" s="108">
        <v>75.8</v>
      </c>
      <c r="W21" s="79"/>
      <c r="X21" s="107">
        <v>1.3646288209606987</v>
      </c>
      <c r="Y21" s="108">
        <v>75.819999999999993</v>
      </c>
      <c r="Z21" s="108"/>
      <c r="AA21" s="107">
        <v>1.3579576317218902</v>
      </c>
      <c r="AB21" s="108">
        <v>76.06</v>
      </c>
      <c r="AC21" s="79"/>
      <c r="AD21" s="107">
        <v>1.3622122326658492</v>
      </c>
      <c r="AE21" s="108">
        <v>75.87</v>
      </c>
      <c r="AF21" s="79"/>
      <c r="AG21" s="107">
        <v>1.3636983499249964</v>
      </c>
      <c r="AH21" s="108">
        <v>75.55</v>
      </c>
      <c r="AI21" s="79"/>
      <c r="AJ21" s="107">
        <v>1.3723068478111706</v>
      </c>
      <c r="AK21" s="108">
        <v>75.13</v>
      </c>
      <c r="AL21" s="79"/>
      <c r="AM21" s="107">
        <v>1.3781697905181918</v>
      </c>
      <c r="AN21" s="108">
        <v>75.14</v>
      </c>
      <c r="AO21" s="79"/>
      <c r="AP21" s="107">
        <v>1.3960631020522127</v>
      </c>
      <c r="AQ21" s="108">
        <v>74.52</v>
      </c>
      <c r="AR21" s="79"/>
      <c r="AS21" s="107">
        <v>1.4058765640376774</v>
      </c>
      <c r="AT21" s="108">
        <v>74.209999999999994</v>
      </c>
      <c r="AU21" s="79"/>
      <c r="AV21" s="107">
        <v>1.3935340022296543</v>
      </c>
      <c r="AW21" s="108">
        <v>74.48</v>
      </c>
      <c r="AX21" s="108"/>
      <c r="AY21" s="107">
        <v>1.38217000691085</v>
      </c>
      <c r="AZ21" s="108">
        <v>75.03</v>
      </c>
      <c r="BA21" s="79"/>
      <c r="BB21" s="109">
        <v>1.3770311209033324</v>
      </c>
      <c r="BC21" s="110">
        <v>75.239999999999995</v>
      </c>
      <c r="BD21" s="79"/>
      <c r="BE21" s="104">
        <v>1.3776002204160354</v>
      </c>
      <c r="BF21" s="108">
        <v>75.16</v>
      </c>
      <c r="BG21" s="108"/>
      <c r="BH21" s="107">
        <v>1.3791201213625706</v>
      </c>
      <c r="BI21" s="108">
        <v>75.19</v>
      </c>
      <c r="BJ21" s="108"/>
      <c r="BK21" s="107">
        <v>1.3717421124828533</v>
      </c>
      <c r="BL21" s="108">
        <v>75.33</v>
      </c>
      <c r="BM21" s="108"/>
      <c r="BN21" s="107">
        <v>1.3646288209606987</v>
      </c>
      <c r="BO21" s="108">
        <v>75.58</v>
      </c>
      <c r="BP21" s="108"/>
      <c r="BQ21" s="104">
        <f t="shared" si="0"/>
        <v>1.369844817774142</v>
      </c>
      <c r="BR21" s="105">
        <f t="shared" si="1"/>
        <v>75.399090909090901</v>
      </c>
      <c r="BS21" s="147"/>
      <c r="BT21" s="147">
        <v>1.369844817774142</v>
      </c>
      <c r="BU21" s="152">
        <v>75.399090909090901</v>
      </c>
      <c r="BV21" s="149"/>
      <c r="BW21" s="150"/>
      <c r="BX21" s="134"/>
      <c r="BY21" s="151"/>
      <c r="BZ21" s="151"/>
      <c r="CA21" s="134"/>
      <c r="CB21" s="129"/>
    </row>
    <row r="22" spans="1:170" ht="18.75" x14ac:dyDescent="0.3">
      <c r="A22" s="94">
        <v>8</v>
      </c>
      <c r="B22" s="106" t="s">
        <v>26</v>
      </c>
      <c r="C22" s="107">
        <v>1.2462</v>
      </c>
      <c r="D22" s="108">
        <v>82.15</v>
      </c>
      <c r="E22" s="108"/>
      <c r="F22" s="107">
        <v>1.2512000000000001</v>
      </c>
      <c r="G22" s="108">
        <v>81.709999999999994</v>
      </c>
      <c r="H22" s="79"/>
      <c r="I22" s="107">
        <v>1.2537</v>
      </c>
      <c r="J22" s="108">
        <v>81.72</v>
      </c>
      <c r="K22" s="79"/>
      <c r="L22" s="107">
        <v>1.2510000000000001</v>
      </c>
      <c r="M22" s="108">
        <v>82.09</v>
      </c>
      <c r="N22" s="79"/>
      <c r="O22" s="107">
        <v>1.2510000000000001</v>
      </c>
      <c r="P22" s="108">
        <v>82.2</v>
      </c>
      <c r="Q22" s="108"/>
      <c r="R22" s="107">
        <v>1.2543</v>
      </c>
      <c r="S22" s="108">
        <v>82.25</v>
      </c>
      <c r="T22" s="108"/>
      <c r="U22" s="107">
        <v>1.2577</v>
      </c>
      <c r="V22" s="108">
        <v>82.21</v>
      </c>
      <c r="W22" s="79"/>
      <c r="X22" s="107">
        <v>1.2535000000000001</v>
      </c>
      <c r="Y22" s="108">
        <v>82.54</v>
      </c>
      <c r="Z22" s="108"/>
      <c r="AA22" s="107">
        <v>1.2503</v>
      </c>
      <c r="AB22" s="108">
        <v>82.61</v>
      </c>
      <c r="AC22" s="79"/>
      <c r="AD22" s="107">
        <v>1.2507000000000001</v>
      </c>
      <c r="AE22" s="108">
        <v>82.63</v>
      </c>
      <c r="AF22" s="79"/>
      <c r="AG22" s="107">
        <v>1.2545000000000002</v>
      </c>
      <c r="AH22" s="108">
        <v>82.13</v>
      </c>
      <c r="AI22" s="79"/>
      <c r="AJ22" s="107">
        <v>1.2617</v>
      </c>
      <c r="AK22" s="108">
        <v>81.72</v>
      </c>
      <c r="AL22" s="79"/>
      <c r="AM22" s="107">
        <v>1.2617</v>
      </c>
      <c r="AN22" s="108">
        <v>82.08</v>
      </c>
      <c r="AO22" s="79"/>
      <c r="AP22" s="107">
        <v>1.2744</v>
      </c>
      <c r="AQ22" s="108">
        <v>81.64</v>
      </c>
      <c r="AR22" s="79"/>
      <c r="AS22" s="107">
        <v>1.2933000000000001</v>
      </c>
      <c r="AT22" s="108">
        <v>80.67</v>
      </c>
      <c r="AU22" s="79"/>
      <c r="AV22" s="107">
        <v>1.2734000000000001</v>
      </c>
      <c r="AW22" s="108">
        <v>81.510000000000005</v>
      </c>
      <c r="AX22" s="108"/>
      <c r="AY22" s="107">
        <v>1.2623</v>
      </c>
      <c r="AZ22" s="108">
        <v>82.15</v>
      </c>
      <c r="BA22" s="79"/>
      <c r="BB22" s="109">
        <v>1.26</v>
      </c>
      <c r="BC22" s="110">
        <v>82.23</v>
      </c>
      <c r="BD22" s="79"/>
      <c r="BE22" s="104">
        <v>1.2610000000000001</v>
      </c>
      <c r="BF22" s="108">
        <v>82.11</v>
      </c>
      <c r="BG22" s="108"/>
      <c r="BH22" s="107">
        <v>1.2669000000000001</v>
      </c>
      <c r="BI22" s="108">
        <v>81.849999999999994</v>
      </c>
      <c r="BJ22" s="108"/>
      <c r="BK22" s="107">
        <v>1.2618</v>
      </c>
      <c r="BL22" s="108">
        <v>81.89</v>
      </c>
      <c r="BM22" s="108"/>
      <c r="BN22" s="107">
        <v>1.2578</v>
      </c>
      <c r="BO22" s="108">
        <v>82</v>
      </c>
      <c r="BP22" s="108"/>
      <c r="BQ22" s="104">
        <f t="shared" si="0"/>
        <v>1.2594727272727271</v>
      </c>
      <c r="BR22" s="105">
        <f t="shared" si="1"/>
        <v>82.00409090909092</v>
      </c>
      <c r="BS22" s="147"/>
      <c r="BT22" s="147">
        <v>1.2594727272727271</v>
      </c>
      <c r="BU22" s="152">
        <v>82.00409090909092</v>
      </c>
      <c r="BV22" s="149"/>
      <c r="BW22" s="150"/>
      <c r="BX22" s="134"/>
      <c r="BY22" s="151"/>
      <c r="BZ22" s="151"/>
      <c r="CA22" s="134"/>
      <c r="CB22" s="129"/>
    </row>
    <row r="23" spans="1:170" ht="18.75" x14ac:dyDescent="0.3">
      <c r="A23" s="94">
        <v>9</v>
      </c>
      <c r="B23" s="106" t="s">
        <v>13</v>
      </c>
      <c r="C23" s="107">
        <v>8.5899000000000001</v>
      </c>
      <c r="D23" s="108">
        <v>11.92</v>
      </c>
      <c r="E23" s="108"/>
      <c r="F23" s="107">
        <v>8.5775000000000006</v>
      </c>
      <c r="G23" s="108">
        <v>11.92</v>
      </c>
      <c r="H23" s="79"/>
      <c r="I23" s="107">
        <v>8.6</v>
      </c>
      <c r="J23" s="108">
        <v>11.91</v>
      </c>
      <c r="K23" s="79"/>
      <c r="L23" s="107">
        <v>8.6112000000000002</v>
      </c>
      <c r="M23" s="108">
        <v>11.93</v>
      </c>
      <c r="N23" s="79"/>
      <c r="O23" s="107">
        <v>8.6182999999999996</v>
      </c>
      <c r="P23" s="108">
        <v>11.93</v>
      </c>
      <c r="Q23" s="108"/>
      <c r="R23" s="107">
        <v>8.684800000000001</v>
      </c>
      <c r="S23" s="108">
        <v>11.88</v>
      </c>
      <c r="T23" s="108"/>
      <c r="U23" s="107">
        <v>8.7124000000000006</v>
      </c>
      <c r="V23" s="108">
        <v>11.87</v>
      </c>
      <c r="W23" s="79"/>
      <c r="X23" s="107">
        <v>8.7260000000000009</v>
      </c>
      <c r="Y23" s="108">
        <v>11.86</v>
      </c>
      <c r="Z23" s="108"/>
      <c r="AA23" s="107">
        <v>8.6605000000000008</v>
      </c>
      <c r="AB23" s="108">
        <v>11.93</v>
      </c>
      <c r="AC23" s="79"/>
      <c r="AD23" s="107">
        <v>8.6826000000000008</v>
      </c>
      <c r="AE23" s="108">
        <v>11.9</v>
      </c>
      <c r="AF23" s="79"/>
      <c r="AG23" s="107">
        <v>8.6643000000000008</v>
      </c>
      <c r="AH23" s="108">
        <v>11.89</v>
      </c>
      <c r="AI23" s="79"/>
      <c r="AJ23" s="107">
        <v>8.6561000000000003</v>
      </c>
      <c r="AK23" s="108">
        <v>11.91</v>
      </c>
      <c r="AL23" s="79"/>
      <c r="AM23" s="107">
        <v>8.7348999999999997</v>
      </c>
      <c r="AN23" s="108">
        <v>11.86</v>
      </c>
      <c r="AO23" s="79"/>
      <c r="AP23" s="107">
        <v>8.7759999999999998</v>
      </c>
      <c r="AQ23" s="108">
        <v>11.86</v>
      </c>
      <c r="AR23" s="79"/>
      <c r="AS23" s="107">
        <v>8.8428000000000004</v>
      </c>
      <c r="AT23" s="108">
        <v>11.8</v>
      </c>
      <c r="AU23" s="79"/>
      <c r="AV23" s="107">
        <v>8.7507000000000001</v>
      </c>
      <c r="AW23" s="108">
        <v>11.86</v>
      </c>
      <c r="AX23" s="108"/>
      <c r="AY23" s="107">
        <v>8.6972000000000005</v>
      </c>
      <c r="AZ23" s="108">
        <v>11.92</v>
      </c>
      <c r="BA23" s="79"/>
      <c r="BB23" s="109">
        <v>8.6914999999999996</v>
      </c>
      <c r="BC23" s="110">
        <v>11.92</v>
      </c>
      <c r="BD23" s="79"/>
      <c r="BE23" s="104">
        <v>8.7030000000000012</v>
      </c>
      <c r="BF23" s="108">
        <v>11.9</v>
      </c>
      <c r="BG23" s="108"/>
      <c r="BH23" s="107">
        <v>8.7173999999999996</v>
      </c>
      <c r="BI23" s="108">
        <v>11.89</v>
      </c>
      <c r="BJ23" s="108"/>
      <c r="BK23" s="107">
        <v>8.6439000000000004</v>
      </c>
      <c r="BL23" s="108">
        <v>11.95</v>
      </c>
      <c r="BM23" s="108"/>
      <c r="BN23" s="107">
        <v>8.6052</v>
      </c>
      <c r="BO23" s="108">
        <v>11.99</v>
      </c>
      <c r="BP23" s="108"/>
      <c r="BQ23" s="104">
        <f t="shared" si="0"/>
        <v>8.6793727272727264</v>
      </c>
      <c r="BR23" s="105">
        <f t="shared" si="1"/>
        <v>11.9</v>
      </c>
      <c r="BS23" s="147"/>
      <c r="BT23" s="147">
        <v>8.6793727272727264</v>
      </c>
      <c r="BU23" s="152">
        <v>11.9</v>
      </c>
      <c r="BV23" s="149"/>
      <c r="BW23" s="150"/>
      <c r="BX23" s="134"/>
      <c r="BY23" s="151"/>
      <c r="BZ23" s="151"/>
      <c r="CA23" s="134"/>
      <c r="CB23" s="129"/>
    </row>
    <row r="24" spans="1:170" ht="18.75" x14ac:dyDescent="0.3">
      <c r="A24" s="94">
        <v>10</v>
      </c>
      <c r="B24" s="106" t="s">
        <v>14</v>
      </c>
      <c r="C24" s="107">
        <v>8.8121000000000009</v>
      </c>
      <c r="D24" s="108">
        <v>11.62</v>
      </c>
      <c r="E24" s="108"/>
      <c r="F24" s="107">
        <v>8.7703000000000007</v>
      </c>
      <c r="G24" s="108">
        <v>11.66</v>
      </c>
      <c r="H24" s="79"/>
      <c r="I24" s="107">
        <v>8.811300000000001</v>
      </c>
      <c r="J24" s="108">
        <v>11.63</v>
      </c>
      <c r="K24" s="79"/>
      <c r="L24" s="107">
        <v>8.822000000000001</v>
      </c>
      <c r="M24" s="108">
        <v>11.64</v>
      </c>
      <c r="N24" s="79"/>
      <c r="O24" s="107">
        <v>8.8377999999999997</v>
      </c>
      <c r="P24" s="108">
        <v>11.64</v>
      </c>
      <c r="Q24" s="108"/>
      <c r="R24" s="107">
        <v>8.9115000000000002</v>
      </c>
      <c r="S24" s="108">
        <v>11.58</v>
      </c>
      <c r="T24" s="108"/>
      <c r="U24" s="107">
        <v>8.9436</v>
      </c>
      <c r="V24" s="108">
        <v>11.56</v>
      </c>
      <c r="W24" s="79"/>
      <c r="X24" s="107">
        <v>8.9152000000000005</v>
      </c>
      <c r="Y24" s="108">
        <v>11.61</v>
      </c>
      <c r="Z24" s="108"/>
      <c r="AA24" s="107">
        <v>8.8227000000000011</v>
      </c>
      <c r="AB24" s="108">
        <v>11.71</v>
      </c>
      <c r="AC24" s="79"/>
      <c r="AD24" s="107">
        <v>8.8359000000000005</v>
      </c>
      <c r="AE24" s="108">
        <v>11.7</v>
      </c>
      <c r="AF24" s="79"/>
      <c r="AG24" s="107">
        <v>8.8388000000000009</v>
      </c>
      <c r="AH24" s="108">
        <v>11.66</v>
      </c>
      <c r="AI24" s="79"/>
      <c r="AJ24" s="107">
        <v>8.8470000000000013</v>
      </c>
      <c r="AK24" s="108">
        <v>11.65</v>
      </c>
      <c r="AL24" s="79"/>
      <c r="AM24" s="107">
        <v>8.9070999999999998</v>
      </c>
      <c r="AN24" s="108">
        <v>11.63</v>
      </c>
      <c r="AO24" s="79"/>
      <c r="AP24" s="107">
        <v>8.985100000000001</v>
      </c>
      <c r="AQ24" s="108">
        <v>11.58</v>
      </c>
      <c r="AR24" s="79"/>
      <c r="AS24" s="107">
        <v>9.0925000000000011</v>
      </c>
      <c r="AT24" s="108">
        <v>11.47</v>
      </c>
      <c r="AU24" s="79"/>
      <c r="AV24" s="107">
        <v>8.9400000000000013</v>
      </c>
      <c r="AW24" s="108">
        <v>11.61</v>
      </c>
      <c r="AX24" s="108"/>
      <c r="AY24" s="107">
        <v>8.8676000000000013</v>
      </c>
      <c r="AZ24" s="108">
        <v>11.69</v>
      </c>
      <c r="BA24" s="79"/>
      <c r="BB24" s="109">
        <v>8.8285</v>
      </c>
      <c r="BC24" s="110">
        <v>11.74</v>
      </c>
      <c r="BD24" s="79"/>
      <c r="BE24" s="104">
        <v>8.8069000000000006</v>
      </c>
      <c r="BF24" s="108">
        <v>11.76</v>
      </c>
      <c r="BG24" s="108"/>
      <c r="BH24" s="107">
        <v>8.8299000000000003</v>
      </c>
      <c r="BI24" s="108">
        <v>11.74</v>
      </c>
      <c r="BJ24" s="108"/>
      <c r="BK24" s="107">
        <v>8.6873000000000005</v>
      </c>
      <c r="BL24" s="108">
        <v>11.89</v>
      </c>
      <c r="BM24" s="108"/>
      <c r="BN24" s="107">
        <v>8.6540999999999997</v>
      </c>
      <c r="BO24" s="108">
        <v>11.92</v>
      </c>
      <c r="BP24" s="108"/>
      <c r="BQ24" s="104">
        <f t="shared" si="0"/>
        <v>8.8530545454545475</v>
      </c>
      <c r="BR24" s="105">
        <f t="shared" si="1"/>
        <v>11.667727272727275</v>
      </c>
      <c r="BS24" s="147"/>
      <c r="BT24" s="147">
        <v>8.8530545454545475</v>
      </c>
      <c r="BU24" s="152">
        <v>11.667727272727275</v>
      </c>
      <c r="BV24" s="149"/>
      <c r="BW24" s="150"/>
      <c r="BX24" s="134"/>
      <c r="BY24" s="151"/>
      <c r="BZ24" s="151"/>
      <c r="CA24" s="134"/>
      <c r="CB24" s="129"/>
    </row>
    <row r="25" spans="1:170" ht="18.75" x14ac:dyDescent="0.3">
      <c r="A25" s="94">
        <v>11</v>
      </c>
      <c r="B25" s="106" t="s">
        <v>15</v>
      </c>
      <c r="C25" s="107">
        <v>6.2589000000000006</v>
      </c>
      <c r="D25" s="108">
        <v>16.36</v>
      </c>
      <c r="E25" s="108"/>
      <c r="F25" s="107">
        <v>6.2589000000000006</v>
      </c>
      <c r="G25" s="108">
        <v>16.34</v>
      </c>
      <c r="H25" s="79"/>
      <c r="I25" s="107">
        <v>6.2713000000000001</v>
      </c>
      <c r="J25" s="108">
        <v>16.34</v>
      </c>
      <c r="K25" s="79"/>
      <c r="L25" s="107">
        <v>6.2862</v>
      </c>
      <c r="M25" s="108">
        <v>16.34</v>
      </c>
      <c r="N25" s="79"/>
      <c r="O25" s="107">
        <v>6.2968000000000002</v>
      </c>
      <c r="P25" s="108">
        <v>16.329999999999998</v>
      </c>
      <c r="Q25" s="108"/>
      <c r="R25" s="107">
        <v>6.3246000000000002</v>
      </c>
      <c r="S25" s="108">
        <v>16.309999999999999</v>
      </c>
      <c r="T25" s="108"/>
      <c r="U25" s="107">
        <v>6.3422000000000001</v>
      </c>
      <c r="V25" s="108">
        <v>16.3</v>
      </c>
      <c r="W25" s="79"/>
      <c r="X25" s="107">
        <v>6.3512000000000004</v>
      </c>
      <c r="Y25" s="108">
        <v>16.29</v>
      </c>
      <c r="Z25" s="108"/>
      <c r="AA25" s="107">
        <v>6.3309000000000006</v>
      </c>
      <c r="AB25" s="108">
        <v>16.32</v>
      </c>
      <c r="AC25" s="79"/>
      <c r="AD25" s="107">
        <v>6.3333000000000004</v>
      </c>
      <c r="AE25" s="108">
        <v>16.32</v>
      </c>
      <c r="AF25" s="79"/>
      <c r="AG25" s="107">
        <v>6.3128000000000002</v>
      </c>
      <c r="AH25" s="108">
        <v>16.32</v>
      </c>
      <c r="AI25" s="79"/>
      <c r="AJ25" s="107">
        <v>6.3188000000000004</v>
      </c>
      <c r="AK25" s="108">
        <v>16.32</v>
      </c>
      <c r="AL25" s="79"/>
      <c r="AM25" s="107">
        <v>6.3442000000000007</v>
      </c>
      <c r="AN25" s="108">
        <v>16.32</v>
      </c>
      <c r="AO25" s="79"/>
      <c r="AP25" s="107">
        <v>6.3587000000000007</v>
      </c>
      <c r="AQ25" s="108">
        <v>16.36</v>
      </c>
      <c r="AR25" s="79"/>
      <c r="AS25" s="107">
        <v>6.3698000000000006</v>
      </c>
      <c r="AT25" s="108">
        <v>16.38</v>
      </c>
      <c r="AU25" s="79"/>
      <c r="AV25" s="107">
        <v>6.3426</v>
      </c>
      <c r="AW25" s="108">
        <v>16.36</v>
      </c>
      <c r="AX25" s="108"/>
      <c r="AY25" s="107">
        <v>6.3361000000000001</v>
      </c>
      <c r="AZ25" s="108">
        <v>16.37</v>
      </c>
      <c r="BA25" s="79"/>
      <c r="BB25" s="109">
        <v>6.3264000000000005</v>
      </c>
      <c r="BC25" s="110">
        <v>16.38</v>
      </c>
      <c r="BD25" s="79"/>
      <c r="BE25" s="104">
        <v>6.3208000000000002</v>
      </c>
      <c r="BF25" s="108">
        <v>16.38</v>
      </c>
      <c r="BG25" s="108"/>
      <c r="BH25" s="107">
        <v>6.3261000000000003</v>
      </c>
      <c r="BI25" s="108">
        <v>16.39</v>
      </c>
      <c r="BJ25" s="108"/>
      <c r="BK25" s="107">
        <v>6.3031000000000006</v>
      </c>
      <c r="BL25" s="108">
        <v>16.39</v>
      </c>
      <c r="BM25" s="108"/>
      <c r="BN25" s="107">
        <v>6.2887000000000004</v>
      </c>
      <c r="BO25" s="108">
        <v>16.399999999999999</v>
      </c>
      <c r="BP25" s="108"/>
      <c r="BQ25" s="104">
        <f>SUM(C25+F25+I25+L25+O25+R25+U25+X25+AA25+AD25+AG25+AJ25+AM25+AP25+AS25+AV25+AY25+BB25+BE25+BH25+BK25+BN25)/22</f>
        <v>6.3182909090909103</v>
      </c>
      <c r="BR25" s="105">
        <f t="shared" si="1"/>
        <v>16.346363636363634</v>
      </c>
      <c r="BS25" s="147"/>
      <c r="BT25" s="147">
        <v>6.3182909090909103</v>
      </c>
      <c r="BU25" s="152">
        <v>16.346363636363634</v>
      </c>
      <c r="BV25" s="149"/>
      <c r="BW25" s="150"/>
      <c r="BX25" s="134"/>
      <c r="BY25" s="151"/>
      <c r="BZ25" s="151"/>
      <c r="CA25" s="134"/>
      <c r="CB25" s="129"/>
    </row>
    <row r="26" spans="1:170" ht="18.75" x14ac:dyDescent="0.3">
      <c r="A26" s="94">
        <v>12</v>
      </c>
      <c r="B26" s="106" t="s">
        <v>34</v>
      </c>
      <c r="C26" s="107">
        <v>8.3832000000000004</v>
      </c>
      <c r="D26" s="108">
        <v>12.21</v>
      </c>
      <c r="E26" s="108"/>
      <c r="F26" s="107">
        <v>8.3192000000000004</v>
      </c>
      <c r="G26" s="108">
        <v>12.29</v>
      </c>
      <c r="H26" s="79"/>
      <c r="I26" s="107">
        <v>8.4457000000000004</v>
      </c>
      <c r="J26" s="108">
        <v>12.13</v>
      </c>
      <c r="K26" s="79"/>
      <c r="L26" s="107">
        <v>8.5380000000000003</v>
      </c>
      <c r="M26" s="108">
        <v>12.03</v>
      </c>
      <c r="N26" s="79"/>
      <c r="O26" s="107">
        <v>8.5862999999999996</v>
      </c>
      <c r="P26" s="108">
        <v>11.98</v>
      </c>
      <c r="Q26" s="108"/>
      <c r="R26" s="107">
        <v>8.6522000000000006</v>
      </c>
      <c r="S26" s="108">
        <v>11.92</v>
      </c>
      <c r="T26" s="108"/>
      <c r="U26" s="107">
        <v>8.6403999999999996</v>
      </c>
      <c r="V26" s="108">
        <v>11.97</v>
      </c>
      <c r="W26" s="79"/>
      <c r="X26" s="107">
        <v>8.634500000000001</v>
      </c>
      <c r="Y26" s="108">
        <v>11.98</v>
      </c>
      <c r="Z26" s="108"/>
      <c r="AA26" s="107">
        <v>8.579600000000001</v>
      </c>
      <c r="AB26" s="108">
        <v>12.04</v>
      </c>
      <c r="AC26" s="79"/>
      <c r="AD26" s="107">
        <v>8.5236999999999998</v>
      </c>
      <c r="AE26" s="108">
        <v>12.13</v>
      </c>
      <c r="AF26" s="79"/>
      <c r="AG26" s="107">
        <v>8.4726999999999997</v>
      </c>
      <c r="AH26" s="108">
        <v>12.16</v>
      </c>
      <c r="AI26" s="79"/>
      <c r="AJ26" s="107">
        <v>8.4001000000000001</v>
      </c>
      <c r="AK26" s="108">
        <v>12.27</v>
      </c>
      <c r="AL26" s="79"/>
      <c r="AM26" s="107">
        <v>8.4774000000000012</v>
      </c>
      <c r="AN26" s="108">
        <v>12.22</v>
      </c>
      <c r="AO26" s="79"/>
      <c r="AP26" s="107">
        <v>8.5175000000000001</v>
      </c>
      <c r="AQ26" s="108">
        <v>12.21</v>
      </c>
      <c r="AR26" s="79"/>
      <c r="AS26" s="107">
        <v>8.5260999999999996</v>
      </c>
      <c r="AT26" s="108">
        <v>12.24</v>
      </c>
      <c r="AU26" s="79"/>
      <c r="AV26" s="107">
        <v>8.4589999999999996</v>
      </c>
      <c r="AW26" s="108">
        <v>12.27</v>
      </c>
      <c r="AX26" s="108"/>
      <c r="AY26" s="107">
        <v>8.4185999999999996</v>
      </c>
      <c r="AZ26" s="108">
        <v>12.32</v>
      </c>
      <c r="BA26" s="79"/>
      <c r="BB26" s="109">
        <v>8.3917000000000002</v>
      </c>
      <c r="BC26" s="110">
        <v>12.35</v>
      </c>
      <c r="BD26" s="79"/>
      <c r="BE26" s="104">
        <v>8.3605999999999998</v>
      </c>
      <c r="BF26" s="108">
        <v>12.38</v>
      </c>
      <c r="BG26" s="108"/>
      <c r="BH26" s="107">
        <v>8.3879999999999999</v>
      </c>
      <c r="BI26" s="108">
        <v>12.36</v>
      </c>
      <c r="BJ26" s="108"/>
      <c r="BK26" s="107">
        <v>8.3399000000000001</v>
      </c>
      <c r="BL26" s="108">
        <v>12.39</v>
      </c>
      <c r="BM26" s="108"/>
      <c r="BN26" s="107">
        <v>8.3163</v>
      </c>
      <c r="BO26" s="108">
        <v>12.4</v>
      </c>
      <c r="BP26" s="108"/>
      <c r="BQ26" s="104">
        <f t="shared" si="0"/>
        <v>8.4713954545454548</v>
      </c>
      <c r="BR26" s="105">
        <f t="shared" si="1"/>
        <v>12.193181818181818</v>
      </c>
      <c r="BS26" s="147"/>
      <c r="BT26" s="147">
        <v>8.4713954545454548</v>
      </c>
      <c r="BU26" s="152">
        <v>12.193181818181818</v>
      </c>
      <c r="BV26" s="149"/>
      <c r="BW26" s="150"/>
      <c r="BX26" s="134"/>
      <c r="BY26" s="151"/>
      <c r="BZ26" s="151"/>
      <c r="CA26" s="134"/>
      <c r="CB26" s="129"/>
    </row>
    <row r="27" spans="1:170" ht="18.75" x14ac:dyDescent="0.3">
      <c r="A27" s="94">
        <v>13</v>
      </c>
      <c r="B27" s="106" t="s">
        <v>17</v>
      </c>
      <c r="C27" s="107">
        <v>1</v>
      </c>
      <c r="D27" s="108">
        <v>102.38</v>
      </c>
      <c r="E27" s="108"/>
      <c r="F27" s="107">
        <v>1</v>
      </c>
      <c r="G27" s="108">
        <v>102.24</v>
      </c>
      <c r="H27" s="108"/>
      <c r="I27" s="107">
        <v>1</v>
      </c>
      <c r="J27" s="108">
        <v>102.45</v>
      </c>
      <c r="K27" s="108"/>
      <c r="L27" s="107">
        <v>1</v>
      </c>
      <c r="M27" s="108">
        <v>102.69</v>
      </c>
      <c r="N27" s="108"/>
      <c r="O27" s="107">
        <v>1</v>
      </c>
      <c r="P27" s="108">
        <v>102.83</v>
      </c>
      <c r="Q27" s="108"/>
      <c r="R27" s="107">
        <v>1</v>
      </c>
      <c r="S27" s="108">
        <v>103.16</v>
      </c>
      <c r="T27" s="108"/>
      <c r="U27" s="107">
        <v>1</v>
      </c>
      <c r="V27" s="108">
        <v>103.39</v>
      </c>
      <c r="W27" s="108"/>
      <c r="X27" s="107">
        <v>1</v>
      </c>
      <c r="Y27" s="108">
        <v>103.47</v>
      </c>
      <c r="Z27" s="108"/>
      <c r="AA27" s="107">
        <v>1</v>
      </c>
      <c r="AB27" s="108">
        <v>103.29</v>
      </c>
      <c r="AC27" s="108"/>
      <c r="AD27" s="107">
        <v>1</v>
      </c>
      <c r="AE27" s="108">
        <v>103.35</v>
      </c>
      <c r="AF27" s="108"/>
      <c r="AG27" s="107">
        <v>1</v>
      </c>
      <c r="AH27" s="108">
        <v>103.03</v>
      </c>
      <c r="AI27" s="108"/>
      <c r="AJ27" s="107">
        <v>1</v>
      </c>
      <c r="AK27" s="108">
        <v>103.1</v>
      </c>
      <c r="AL27" s="108"/>
      <c r="AM27" s="107">
        <v>1</v>
      </c>
      <c r="AN27" s="108">
        <v>103.56</v>
      </c>
      <c r="AO27" s="108"/>
      <c r="AP27" s="107">
        <v>1</v>
      </c>
      <c r="AQ27" s="108">
        <v>104.04</v>
      </c>
      <c r="AR27" s="108"/>
      <c r="AS27" s="107">
        <v>1</v>
      </c>
      <c r="AT27" s="108">
        <v>104.33</v>
      </c>
      <c r="AU27" s="108"/>
      <c r="AV27" s="107">
        <v>1</v>
      </c>
      <c r="AW27" s="108">
        <v>103.79</v>
      </c>
      <c r="AX27" s="108"/>
      <c r="AY27" s="107">
        <v>1</v>
      </c>
      <c r="AZ27" s="108">
        <v>103.7</v>
      </c>
      <c r="BA27" s="108"/>
      <c r="BB27" s="104">
        <v>1</v>
      </c>
      <c r="BC27" s="113">
        <v>103.61</v>
      </c>
      <c r="BD27" s="108"/>
      <c r="BE27" s="104">
        <v>1</v>
      </c>
      <c r="BF27" s="108">
        <v>103.54</v>
      </c>
      <c r="BG27" s="108"/>
      <c r="BH27" s="107">
        <v>1</v>
      </c>
      <c r="BI27" s="108">
        <v>103.69</v>
      </c>
      <c r="BJ27" s="108"/>
      <c r="BK27" s="107">
        <v>1</v>
      </c>
      <c r="BL27" s="108">
        <v>103.33</v>
      </c>
      <c r="BM27" s="108"/>
      <c r="BN27" s="107">
        <v>1</v>
      </c>
      <c r="BO27" s="108">
        <v>103.14</v>
      </c>
      <c r="BP27" s="108"/>
      <c r="BQ27" s="104">
        <f t="shared" si="0"/>
        <v>1</v>
      </c>
      <c r="BR27" s="105">
        <f t="shared" si="1"/>
        <v>103.27772727272723</v>
      </c>
      <c r="BS27" s="147"/>
      <c r="BT27" s="147">
        <v>1</v>
      </c>
      <c r="BU27" s="152">
        <v>103.27772727272723</v>
      </c>
      <c r="BV27" s="149"/>
      <c r="BW27" s="150"/>
      <c r="BX27" s="134"/>
      <c r="BY27" s="151"/>
      <c r="BZ27" s="151"/>
      <c r="CA27" s="134"/>
      <c r="CB27" s="129"/>
    </row>
    <row r="28" spans="1:170" ht="18.75" x14ac:dyDescent="0.3">
      <c r="A28" s="94">
        <v>14</v>
      </c>
      <c r="B28" s="106" t="s">
        <v>27</v>
      </c>
      <c r="C28" s="107">
        <v>0.69990271352282041</v>
      </c>
      <c r="D28" s="108">
        <v>146.28</v>
      </c>
      <c r="E28" s="108"/>
      <c r="F28" s="107">
        <v>0.7003438688396002</v>
      </c>
      <c r="G28" s="108">
        <v>145.99</v>
      </c>
      <c r="H28" s="108"/>
      <c r="I28" s="107">
        <v>0.70007910893931014</v>
      </c>
      <c r="J28" s="108">
        <v>146.34</v>
      </c>
      <c r="K28" s="79"/>
      <c r="L28" s="107">
        <v>0.70064319044883205</v>
      </c>
      <c r="M28" s="108">
        <v>146.57</v>
      </c>
      <c r="N28" s="79"/>
      <c r="O28" s="107">
        <v>0.70098698968147155</v>
      </c>
      <c r="P28" s="108">
        <v>146.69</v>
      </c>
      <c r="Q28" s="108"/>
      <c r="R28" s="107">
        <v>0.70212392487274</v>
      </c>
      <c r="S28" s="108">
        <v>146.93</v>
      </c>
      <c r="T28" s="108"/>
      <c r="U28" s="107">
        <v>0.70349708400458677</v>
      </c>
      <c r="V28" s="108">
        <v>146.97</v>
      </c>
      <c r="W28" s="79"/>
      <c r="X28" s="107">
        <v>0.7043394352606408</v>
      </c>
      <c r="Y28" s="108">
        <v>146.9</v>
      </c>
      <c r="Z28" s="108"/>
      <c r="AA28" s="107">
        <v>0.70498494857134808</v>
      </c>
      <c r="AB28" s="108">
        <v>146.51</v>
      </c>
      <c r="AC28" s="79"/>
      <c r="AD28" s="107">
        <v>0.7041360954245236</v>
      </c>
      <c r="AE28" s="108">
        <v>146.78</v>
      </c>
      <c r="AF28" s="108"/>
      <c r="AG28" s="107">
        <v>0.70405181821382057</v>
      </c>
      <c r="AH28" s="108">
        <v>146.34</v>
      </c>
      <c r="AI28" s="79"/>
      <c r="AJ28" s="107">
        <v>0.70267649476857352</v>
      </c>
      <c r="AK28" s="108">
        <v>146.72</v>
      </c>
      <c r="AL28" s="79"/>
      <c r="AM28" s="107">
        <v>0.70328928398118007</v>
      </c>
      <c r="AN28" s="108">
        <v>147.25</v>
      </c>
      <c r="AO28" s="79"/>
      <c r="AP28" s="107">
        <v>0.70474646745833192</v>
      </c>
      <c r="AQ28" s="108">
        <v>147.63</v>
      </c>
      <c r="AR28" s="79"/>
      <c r="AS28" s="107">
        <v>0.70542755964390025</v>
      </c>
      <c r="AT28" s="108">
        <v>147.9</v>
      </c>
      <c r="AU28" s="79"/>
      <c r="AV28" s="107">
        <v>0.7061049836889749</v>
      </c>
      <c r="AW28" s="108">
        <v>146.99</v>
      </c>
      <c r="AX28" s="108"/>
      <c r="AY28" s="107">
        <v>0.70498494857134808</v>
      </c>
      <c r="AZ28" s="108">
        <v>147.1</v>
      </c>
      <c r="BA28" s="79"/>
      <c r="BB28" s="109">
        <v>0.70435431839632612</v>
      </c>
      <c r="BC28" s="110">
        <v>147.1</v>
      </c>
      <c r="BD28" s="79"/>
      <c r="BE28" s="104">
        <v>0.70414601171698965</v>
      </c>
      <c r="BF28" s="108">
        <v>147.04</v>
      </c>
      <c r="BG28" s="108"/>
      <c r="BH28" s="107">
        <v>0.70368519938920127</v>
      </c>
      <c r="BI28" s="108">
        <v>147.35</v>
      </c>
      <c r="BJ28" s="108"/>
      <c r="BK28" s="107">
        <v>0.70418072094022222</v>
      </c>
      <c r="BL28" s="108">
        <v>146.74</v>
      </c>
      <c r="BM28" s="108"/>
      <c r="BN28" s="107">
        <v>0.70293828201883879</v>
      </c>
      <c r="BO28" s="108">
        <v>146.72999999999999</v>
      </c>
      <c r="BP28" s="108"/>
      <c r="BQ28" s="104">
        <f t="shared" si="0"/>
        <v>0.7032556112887991</v>
      </c>
      <c r="BR28" s="105">
        <f t="shared" si="1"/>
        <v>146.85681818181817</v>
      </c>
      <c r="BS28" s="147"/>
      <c r="BT28" s="147">
        <v>0.7032556112887991</v>
      </c>
      <c r="BU28" s="152">
        <v>146.85681818181817</v>
      </c>
      <c r="BV28" s="149"/>
      <c r="BW28" s="150"/>
      <c r="BX28" s="134"/>
      <c r="BY28" s="151"/>
      <c r="BZ28" s="151"/>
      <c r="CA28" s="134"/>
      <c r="CB28" s="129"/>
    </row>
    <row r="29" spans="1:170" ht="18.75" x14ac:dyDescent="0.3">
      <c r="A29" s="94">
        <v>15</v>
      </c>
      <c r="B29" s="106" t="s">
        <v>32</v>
      </c>
      <c r="C29" s="107">
        <v>6.4615</v>
      </c>
      <c r="D29" s="108">
        <v>15.84</v>
      </c>
      <c r="E29" s="108"/>
      <c r="F29" s="107">
        <v>6.4636000000000005</v>
      </c>
      <c r="G29" s="108">
        <v>15.82</v>
      </c>
      <c r="H29" s="108"/>
      <c r="I29" s="107">
        <v>6.4620000000000006</v>
      </c>
      <c r="J29" s="108">
        <v>15.85</v>
      </c>
      <c r="K29" s="79"/>
      <c r="L29" s="107">
        <v>6.4610000000000003</v>
      </c>
      <c r="M29" s="108">
        <v>15.89</v>
      </c>
      <c r="N29" s="79"/>
      <c r="O29" s="107">
        <v>6.4682000000000004</v>
      </c>
      <c r="P29" s="108">
        <v>15.9</v>
      </c>
      <c r="Q29" s="108"/>
      <c r="R29" s="107">
        <v>6.4757000000000007</v>
      </c>
      <c r="S29" s="108">
        <v>15.93</v>
      </c>
      <c r="T29" s="108"/>
      <c r="U29" s="107">
        <v>6.4821</v>
      </c>
      <c r="V29" s="108">
        <v>15.95</v>
      </c>
      <c r="W29" s="79"/>
      <c r="X29" s="107">
        <v>6.4860000000000007</v>
      </c>
      <c r="Y29" s="108">
        <v>15.95</v>
      </c>
      <c r="Z29" s="108"/>
      <c r="AA29" s="107">
        <v>6.4742000000000006</v>
      </c>
      <c r="AB29" s="108">
        <v>15.95</v>
      </c>
      <c r="AC29" s="79"/>
      <c r="AD29" s="107">
        <v>6.4804000000000004</v>
      </c>
      <c r="AE29" s="108">
        <v>15.95</v>
      </c>
      <c r="AF29" s="108"/>
      <c r="AG29" s="107">
        <v>6.4742000000000006</v>
      </c>
      <c r="AH29" s="108">
        <v>15.91</v>
      </c>
      <c r="AI29" s="79"/>
      <c r="AJ29" s="107">
        <v>6.4799000000000007</v>
      </c>
      <c r="AK29" s="108">
        <v>15.91</v>
      </c>
      <c r="AL29" s="79"/>
      <c r="AM29" s="107">
        <v>6.48</v>
      </c>
      <c r="AN29" s="108">
        <v>15.98</v>
      </c>
      <c r="AO29" s="79"/>
      <c r="AP29" s="107">
        <v>6.4910000000000005</v>
      </c>
      <c r="AQ29" s="108">
        <v>16.03</v>
      </c>
      <c r="AR29" s="79"/>
      <c r="AS29" s="107">
        <v>6.4981</v>
      </c>
      <c r="AT29" s="108">
        <v>16.059999999999999</v>
      </c>
      <c r="AU29" s="79"/>
      <c r="AV29" s="107">
        <v>6.4877000000000002</v>
      </c>
      <c r="AW29" s="108">
        <v>16</v>
      </c>
      <c r="AX29" s="108"/>
      <c r="AY29" s="107">
        <v>6.4785000000000004</v>
      </c>
      <c r="AZ29" s="108">
        <v>16.010000000000002</v>
      </c>
      <c r="BA29" s="79"/>
      <c r="BB29" s="109">
        <v>6.4722</v>
      </c>
      <c r="BC29" s="110">
        <v>16.010000000000002</v>
      </c>
      <c r="BD29" s="79"/>
      <c r="BE29" s="104">
        <v>6.4809999999999999</v>
      </c>
      <c r="BF29" s="108">
        <v>15.98</v>
      </c>
      <c r="BG29" s="108"/>
      <c r="BH29" s="107">
        <v>6.4781000000000004</v>
      </c>
      <c r="BI29" s="108">
        <v>16.010000000000002</v>
      </c>
      <c r="BJ29" s="108"/>
      <c r="BK29" s="107">
        <v>6.4679000000000002</v>
      </c>
      <c r="BL29" s="108">
        <v>15.98</v>
      </c>
      <c r="BM29" s="108"/>
      <c r="BN29" s="107">
        <v>6.4580000000000002</v>
      </c>
      <c r="BO29" s="108">
        <v>15.97</v>
      </c>
      <c r="BP29" s="108"/>
      <c r="BQ29" s="104">
        <f t="shared" si="0"/>
        <v>6.4755136363636376</v>
      </c>
      <c r="BR29" s="105">
        <f t="shared" si="1"/>
        <v>15.949090909090909</v>
      </c>
      <c r="BS29" s="147"/>
      <c r="BT29" s="147">
        <v>6.4755136363636376</v>
      </c>
      <c r="BU29" s="152">
        <v>15.949090909090909</v>
      </c>
      <c r="BV29" s="149"/>
      <c r="BW29" s="150"/>
      <c r="BX29" s="134"/>
      <c r="BY29" s="151"/>
      <c r="BZ29" s="151"/>
      <c r="CA29" s="134"/>
      <c r="CB29" s="129"/>
    </row>
    <row r="30" spans="1:170" s="137" customFormat="1" ht="19.5" thickBot="1" x14ac:dyDescent="0.35">
      <c r="A30" s="114">
        <v>16</v>
      </c>
      <c r="B30" s="115" t="s">
        <v>33</v>
      </c>
      <c r="C30" s="116">
        <v>6.4615</v>
      </c>
      <c r="D30" s="117">
        <v>15.84</v>
      </c>
      <c r="E30" s="117"/>
      <c r="F30" s="116">
        <v>6.4619</v>
      </c>
      <c r="G30" s="117">
        <v>15.82</v>
      </c>
      <c r="H30" s="117"/>
      <c r="I30" s="116">
        <v>6.4556000000000004</v>
      </c>
      <c r="J30" s="117">
        <v>15.87</v>
      </c>
      <c r="K30" s="88"/>
      <c r="L30" s="116">
        <v>6.4577</v>
      </c>
      <c r="M30" s="117">
        <v>15.9</v>
      </c>
      <c r="N30" s="88"/>
      <c r="O30" s="116">
        <v>6.4667000000000003</v>
      </c>
      <c r="P30" s="117">
        <v>15.9</v>
      </c>
      <c r="Q30" s="117"/>
      <c r="R30" s="116">
        <v>6.476</v>
      </c>
      <c r="S30" s="117">
        <v>15.93</v>
      </c>
      <c r="T30" s="117"/>
      <c r="U30" s="116">
        <v>6.4863</v>
      </c>
      <c r="V30" s="117">
        <v>15.94</v>
      </c>
      <c r="W30" s="88"/>
      <c r="X30" s="116">
        <v>6.4898000000000007</v>
      </c>
      <c r="Y30" s="117">
        <v>15.94</v>
      </c>
      <c r="Z30" s="117"/>
      <c r="AA30" s="116">
        <v>6.4752000000000001</v>
      </c>
      <c r="AB30" s="117">
        <v>15.95</v>
      </c>
      <c r="AC30" s="88"/>
      <c r="AD30" s="116">
        <v>6.4824000000000002</v>
      </c>
      <c r="AE30" s="117">
        <v>15.94</v>
      </c>
      <c r="AF30" s="117"/>
      <c r="AG30" s="116">
        <v>6.4763999999999999</v>
      </c>
      <c r="AH30" s="117">
        <v>15.91</v>
      </c>
      <c r="AI30" s="88"/>
      <c r="AJ30" s="116">
        <v>6.4828999999999999</v>
      </c>
      <c r="AK30" s="117">
        <v>15.9</v>
      </c>
      <c r="AL30" s="88"/>
      <c r="AM30" s="116">
        <v>6.4828000000000001</v>
      </c>
      <c r="AN30" s="117">
        <v>15.97</v>
      </c>
      <c r="AO30" s="88"/>
      <c r="AP30" s="116">
        <v>6.4940000000000007</v>
      </c>
      <c r="AQ30" s="117">
        <v>16.02</v>
      </c>
      <c r="AR30" s="88"/>
      <c r="AS30" s="116">
        <v>6.5045999999999999</v>
      </c>
      <c r="AT30" s="117">
        <v>16.04</v>
      </c>
      <c r="AU30" s="88"/>
      <c r="AV30" s="116">
        <v>6.4908999999999999</v>
      </c>
      <c r="AW30" s="117">
        <v>15.99</v>
      </c>
      <c r="AX30" s="117"/>
      <c r="AY30" s="116">
        <v>6.4801000000000002</v>
      </c>
      <c r="AZ30" s="117">
        <v>16</v>
      </c>
      <c r="BA30" s="88"/>
      <c r="BB30" s="118">
        <v>6.4727000000000006</v>
      </c>
      <c r="BC30" s="119">
        <v>16.010000000000002</v>
      </c>
      <c r="BD30" s="88"/>
      <c r="BE30" s="118">
        <v>6.4805999999999999</v>
      </c>
      <c r="BF30" s="117">
        <v>15.98</v>
      </c>
      <c r="BG30" s="117"/>
      <c r="BH30" s="116">
        <v>6.4775</v>
      </c>
      <c r="BI30" s="117">
        <v>16.010000000000002</v>
      </c>
      <c r="BJ30" s="117"/>
      <c r="BK30" s="116">
        <v>6.4656000000000002</v>
      </c>
      <c r="BL30" s="117">
        <v>15.98</v>
      </c>
      <c r="BM30" s="117"/>
      <c r="BN30" s="116">
        <v>6.4565999999999999</v>
      </c>
      <c r="BO30" s="117">
        <v>15.97</v>
      </c>
      <c r="BP30" s="117"/>
      <c r="BQ30" s="118">
        <f t="shared" si="0"/>
        <v>6.4762636363636368</v>
      </c>
      <c r="BR30" s="120">
        <f>SUM(D30+G30+J30+M30+P30+S30+V30+Y30+AB30+AE30+AH30+AK30+AN30+AQ30+AT30+AW30+AZ30+BC30+BF30+BI30+BL30+BO30)/22</f>
        <v>15.945909090909094</v>
      </c>
      <c r="BS30" s="147"/>
      <c r="BT30" s="147">
        <v>6.4762636363636368</v>
      </c>
      <c r="BU30" s="152">
        <v>15.945909090909094</v>
      </c>
      <c r="BV30" s="149"/>
      <c r="BW30" s="149"/>
      <c r="BX30" s="154"/>
      <c r="BY30" s="151"/>
      <c r="BZ30" s="151"/>
      <c r="CA30" s="134"/>
      <c r="CB30" s="129"/>
      <c r="CC30" s="128"/>
      <c r="CD30" s="128"/>
      <c r="CE30" s="128"/>
      <c r="CF30" s="128"/>
      <c r="CG30" s="128"/>
      <c r="CH30" s="128"/>
      <c r="CI30" s="130"/>
      <c r="CJ30" s="129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</row>
    <row r="31" spans="1:170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4"/>
      <c r="BT31" s="154"/>
      <c r="BU31" s="149"/>
      <c r="BV31" s="124"/>
      <c r="BW31" s="154"/>
      <c r="BX31" s="154"/>
      <c r="BY31" s="157"/>
      <c r="BZ31" s="157"/>
      <c r="CA31" s="154"/>
      <c r="CB31" s="158"/>
      <c r="CC31" s="124"/>
      <c r="CD31" s="124"/>
      <c r="CE31" s="124"/>
      <c r="CF31" s="124"/>
      <c r="CG31" s="124"/>
      <c r="CH31" s="124"/>
      <c r="CI31" s="159"/>
      <c r="CJ31" s="158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</row>
    <row r="32" spans="1:170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34"/>
      <c r="BT32" s="134"/>
      <c r="BU32" s="150"/>
      <c r="BW32" s="134"/>
      <c r="BX32" s="134"/>
      <c r="BY32" s="151"/>
      <c r="BZ32" s="151"/>
      <c r="CA32" s="134"/>
      <c r="CB32" s="129"/>
      <c r="CX32" s="128"/>
      <c r="CY32" s="128"/>
    </row>
    <row r="33" spans="1:170" s="127" customFormat="1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4"/>
      <c r="BU33" s="150"/>
      <c r="BV33" s="128"/>
      <c r="BW33" s="172" t="s">
        <v>28</v>
      </c>
      <c r="BX33" s="172"/>
      <c r="BY33" s="172"/>
      <c r="BZ33" s="172"/>
      <c r="CA33" s="172"/>
      <c r="CB33" s="172"/>
      <c r="CC33" s="173"/>
      <c r="CD33" s="173"/>
      <c r="CE33" s="173"/>
      <c r="CF33" s="173"/>
      <c r="CG33" s="173"/>
      <c r="CH33" s="173"/>
      <c r="CI33" s="175"/>
      <c r="CJ33" s="176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9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</row>
    <row r="34" spans="1:170" s="127" customFormat="1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4"/>
      <c r="BU34" s="150"/>
      <c r="BV34" s="128"/>
      <c r="BW34" s="172"/>
      <c r="BX34" s="172"/>
      <c r="BY34" s="172"/>
      <c r="BZ34" s="172"/>
      <c r="CA34" s="172"/>
      <c r="CB34" s="172"/>
      <c r="CC34" s="173"/>
      <c r="CD34" s="173"/>
      <c r="CE34" s="173"/>
      <c r="CF34" s="173"/>
      <c r="CG34" s="173"/>
      <c r="CH34" s="173"/>
      <c r="CI34" s="175"/>
      <c r="CJ34" s="176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9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</row>
    <row r="35" spans="1:170" s="127" customFormat="1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4"/>
      <c r="BR35" s="173"/>
      <c r="BS35" s="173"/>
      <c r="BT35" s="173"/>
      <c r="BU35" s="150"/>
      <c r="BV35" s="128"/>
      <c r="BW35" s="172"/>
      <c r="BX35" s="134" t="s">
        <v>5</v>
      </c>
      <c r="BY35" s="134" t="s">
        <v>6</v>
      </c>
      <c r="BZ35" s="134" t="s">
        <v>7</v>
      </c>
      <c r="CA35" s="134" t="s">
        <v>8</v>
      </c>
      <c r="CB35" s="129" t="s">
        <v>9</v>
      </c>
      <c r="CC35" s="128" t="s">
        <v>10</v>
      </c>
      <c r="CD35" s="128" t="s">
        <v>25</v>
      </c>
      <c r="CE35" s="128" t="s">
        <v>26</v>
      </c>
      <c r="CF35" s="128" t="s">
        <v>13</v>
      </c>
      <c r="CG35" s="128" t="s">
        <v>14</v>
      </c>
      <c r="CH35" s="128" t="s">
        <v>15</v>
      </c>
      <c r="CI35" s="127" t="s">
        <v>34</v>
      </c>
      <c r="CJ35" s="130" t="s">
        <v>27</v>
      </c>
      <c r="CK35" s="129" t="s">
        <v>17</v>
      </c>
      <c r="CL35" s="177" t="s">
        <v>32</v>
      </c>
      <c r="CM35" s="177" t="s">
        <v>33</v>
      </c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9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</row>
    <row r="36" spans="1:170" s="185" customFormat="1" x14ac:dyDescent="0.25">
      <c r="A36" s="178">
        <v>1</v>
      </c>
      <c r="B36" s="179" t="s">
        <v>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1"/>
      <c r="BR36" s="180"/>
      <c r="BS36" s="180"/>
      <c r="BT36" s="174"/>
      <c r="BU36" s="150"/>
      <c r="BV36" s="171">
        <v>1</v>
      </c>
      <c r="BW36" s="182" t="s">
        <v>294</v>
      </c>
      <c r="BX36" s="145">
        <v>93.37</v>
      </c>
      <c r="BY36" s="145">
        <v>142.46</v>
      </c>
      <c r="BZ36" s="145">
        <v>113.1</v>
      </c>
      <c r="CA36" s="145">
        <v>121.66</v>
      </c>
      <c r="CB36" s="183">
        <v>185047.75</v>
      </c>
      <c r="CC36" s="145">
        <v>2601.48</v>
      </c>
      <c r="CD36" s="145">
        <v>75.319999999999993</v>
      </c>
      <c r="CE36" s="145">
        <v>82.15</v>
      </c>
      <c r="CF36" s="145">
        <v>11.92</v>
      </c>
      <c r="CG36" s="145">
        <v>11.62</v>
      </c>
      <c r="CH36" s="145">
        <v>16.36</v>
      </c>
      <c r="CI36" s="145">
        <v>12.21</v>
      </c>
      <c r="CJ36" s="145">
        <v>102.38</v>
      </c>
      <c r="CK36" s="145">
        <v>146.28</v>
      </c>
      <c r="CL36" s="145">
        <v>15.84</v>
      </c>
      <c r="CM36" s="145">
        <v>15.84</v>
      </c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</row>
    <row r="37" spans="1:170" s="185" customFormat="1" x14ac:dyDescent="0.25">
      <c r="A37" s="186">
        <v>2</v>
      </c>
      <c r="B37" s="184" t="s">
        <v>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1"/>
      <c r="BR37" s="180"/>
      <c r="BS37" s="180"/>
      <c r="BT37" s="187"/>
      <c r="BU37" s="180"/>
      <c r="BV37" s="171">
        <v>2</v>
      </c>
      <c r="BW37" s="182" t="s">
        <v>295</v>
      </c>
      <c r="BX37" s="145">
        <v>93.64</v>
      </c>
      <c r="BY37" s="145">
        <v>142.25</v>
      </c>
      <c r="BZ37" s="145">
        <v>113.13</v>
      </c>
      <c r="CA37" s="145">
        <v>121.5</v>
      </c>
      <c r="CB37" s="183">
        <v>185061.56</v>
      </c>
      <c r="CC37" s="145">
        <v>2601.2199999999998</v>
      </c>
      <c r="CD37" s="145">
        <v>75.58</v>
      </c>
      <c r="CE37" s="145">
        <v>81.709999999999994</v>
      </c>
      <c r="CF37" s="145">
        <v>11.92</v>
      </c>
      <c r="CG37" s="145">
        <v>11.66</v>
      </c>
      <c r="CH37" s="145">
        <v>16.34</v>
      </c>
      <c r="CI37" s="145">
        <v>12.29</v>
      </c>
      <c r="CJ37" s="145">
        <v>102.24</v>
      </c>
      <c r="CK37" s="145">
        <v>145.99</v>
      </c>
      <c r="CL37" s="145">
        <v>15.82</v>
      </c>
      <c r="CM37" s="145">
        <v>15.82</v>
      </c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</row>
    <row r="38" spans="1:170" s="185" customFormat="1" x14ac:dyDescent="0.25">
      <c r="A38" s="188">
        <v>3</v>
      </c>
      <c r="B38" s="184" t="s">
        <v>7</v>
      </c>
      <c r="C38" s="184"/>
      <c r="BQ38" s="174"/>
      <c r="BT38" s="187"/>
      <c r="BU38" s="184"/>
      <c r="BV38" s="171">
        <v>3</v>
      </c>
      <c r="BW38" s="182" t="s">
        <v>296</v>
      </c>
      <c r="BX38" s="145">
        <v>93.84</v>
      </c>
      <c r="BY38" s="145">
        <v>142.66</v>
      </c>
      <c r="BZ38" s="145">
        <v>113.27</v>
      </c>
      <c r="CA38" s="145">
        <v>121.47</v>
      </c>
      <c r="CB38" s="183">
        <v>185665.2</v>
      </c>
      <c r="CC38" s="145">
        <v>2627.1</v>
      </c>
      <c r="CD38" s="145">
        <v>75.97</v>
      </c>
      <c r="CE38" s="145">
        <v>81.72</v>
      </c>
      <c r="CF38" s="145">
        <v>11.91</v>
      </c>
      <c r="CG38" s="145">
        <v>11.63</v>
      </c>
      <c r="CH38" s="145">
        <v>16.34</v>
      </c>
      <c r="CI38" s="145">
        <v>12.13</v>
      </c>
      <c r="CJ38" s="145">
        <v>102.45</v>
      </c>
      <c r="CK38" s="145">
        <v>146.34</v>
      </c>
      <c r="CL38" s="145">
        <v>15.85</v>
      </c>
      <c r="CM38" s="145">
        <v>15.87</v>
      </c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</row>
    <row r="39" spans="1:170" s="185" customFormat="1" x14ac:dyDescent="0.25">
      <c r="A39" s="188">
        <v>4</v>
      </c>
      <c r="B39" s="184" t="s">
        <v>8</v>
      </c>
      <c r="C39" s="184"/>
      <c r="BQ39" s="174"/>
      <c r="BT39" s="187"/>
      <c r="BU39" s="184"/>
      <c r="BV39" s="171">
        <v>4</v>
      </c>
      <c r="BW39" s="182" t="s">
        <v>297</v>
      </c>
      <c r="BX39" s="145">
        <v>93.68</v>
      </c>
      <c r="BY39" s="145">
        <v>142.88999999999999</v>
      </c>
      <c r="BZ39" s="145">
        <v>113.22</v>
      </c>
      <c r="CA39" s="145">
        <v>121.49</v>
      </c>
      <c r="CB39" s="183">
        <v>185804.99</v>
      </c>
      <c r="CC39" s="145">
        <v>2605</v>
      </c>
      <c r="CD39" s="145">
        <v>76.05</v>
      </c>
      <c r="CE39" s="145">
        <v>82.09</v>
      </c>
      <c r="CF39" s="145">
        <v>11.93</v>
      </c>
      <c r="CG39" s="145">
        <v>11.64</v>
      </c>
      <c r="CH39" s="145">
        <v>16.34</v>
      </c>
      <c r="CI39" s="145">
        <v>12.03</v>
      </c>
      <c r="CJ39" s="145">
        <v>102.69</v>
      </c>
      <c r="CK39" s="145">
        <v>146.57</v>
      </c>
      <c r="CL39" s="145">
        <v>15.89</v>
      </c>
      <c r="CM39" s="145">
        <v>15.9</v>
      </c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</row>
    <row r="40" spans="1:170" s="185" customFormat="1" x14ac:dyDescent="0.25">
      <c r="A40" s="188">
        <v>5</v>
      </c>
      <c r="B40" s="184" t="s">
        <v>9</v>
      </c>
      <c r="C40" s="184"/>
      <c r="BQ40" s="174"/>
      <c r="BT40" s="187"/>
      <c r="BU40" s="184"/>
      <c r="BV40" s="171">
        <v>5</v>
      </c>
      <c r="BW40" s="182" t="s">
        <v>298</v>
      </c>
      <c r="BX40" s="145">
        <v>93.64</v>
      </c>
      <c r="BY40" s="145">
        <v>143.08000000000001</v>
      </c>
      <c r="BZ40" s="145">
        <v>113.24</v>
      </c>
      <c r="CA40" s="145">
        <v>121.45</v>
      </c>
      <c r="CB40" s="183">
        <v>184960.32</v>
      </c>
      <c r="CC40" s="145">
        <v>2580</v>
      </c>
      <c r="CD40" s="145">
        <v>76</v>
      </c>
      <c r="CE40" s="145">
        <v>82.2</v>
      </c>
      <c r="CF40" s="145">
        <v>11.93</v>
      </c>
      <c r="CG40" s="145">
        <v>11.64</v>
      </c>
      <c r="CH40" s="145">
        <v>16.329999999999998</v>
      </c>
      <c r="CI40" s="145">
        <v>11.98</v>
      </c>
      <c r="CJ40" s="145">
        <v>102.83</v>
      </c>
      <c r="CK40" s="145">
        <v>146.69</v>
      </c>
      <c r="CL40" s="145">
        <v>15.9</v>
      </c>
      <c r="CM40" s="145">
        <v>15.9</v>
      </c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</row>
    <row r="41" spans="1:170" s="185" customFormat="1" x14ac:dyDescent="0.25">
      <c r="A41" s="188">
        <v>6</v>
      </c>
      <c r="B41" s="184" t="s">
        <v>10</v>
      </c>
      <c r="C41" s="184"/>
      <c r="BQ41" s="174"/>
      <c r="BT41" s="187"/>
      <c r="BU41" s="184"/>
      <c r="BV41" s="171">
        <v>6</v>
      </c>
      <c r="BW41" s="182" t="s">
        <v>299</v>
      </c>
      <c r="BX41" s="145">
        <v>93.67</v>
      </c>
      <c r="BY41" s="145">
        <v>143.29</v>
      </c>
      <c r="BZ41" s="145">
        <v>112.57</v>
      </c>
      <c r="CA41" s="145">
        <v>121.29</v>
      </c>
      <c r="CB41" s="183">
        <v>179600.31</v>
      </c>
      <c r="CC41" s="145">
        <v>2457.13</v>
      </c>
      <c r="CD41" s="145">
        <v>75.75</v>
      </c>
      <c r="CE41" s="145">
        <v>82.25</v>
      </c>
      <c r="CF41" s="145">
        <v>11.88</v>
      </c>
      <c r="CG41" s="145">
        <v>11.58</v>
      </c>
      <c r="CH41" s="145">
        <v>16.309999999999999</v>
      </c>
      <c r="CI41" s="145">
        <v>11.92</v>
      </c>
      <c r="CJ41" s="145">
        <v>103.16</v>
      </c>
      <c r="CK41" s="145">
        <v>146.93</v>
      </c>
      <c r="CL41" s="145">
        <v>15.93</v>
      </c>
      <c r="CM41" s="145">
        <v>15.93</v>
      </c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</row>
    <row r="42" spans="1:170" s="185" customFormat="1" x14ac:dyDescent="0.25">
      <c r="A42" s="188">
        <v>7</v>
      </c>
      <c r="B42" s="184" t="s">
        <v>25</v>
      </c>
      <c r="C42" s="184"/>
      <c r="BQ42" s="174"/>
      <c r="BT42" s="187"/>
      <c r="BU42" s="184"/>
      <c r="BV42" s="171">
        <v>7</v>
      </c>
      <c r="BW42" s="182" t="s">
        <v>300</v>
      </c>
      <c r="BX42" s="145">
        <v>93.58</v>
      </c>
      <c r="BY42" s="145">
        <v>143.24</v>
      </c>
      <c r="BZ42" s="145">
        <v>112.23</v>
      </c>
      <c r="CA42" s="145">
        <v>121.23</v>
      </c>
      <c r="CB42" s="183">
        <v>178788.19</v>
      </c>
      <c r="CC42" s="145">
        <v>2425.5300000000002</v>
      </c>
      <c r="CD42" s="145">
        <v>75.8</v>
      </c>
      <c r="CE42" s="145">
        <v>82.21</v>
      </c>
      <c r="CF42" s="145">
        <v>11.87</v>
      </c>
      <c r="CG42" s="145">
        <v>11.56</v>
      </c>
      <c r="CH42" s="145">
        <v>16.3</v>
      </c>
      <c r="CI42" s="145">
        <v>11.97</v>
      </c>
      <c r="CJ42" s="145">
        <v>103.39</v>
      </c>
      <c r="CK42" s="145">
        <v>146.97</v>
      </c>
      <c r="CL42" s="145">
        <v>15.95</v>
      </c>
      <c r="CM42" s="145">
        <v>15.94</v>
      </c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</row>
    <row r="43" spans="1:170" s="185" customFormat="1" x14ac:dyDescent="0.25">
      <c r="A43" s="188">
        <v>8</v>
      </c>
      <c r="B43" s="184" t="s">
        <v>26</v>
      </c>
      <c r="C43" s="184"/>
      <c r="BQ43" s="174"/>
      <c r="BT43" s="187"/>
      <c r="BU43" s="184"/>
      <c r="BV43" s="171">
        <v>8</v>
      </c>
      <c r="BW43" s="182" t="s">
        <v>301</v>
      </c>
      <c r="BX43" s="145">
        <v>93.41</v>
      </c>
      <c r="BY43" s="145">
        <v>142.91</v>
      </c>
      <c r="BZ43" s="145">
        <v>112.04</v>
      </c>
      <c r="CA43" s="145">
        <v>121.18</v>
      </c>
      <c r="CB43" s="183">
        <v>179313.51</v>
      </c>
      <c r="CC43" s="145">
        <v>2411.89</v>
      </c>
      <c r="CD43" s="145">
        <v>75.819999999999993</v>
      </c>
      <c r="CE43" s="145">
        <v>82.54</v>
      </c>
      <c r="CF43" s="145">
        <v>11.86</v>
      </c>
      <c r="CG43" s="145">
        <v>11.61</v>
      </c>
      <c r="CH43" s="145">
        <v>16.29</v>
      </c>
      <c r="CI43" s="145">
        <v>11.98</v>
      </c>
      <c r="CJ43" s="145">
        <v>103.47</v>
      </c>
      <c r="CK43" s="145">
        <v>146.9</v>
      </c>
      <c r="CL43" s="145">
        <v>15.95</v>
      </c>
      <c r="CM43" s="145">
        <v>15.94</v>
      </c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</row>
    <row r="44" spans="1:170" s="185" customFormat="1" x14ac:dyDescent="0.25">
      <c r="A44" s="188">
        <v>9</v>
      </c>
      <c r="B44" s="184" t="s">
        <v>13</v>
      </c>
      <c r="C44" s="184"/>
      <c r="BQ44" s="174"/>
      <c r="BT44" s="187"/>
      <c r="BU44" s="184"/>
      <c r="BV44" s="171">
        <v>9</v>
      </c>
      <c r="BW44" s="182" t="s">
        <v>302</v>
      </c>
      <c r="BX44" s="145">
        <v>93.56</v>
      </c>
      <c r="BY44" s="145">
        <v>143.16999999999999</v>
      </c>
      <c r="BZ44" s="145">
        <v>112.09</v>
      </c>
      <c r="CA44" s="145">
        <v>121.32</v>
      </c>
      <c r="CB44" s="183">
        <v>181232.63</v>
      </c>
      <c r="CC44" s="145">
        <v>2423.1799999999998</v>
      </c>
      <c r="CD44" s="145">
        <v>76.06</v>
      </c>
      <c r="CE44" s="145">
        <v>82.61</v>
      </c>
      <c r="CF44" s="145">
        <v>11.93</v>
      </c>
      <c r="CG44" s="145">
        <v>11.71</v>
      </c>
      <c r="CH44" s="145">
        <v>16.32</v>
      </c>
      <c r="CI44" s="145">
        <v>12.04</v>
      </c>
      <c r="CJ44" s="145">
        <v>103.29</v>
      </c>
      <c r="CK44" s="145">
        <v>146.51</v>
      </c>
      <c r="CL44" s="145">
        <v>15.95</v>
      </c>
      <c r="CM44" s="145">
        <v>15.95</v>
      </c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</row>
    <row r="45" spans="1:170" s="185" customFormat="1" x14ac:dyDescent="0.25">
      <c r="A45" s="188">
        <v>10</v>
      </c>
      <c r="B45" s="185" t="s">
        <v>14</v>
      </c>
      <c r="BQ45" s="174"/>
      <c r="BT45" s="174"/>
      <c r="BU45" s="184"/>
      <c r="BV45" s="171">
        <v>10</v>
      </c>
      <c r="BW45" s="182" t="s">
        <v>303</v>
      </c>
      <c r="BX45" s="145">
        <v>93.69</v>
      </c>
      <c r="BY45" s="145">
        <v>142.59</v>
      </c>
      <c r="BZ45" s="145">
        <v>112.04</v>
      </c>
      <c r="CA45" s="145">
        <v>121.37</v>
      </c>
      <c r="CB45" s="183">
        <v>181579.75</v>
      </c>
      <c r="CC45" s="145">
        <v>2405.9899999999998</v>
      </c>
      <c r="CD45" s="145">
        <v>75.87</v>
      </c>
      <c r="CE45" s="145">
        <v>82.63</v>
      </c>
      <c r="CF45" s="145">
        <v>11.9</v>
      </c>
      <c r="CG45" s="145">
        <v>11.7</v>
      </c>
      <c r="CH45" s="145">
        <v>16.32</v>
      </c>
      <c r="CI45" s="145">
        <v>12.13</v>
      </c>
      <c r="CJ45" s="145">
        <v>103.35</v>
      </c>
      <c r="CK45" s="145">
        <v>146.78</v>
      </c>
      <c r="CL45" s="145">
        <v>15.95</v>
      </c>
      <c r="CM45" s="145">
        <v>15.94</v>
      </c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</row>
    <row r="46" spans="1:170" s="185" customFormat="1" x14ac:dyDescent="0.25">
      <c r="A46" s="188">
        <v>11</v>
      </c>
      <c r="B46" s="185" t="s">
        <v>15</v>
      </c>
      <c r="BQ46" s="174"/>
      <c r="BT46" s="187"/>
      <c r="BU46" s="184"/>
      <c r="BV46" s="171">
        <v>11</v>
      </c>
      <c r="BW46" s="182" t="s">
        <v>304</v>
      </c>
      <c r="BX46" s="145">
        <v>94.18</v>
      </c>
      <c r="BY46" s="145">
        <v>142.75</v>
      </c>
      <c r="BZ46" s="145">
        <v>112.7</v>
      </c>
      <c r="CA46" s="145">
        <v>121.37</v>
      </c>
      <c r="CB46" s="183">
        <v>182894.73</v>
      </c>
      <c r="CC46" s="145">
        <v>2423.12</v>
      </c>
      <c r="CD46" s="145">
        <v>75.55</v>
      </c>
      <c r="CE46" s="145">
        <v>82.13</v>
      </c>
      <c r="CF46" s="145">
        <v>11.89</v>
      </c>
      <c r="CG46" s="145">
        <v>11.66</v>
      </c>
      <c r="CH46" s="145">
        <v>16.32</v>
      </c>
      <c r="CI46" s="145">
        <v>12.16</v>
      </c>
      <c r="CJ46" s="145">
        <v>103.03</v>
      </c>
      <c r="CK46" s="145">
        <v>146.34</v>
      </c>
      <c r="CL46" s="145">
        <v>15.91</v>
      </c>
      <c r="CM46" s="145">
        <v>15.91</v>
      </c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</row>
    <row r="47" spans="1:170" s="185" customFormat="1" x14ac:dyDescent="0.25">
      <c r="A47" s="188">
        <v>12</v>
      </c>
      <c r="B47" s="185" t="s">
        <v>34</v>
      </c>
      <c r="BQ47" s="174"/>
      <c r="BT47" s="187"/>
      <c r="BU47" s="184"/>
      <c r="BV47" s="171">
        <v>12</v>
      </c>
      <c r="BW47" s="182" t="s">
        <v>305</v>
      </c>
      <c r="BX47" s="145">
        <v>94.31</v>
      </c>
      <c r="BY47" s="145">
        <v>142.29</v>
      </c>
      <c r="BZ47" s="145">
        <v>113.14</v>
      </c>
      <c r="CA47" s="145">
        <v>121.34</v>
      </c>
      <c r="CB47" s="183">
        <v>184818.09</v>
      </c>
      <c r="CC47" s="145">
        <v>2461</v>
      </c>
      <c r="CD47" s="145">
        <v>75.13</v>
      </c>
      <c r="CE47" s="145">
        <v>81.72</v>
      </c>
      <c r="CF47" s="145">
        <v>11.91</v>
      </c>
      <c r="CG47" s="145">
        <v>11.65</v>
      </c>
      <c r="CH47" s="145">
        <v>16.32</v>
      </c>
      <c r="CI47" s="145">
        <v>12.27</v>
      </c>
      <c r="CJ47" s="145">
        <v>103.1</v>
      </c>
      <c r="CK47" s="145">
        <v>146.72</v>
      </c>
      <c r="CL47" s="145">
        <v>15.91</v>
      </c>
      <c r="CM47" s="145">
        <v>15.9</v>
      </c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</row>
    <row r="48" spans="1:170" s="185" customFormat="1" x14ac:dyDescent="0.25">
      <c r="A48" s="188">
        <v>13</v>
      </c>
      <c r="B48" s="185" t="s">
        <v>17</v>
      </c>
      <c r="BQ48" s="174"/>
      <c r="BT48" s="187"/>
      <c r="BU48" s="184"/>
      <c r="BV48" s="171">
        <v>13</v>
      </c>
      <c r="BW48" s="182" t="s">
        <v>306</v>
      </c>
      <c r="BX48" s="145">
        <v>94.47</v>
      </c>
      <c r="BY48" s="145">
        <v>142.44</v>
      </c>
      <c r="BZ48" s="145">
        <v>113.39</v>
      </c>
      <c r="CA48" s="145">
        <v>121.37</v>
      </c>
      <c r="CB48" s="183">
        <v>185143.53</v>
      </c>
      <c r="CC48" s="145">
        <v>2457.48</v>
      </c>
      <c r="CD48" s="145">
        <v>75.14</v>
      </c>
      <c r="CE48" s="145">
        <v>82.08</v>
      </c>
      <c r="CF48" s="145">
        <v>11.86</v>
      </c>
      <c r="CG48" s="145">
        <v>11.63</v>
      </c>
      <c r="CH48" s="145">
        <v>16.32</v>
      </c>
      <c r="CI48" s="145">
        <v>12.22</v>
      </c>
      <c r="CJ48" s="145">
        <v>103.56</v>
      </c>
      <c r="CK48" s="145">
        <v>147.25</v>
      </c>
      <c r="CL48" s="145">
        <v>15.98</v>
      </c>
      <c r="CM48" s="145">
        <v>15.97</v>
      </c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</row>
    <row r="49" spans="1:170" s="185" customFormat="1" x14ac:dyDescent="0.25">
      <c r="A49" s="189">
        <v>14</v>
      </c>
      <c r="B49" s="185" t="s">
        <v>27</v>
      </c>
      <c r="BQ49" s="174"/>
      <c r="BT49" s="187"/>
      <c r="BU49" s="184"/>
      <c r="BV49" s="171">
        <v>14</v>
      </c>
      <c r="BW49" s="182" t="s">
        <v>307</v>
      </c>
      <c r="BX49" s="145">
        <v>94.89</v>
      </c>
      <c r="BY49" s="145">
        <v>142.47</v>
      </c>
      <c r="BZ49" s="145">
        <v>113.61</v>
      </c>
      <c r="CA49" s="145">
        <v>121.66</v>
      </c>
      <c r="CB49" s="183">
        <v>186022.48</v>
      </c>
      <c r="CC49" s="145">
        <v>2425.17</v>
      </c>
      <c r="CD49" s="145">
        <v>74.52</v>
      </c>
      <c r="CE49" s="145">
        <v>81.64</v>
      </c>
      <c r="CF49" s="145">
        <v>11.86</v>
      </c>
      <c r="CG49" s="145">
        <v>11.58</v>
      </c>
      <c r="CH49" s="145">
        <v>16.36</v>
      </c>
      <c r="CI49" s="145">
        <v>12.21</v>
      </c>
      <c r="CJ49" s="145">
        <v>104.04</v>
      </c>
      <c r="CK49" s="145">
        <v>147.63</v>
      </c>
      <c r="CL49" s="145">
        <v>16.03</v>
      </c>
      <c r="CM49" s="145">
        <v>16.02</v>
      </c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</row>
    <row r="50" spans="1:170" s="185" customFormat="1" x14ac:dyDescent="0.25">
      <c r="A50" s="189">
        <v>15</v>
      </c>
      <c r="B50" s="185" t="s">
        <v>32</v>
      </c>
      <c r="BQ50" s="174"/>
      <c r="BT50" s="187"/>
      <c r="BU50" s="184"/>
      <c r="BV50" s="171">
        <v>15</v>
      </c>
      <c r="BW50" s="182" t="s">
        <v>308</v>
      </c>
      <c r="BX50" s="145">
        <v>95.17</v>
      </c>
      <c r="BY50" s="145">
        <v>142.01</v>
      </c>
      <c r="BZ50" s="145">
        <v>113.71</v>
      </c>
      <c r="CA50" s="145">
        <v>121.8</v>
      </c>
      <c r="CB50" s="183">
        <v>185972.46</v>
      </c>
      <c r="CC50" s="145">
        <v>2413.42</v>
      </c>
      <c r="CD50" s="145">
        <v>74.209999999999994</v>
      </c>
      <c r="CE50" s="145">
        <v>80.67</v>
      </c>
      <c r="CF50" s="145">
        <v>11.8</v>
      </c>
      <c r="CG50" s="145">
        <v>11.47</v>
      </c>
      <c r="CH50" s="145">
        <v>16.38</v>
      </c>
      <c r="CI50" s="145">
        <v>12.24</v>
      </c>
      <c r="CJ50" s="145">
        <v>104.33</v>
      </c>
      <c r="CK50" s="145">
        <v>147.9</v>
      </c>
      <c r="CL50" s="145">
        <v>16.059999999999999</v>
      </c>
      <c r="CM50" s="145">
        <v>16.04</v>
      </c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</row>
    <row r="51" spans="1:170" s="185" customFormat="1" x14ac:dyDescent="0.25">
      <c r="A51" s="189">
        <v>16</v>
      </c>
      <c r="B51" s="185" t="s">
        <v>33</v>
      </c>
      <c r="BQ51" s="174"/>
      <c r="BT51" s="187"/>
      <c r="BU51" s="184"/>
      <c r="BV51" s="171">
        <v>16</v>
      </c>
      <c r="BW51" s="182" t="s">
        <v>309</v>
      </c>
      <c r="BX51" s="145">
        <v>94.29</v>
      </c>
      <c r="BY51" s="145">
        <v>141.84</v>
      </c>
      <c r="BZ51" s="145">
        <v>113.23</v>
      </c>
      <c r="CA51" s="145">
        <v>121.69</v>
      </c>
      <c r="CB51" s="183">
        <v>185493.49</v>
      </c>
      <c r="CC51" s="145">
        <v>2426.61</v>
      </c>
      <c r="CD51" s="145">
        <v>74.48</v>
      </c>
      <c r="CE51" s="145">
        <v>81.510000000000005</v>
      </c>
      <c r="CF51" s="145">
        <v>11.86</v>
      </c>
      <c r="CG51" s="145">
        <v>11.61</v>
      </c>
      <c r="CH51" s="145">
        <v>16.36</v>
      </c>
      <c r="CI51" s="145">
        <v>12.27</v>
      </c>
      <c r="CJ51" s="145">
        <v>103.79</v>
      </c>
      <c r="CK51" s="145">
        <v>146.99</v>
      </c>
      <c r="CL51" s="145">
        <v>16</v>
      </c>
      <c r="CM51" s="145">
        <v>15.99</v>
      </c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</row>
    <row r="52" spans="1:170" s="185" customFormat="1" x14ac:dyDescent="0.25">
      <c r="A52" s="189"/>
      <c r="BQ52" s="174"/>
      <c r="BT52" s="187"/>
      <c r="BU52" s="184"/>
      <c r="BV52" s="171">
        <v>17</v>
      </c>
      <c r="BW52" s="182" t="s">
        <v>310</v>
      </c>
      <c r="BX52" s="145">
        <v>94.51</v>
      </c>
      <c r="BY52" s="145">
        <v>142.25</v>
      </c>
      <c r="BZ52" s="145">
        <v>113.64</v>
      </c>
      <c r="CA52" s="145">
        <v>121.71</v>
      </c>
      <c r="CB52" s="183">
        <v>187006.36</v>
      </c>
      <c r="CC52" s="145">
        <v>2454.58</v>
      </c>
      <c r="CD52" s="145">
        <v>75.03</v>
      </c>
      <c r="CE52" s="145">
        <v>82.15</v>
      </c>
      <c r="CF52" s="145">
        <v>11.92</v>
      </c>
      <c r="CG52" s="145">
        <v>11.69</v>
      </c>
      <c r="CH52" s="145">
        <v>16.37</v>
      </c>
      <c r="CI52" s="145">
        <v>12.32</v>
      </c>
      <c r="CJ52" s="145">
        <v>103.7</v>
      </c>
      <c r="CK52" s="145">
        <v>147.1</v>
      </c>
      <c r="CL52" s="145">
        <v>16.010000000000002</v>
      </c>
      <c r="CM52" s="145">
        <v>16</v>
      </c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</row>
    <row r="53" spans="1:170" s="185" customFormat="1" x14ac:dyDescent="0.25">
      <c r="A53" s="189"/>
      <c r="BQ53" s="174"/>
      <c r="BT53" s="187"/>
      <c r="BU53" s="184"/>
      <c r="BV53" s="171">
        <v>18</v>
      </c>
      <c r="BW53" s="182" t="s">
        <v>311</v>
      </c>
      <c r="BX53" s="190">
        <v>94.39</v>
      </c>
      <c r="BY53" s="190">
        <v>142.22</v>
      </c>
      <c r="BZ53" s="190">
        <v>113.5</v>
      </c>
      <c r="CA53" s="190">
        <v>121.77</v>
      </c>
      <c r="CB53" s="190">
        <v>185893.35</v>
      </c>
      <c r="CC53" s="190">
        <v>2464.88</v>
      </c>
      <c r="CD53" s="190">
        <v>75.239999999999995</v>
      </c>
      <c r="CE53" s="190">
        <v>82.23</v>
      </c>
      <c r="CF53" s="190">
        <v>11.92</v>
      </c>
      <c r="CG53" s="190">
        <v>11.74</v>
      </c>
      <c r="CH53" s="190">
        <v>16.38</v>
      </c>
      <c r="CI53" s="190">
        <v>12.35</v>
      </c>
      <c r="CJ53" s="191">
        <v>103.61</v>
      </c>
      <c r="CK53" s="190">
        <v>147.1</v>
      </c>
      <c r="CL53" s="190">
        <v>16.010000000000002</v>
      </c>
      <c r="CM53" s="191">
        <v>16.010000000000002</v>
      </c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</row>
    <row r="54" spans="1:170" s="185" customFormat="1" x14ac:dyDescent="0.25">
      <c r="A54" s="189"/>
      <c r="BQ54" s="174"/>
      <c r="BT54" s="174"/>
      <c r="BU54" s="184"/>
      <c r="BV54" s="171">
        <v>19</v>
      </c>
      <c r="BW54" s="182" t="s">
        <v>312</v>
      </c>
      <c r="BX54" s="145">
        <v>94.03</v>
      </c>
      <c r="BY54" s="145">
        <v>142.22</v>
      </c>
      <c r="BZ54" s="145">
        <v>113.01</v>
      </c>
      <c r="CA54" s="145">
        <v>121.82</v>
      </c>
      <c r="CB54" s="145">
        <v>184632.53</v>
      </c>
      <c r="CC54" s="145">
        <v>2450.79</v>
      </c>
      <c r="CD54" s="145">
        <v>75.16</v>
      </c>
      <c r="CE54" s="145">
        <v>82.11</v>
      </c>
      <c r="CF54" s="145">
        <v>11.9</v>
      </c>
      <c r="CG54" s="145">
        <v>11.76</v>
      </c>
      <c r="CH54" s="145">
        <v>16.38</v>
      </c>
      <c r="CI54" s="145">
        <v>12.38</v>
      </c>
      <c r="CJ54" s="145">
        <v>103.54</v>
      </c>
      <c r="CK54" s="145">
        <v>147.04</v>
      </c>
      <c r="CL54" s="145">
        <v>15.98</v>
      </c>
      <c r="CM54" s="145">
        <v>15.98</v>
      </c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</row>
    <row r="55" spans="1:170" s="185" customFormat="1" x14ac:dyDescent="0.25">
      <c r="A55" s="189"/>
      <c r="BQ55" s="174"/>
      <c r="BT55" s="187"/>
      <c r="BU55" s="184"/>
      <c r="BV55" s="171">
        <v>20</v>
      </c>
      <c r="BW55" s="182" t="s">
        <v>313</v>
      </c>
      <c r="BX55" s="145">
        <v>94.18</v>
      </c>
      <c r="BY55" s="145">
        <v>142.04</v>
      </c>
      <c r="BZ55" s="145">
        <v>113</v>
      </c>
      <c r="CA55" s="145">
        <v>121.87</v>
      </c>
      <c r="CB55" s="145">
        <v>186206.5</v>
      </c>
      <c r="CC55" s="145">
        <v>2450.86</v>
      </c>
      <c r="CD55" s="145">
        <v>75.19</v>
      </c>
      <c r="CE55" s="145">
        <v>81.849999999999994</v>
      </c>
      <c r="CF55" s="145">
        <v>11.89</v>
      </c>
      <c r="CG55" s="145">
        <v>11.74</v>
      </c>
      <c r="CH55" s="145">
        <v>16.39</v>
      </c>
      <c r="CI55" s="145">
        <v>12.36</v>
      </c>
      <c r="CJ55" s="145">
        <v>103.69</v>
      </c>
      <c r="CK55" s="145">
        <v>147.35</v>
      </c>
      <c r="CL55" s="145">
        <v>16.010000000000002</v>
      </c>
      <c r="CM55" s="145">
        <v>16.010000000000002</v>
      </c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</row>
    <row r="56" spans="1:170" s="185" customFormat="1" x14ac:dyDescent="0.25">
      <c r="A56" s="189"/>
      <c r="BQ56" s="174"/>
      <c r="BT56" s="187"/>
      <c r="BU56" s="184"/>
      <c r="BV56" s="171">
        <v>21</v>
      </c>
      <c r="BW56" s="182" t="s">
        <v>314</v>
      </c>
      <c r="BX56" s="145">
        <v>94.1</v>
      </c>
      <c r="BY56" s="145">
        <v>142.11000000000001</v>
      </c>
      <c r="BZ56" s="145">
        <v>112.95</v>
      </c>
      <c r="CA56" s="145">
        <v>121.89</v>
      </c>
      <c r="CB56" s="145">
        <v>187586.32</v>
      </c>
      <c r="CC56" s="145">
        <v>2479.92</v>
      </c>
      <c r="CD56" s="145">
        <v>75.33</v>
      </c>
      <c r="CE56" s="145">
        <v>81.89</v>
      </c>
      <c r="CF56" s="145">
        <v>11.95</v>
      </c>
      <c r="CG56" s="145">
        <v>11.89</v>
      </c>
      <c r="CH56" s="145">
        <v>16.39</v>
      </c>
      <c r="CI56" s="145">
        <v>12.39</v>
      </c>
      <c r="CJ56" s="145">
        <v>103.33</v>
      </c>
      <c r="CK56" s="145">
        <v>146.74</v>
      </c>
      <c r="CL56" s="145">
        <v>15.98</v>
      </c>
      <c r="CM56" s="145">
        <v>15.98</v>
      </c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</row>
    <row r="57" spans="1:170" s="175" customFormat="1" ht="16.5" thickBot="1" x14ac:dyDescent="0.3">
      <c r="B57" s="185"/>
      <c r="C57" s="130"/>
      <c r="BQ57" s="187"/>
      <c r="BT57" s="187"/>
      <c r="BV57" s="171">
        <v>22</v>
      </c>
      <c r="BW57" s="182" t="s">
        <v>315</v>
      </c>
      <c r="BX57" s="192">
        <v>93.85</v>
      </c>
      <c r="BY57" s="192">
        <v>142</v>
      </c>
      <c r="BZ57" s="192">
        <v>112.89</v>
      </c>
      <c r="CA57" s="192">
        <v>121.95</v>
      </c>
      <c r="CB57" s="192">
        <v>187102.15</v>
      </c>
      <c r="CC57" s="192">
        <v>2486.71</v>
      </c>
      <c r="CD57" s="192">
        <v>75.58</v>
      </c>
      <c r="CE57" s="192">
        <v>82</v>
      </c>
      <c r="CF57" s="192">
        <v>11.99</v>
      </c>
      <c r="CG57" s="192">
        <v>11.92</v>
      </c>
      <c r="CH57" s="192">
        <v>16.399999999999999</v>
      </c>
      <c r="CI57" s="145">
        <v>12.4</v>
      </c>
      <c r="CJ57" s="145">
        <v>103.14</v>
      </c>
      <c r="CK57" s="145">
        <v>146.72999999999999</v>
      </c>
      <c r="CL57" s="145">
        <v>15.97</v>
      </c>
      <c r="CM57" s="193">
        <v>15.97</v>
      </c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5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</row>
    <row r="58" spans="1:170" s="176" customFormat="1" ht="16.5" thickTop="1" x14ac:dyDescent="0.25">
      <c r="A58" s="196">
        <v>1</v>
      </c>
      <c r="B58" s="129" t="s">
        <v>5</v>
      </c>
      <c r="C58" s="129">
        <f>C36-C15</f>
        <v>-109.65</v>
      </c>
      <c r="D58" s="129">
        <f t="shared" ref="D58:BL62" si="2">D36-D15</f>
        <v>-93.37</v>
      </c>
      <c r="E58" s="129"/>
      <c r="F58" s="129">
        <f t="shared" si="2"/>
        <v>-109.18</v>
      </c>
      <c r="G58" s="129">
        <f t="shared" si="2"/>
        <v>-93.64</v>
      </c>
      <c r="H58" s="129"/>
      <c r="I58" s="129">
        <f t="shared" si="2"/>
        <v>-109.18</v>
      </c>
      <c r="J58" s="129">
        <f t="shared" si="2"/>
        <v>-93.84</v>
      </c>
      <c r="K58" s="129"/>
      <c r="L58" s="129">
        <f t="shared" si="2"/>
        <v>-109.62</v>
      </c>
      <c r="M58" s="129">
        <f t="shared" si="2"/>
        <v>-93.68</v>
      </c>
      <c r="N58" s="129"/>
      <c r="O58" s="129">
        <f t="shared" si="2"/>
        <v>-109.81</v>
      </c>
      <c r="P58" s="129">
        <f t="shared" si="2"/>
        <v>-93.64</v>
      </c>
      <c r="Q58" s="129">
        <f t="shared" si="2"/>
        <v>0</v>
      </c>
      <c r="R58" s="129">
        <f t="shared" si="2"/>
        <v>-110.13</v>
      </c>
      <c r="S58" s="129">
        <f t="shared" si="2"/>
        <v>-93.67</v>
      </c>
      <c r="T58" s="129">
        <f t="shared" si="2"/>
        <v>0</v>
      </c>
      <c r="U58" s="129">
        <f t="shared" si="2"/>
        <v>-110.48</v>
      </c>
      <c r="V58" s="129">
        <f t="shared" si="2"/>
        <v>-93.58</v>
      </c>
      <c r="W58" s="129">
        <f t="shared" si="2"/>
        <v>0</v>
      </c>
      <c r="X58" s="129">
        <f t="shared" si="2"/>
        <v>-110.77</v>
      </c>
      <c r="Y58" s="129">
        <f t="shared" si="2"/>
        <v>-93.41</v>
      </c>
      <c r="Z58" s="129">
        <f t="shared" si="2"/>
        <v>0</v>
      </c>
      <c r="AA58" s="129">
        <f t="shared" si="2"/>
        <v>-110.4</v>
      </c>
      <c r="AB58" s="129">
        <f t="shared" si="2"/>
        <v>-93.56</v>
      </c>
      <c r="AC58" s="129">
        <f t="shared" si="2"/>
        <v>0</v>
      </c>
      <c r="AD58" s="129">
        <f t="shared" si="2"/>
        <v>-110.31</v>
      </c>
      <c r="AE58" s="129">
        <f t="shared" si="2"/>
        <v>-93.69</v>
      </c>
      <c r="AF58" s="129">
        <f t="shared" si="2"/>
        <v>0</v>
      </c>
      <c r="AG58" s="129">
        <f t="shared" si="2"/>
        <v>-109.4</v>
      </c>
      <c r="AH58" s="129">
        <f t="shared" si="2"/>
        <v>-94.18</v>
      </c>
      <c r="AI58" s="129">
        <f t="shared" si="2"/>
        <v>0</v>
      </c>
      <c r="AJ58" s="129">
        <f t="shared" si="2"/>
        <v>-109.32000000000001</v>
      </c>
      <c r="AK58" s="129">
        <f t="shared" si="2"/>
        <v>-94.31</v>
      </c>
      <c r="AL58" s="129">
        <f t="shared" si="2"/>
        <v>0</v>
      </c>
      <c r="AM58" s="129">
        <f t="shared" si="2"/>
        <v>-109.62</v>
      </c>
      <c r="AN58" s="129">
        <f t="shared" si="2"/>
        <v>-94.47</v>
      </c>
      <c r="AO58" s="129"/>
      <c r="AP58" s="129">
        <f t="shared" si="2"/>
        <v>-109.64</v>
      </c>
      <c r="AQ58" s="129">
        <f t="shared" si="2"/>
        <v>-94.89</v>
      </c>
      <c r="AR58" s="129">
        <f t="shared" si="2"/>
        <v>0</v>
      </c>
      <c r="AS58" s="129">
        <f t="shared" si="2"/>
        <v>-109.62</v>
      </c>
      <c r="AT58" s="129">
        <f t="shared" si="2"/>
        <v>-95.17</v>
      </c>
      <c r="AU58" s="129">
        <f t="shared" si="2"/>
        <v>0</v>
      </c>
      <c r="AV58" s="129">
        <f t="shared" si="2"/>
        <v>-110.08</v>
      </c>
      <c r="AW58" s="129">
        <f t="shared" si="2"/>
        <v>-94.29</v>
      </c>
      <c r="AX58" s="129">
        <f t="shared" si="2"/>
        <v>0</v>
      </c>
      <c r="AY58" s="129">
        <f t="shared" si="2"/>
        <v>-109.72</v>
      </c>
      <c r="AZ58" s="129">
        <f t="shared" si="2"/>
        <v>-94.51</v>
      </c>
      <c r="BA58" s="129">
        <f t="shared" si="2"/>
        <v>0</v>
      </c>
      <c r="BB58" s="129">
        <f t="shared" si="2"/>
        <v>-109.77</v>
      </c>
      <c r="BC58" s="129">
        <f t="shared" si="2"/>
        <v>-94.39</v>
      </c>
      <c r="BD58" s="129">
        <f t="shared" si="2"/>
        <v>0</v>
      </c>
      <c r="BE58" s="129">
        <f t="shared" si="2"/>
        <v>-110.11</v>
      </c>
      <c r="BF58" s="129">
        <f t="shared" si="2"/>
        <v>-94.03</v>
      </c>
      <c r="BG58" s="129">
        <f t="shared" si="2"/>
        <v>0</v>
      </c>
      <c r="BH58" s="129">
        <f t="shared" si="2"/>
        <v>-110.10000000000001</v>
      </c>
      <c r="BI58" s="129">
        <f t="shared" si="2"/>
        <v>-94.18</v>
      </c>
      <c r="BJ58" s="129">
        <f t="shared" si="2"/>
        <v>0</v>
      </c>
      <c r="BK58" s="129">
        <f t="shared" si="2"/>
        <v>-109.81</v>
      </c>
      <c r="BL58" s="129">
        <f t="shared" si="2"/>
        <v>-94.1</v>
      </c>
      <c r="BM58" s="129"/>
      <c r="BN58" s="129"/>
      <c r="BO58" s="129"/>
      <c r="BP58" s="129"/>
      <c r="BQ58" s="187"/>
      <c r="BT58" s="187"/>
      <c r="BW58" s="197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98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</row>
    <row r="59" spans="1:170" s="176" customFormat="1" x14ac:dyDescent="0.25">
      <c r="A59" s="196">
        <v>2</v>
      </c>
      <c r="B59" s="129" t="s">
        <v>6</v>
      </c>
      <c r="C59" s="129">
        <f t="shared" ref="C59:R73" si="3">C37-C16</f>
        <v>-0.71864893999281354</v>
      </c>
      <c r="D59" s="129">
        <f t="shared" si="3"/>
        <v>-142.46</v>
      </c>
      <c r="E59" s="129"/>
      <c r="F59" s="129">
        <f t="shared" si="3"/>
        <v>-0.71875224610076904</v>
      </c>
      <c r="G59" s="129">
        <f t="shared" si="3"/>
        <v>-142.25</v>
      </c>
      <c r="H59" s="129"/>
      <c r="I59" s="129">
        <f t="shared" si="3"/>
        <v>-0.71813285457809695</v>
      </c>
      <c r="J59" s="129">
        <f t="shared" si="3"/>
        <v>-142.66</v>
      </c>
      <c r="K59" s="129"/>
      <c r="L59" s="129">
        <f t="shared" si="3"/>
        <v>-0.71864893999281354</v>
      </c>
      <c r="M59" s="129">
        <f t="shared" si="3"/>
        <v>-142.88999999999999</v>
      </c>
      <c r="N59" s="129"/>
      <c r="O59" s="129">
        <f t="shared" si="3"/>
        <v>-0.71870058933448322</v>
      </c>
      <c r="P59" s="129">
        <f t="shared" si="3"/>
        <v>-143.08000000000001</v>
      </c>
      <c r="Q59" s="129">
        <f t="shared" si="3"/>
        <v>0</v>
      </c>
      <c r="R59" s="129">
        <f t="shared" si="3"/>
        <v>-0.71994240460763137</v>
      </c>
      <c r="S59" s="129">
        <f t="shared" si="2"/>
        <v>-143.29</v>
      </c>
      <c r="T59" s="129">
        <f t="shared" si="2"/>
        <v>0</v>
      </c>
      <c r="U59" s="129">
        <f t="shared" si="2"/>
        <v>-0.7218131947452</v>
      </c>
      <c r="V59" s="129">
        <f t="shared" si="2"/>
        <v>-143.24</v>
      </c>
      <c r="W59" s="129">
        <f t="shared" si="2"/>
        <v>0</v>
      </c>
      <c r="X59" s="129">
        <f t="shared" si="2"/>
        <v>-0.72400810889081957</v>
      </c>
      <c r="Y59" s="129">
        <f t="shared" si="2"/>
        <v>-142.91</v>
      </c>
      <c r="Z59" s="129">
        <f t="shared" si="2"/>
        <v>0</v>
      </c>
      <c r="AA59" s="129">
        <f t="shared" si="2"/>
        <v>-0.72144866892720583</v>
      </c>
      <c r="AB59" s="129">
        <f t="shared" si="2"/>
        <v>-143.16999999999999</v>
      </c>
      <c r="AC59" s="129">
        <f t="shared" si="2"/>
        <v>0</v>
      </c>
      <c r="AD59" s="129">
        <f t="shared" si="2"/>
        <v>-0.72479524534319051</v>
      </c>
      <c r="AE59" s="129">
        <f t="shared" si="2"/>
        <v>-142.59</v>
      </c>
      <c r="AF59" s="129">
        <f t="shared" si="2"/>
        <v>0</v>
      </c>
      <c r="AG59" s="129">
        <f t="shared" si="2"/>
        <v>-0.72176109707686742</v>
      </c>
      <c r="AH59" s="129">
        <f t="shared" si="2"/>
        <v>-142.75</v>
      </c>
      <c r="AI59" s="129">
        <f t="shared" si="2"/>
        <v>0</v>
      </c>
      <c r="AJ59" s="129">
        <f t="shared" si="2"/>
        <v>-0.72458517498731967</v>
      </c>
      <c r="AK59" s="129">
        <f t="shared" si="2"/>
        <v>-142.29</v>
      </c>
      <c r="AL59" s="129">
        <f t="shared" si="2"/>
        <v>0</v>
      </c>
      <c r="AM59" s="129">
        <f t="shared" si="2"/>
        <v>-0.72706121855460237</v>
      </c>
      <c r="AN59" s="129">
        <f t="shared" si="2"/>
        <v>-142.44</v>
      </c>
      <c r="AO59" s="129"/>
      <c r="AP59" s="129">
        <f t="shared" si="2"/>
        <v>-0.73024682342631797</v>
      </c>
      <c r="AQ59" s="129">
        <f t="shared" si="2"/>
        <v>-142.47</v>
      </c>
      <c r="AR59" s="129">
        <f t="shared" si="2"/>
        <v>0</v>
      </c>
      <c r="AS59" s="129">
        <f t="shared" si="2"/>
        <v>-0.73464590067587421</v>
      </c>
      <c r="AT59" s="129">
        <f t="shared" si="2"/>
        <v>-142.01</v>
      </c>
      <c r="AU59" s="129">
        <f t="shared" si="2"/>
        <v>0</v>
      </c>
      <c r="AV59" s="129">
        <f t="shared" si="2"/>
        <v>-0.73174301185423674</v>
      </c>
      <c r="AW59" s="129">
        <f t="shared" si="2"/>
        <v>-141.84</v>
      </c>
      <c r="AX59" s="129">
        <f t="shared" si="2"/>
        <v>0</v>
      </c>
      <c r="AY59" s="129">
        <f t="shared" si="2"/>
        <v>-0.72902238098709626</v>
      </c>
      <c r="AZ59" s="129">
        <f t="shared" si="2"/>
        <v>-142.25</v>
      </c>
      <c r="BA59" s="129">
        <f t="shared" si="2"/>
        <v>0</v>
      </c>
      <c r="BB59" s="129">
        <f t="shared" si="2"/>
        <v>-0.72854436835203262</v>
      </c>
      <c r="BC59" s="129">
        <f t="shared" si="2"/>
        <v>-142.22</v>
      </c>
      <c r="BD59" s="129">
        <f t="shared" si="2"/>
        <v>0</v>
      </c>
      <c r="BE59" s="129">
        <f t="shared" si="2"/>
        <v>-0.72801397786837496</v>
      </c>
      <c r="BF59" s="129">
        <f t="shared" si="2"/>
        <v>-142.22</v>
      </c>
      <c r="BG59" s="129">
        <f t="shared" si="2"/>
        <v>0</v>
      </c>
      <c r="BH59" s="129">
        <f t="shared" si="2"/>
        <v>-0.72998029053215552</v>
      </c>
      <c r="BI59" s="129">
        <f t="shared" si="2"/>
        <v>-142.04</v>
      </c>
      <c r="BJ59" s="129">
        <f t="shared" si="2"/>
        <v>0</v>
      </c>
      <c r="BK59" s="129">
        <f t="shared" si="2"/>
        <v>-0.72711408419981094</v>
      </c>
      <c r="BL59" s="129">
        <f t="shared" si="2"/>
        <v>-142.11000000000001</v>
      </c>
      <c r="BM59" s="129"/>
      <c r="BN59" s="129"/>
      <c r="BO59" s="129"/>
      <c r="BP59" s="129"/>
      <c r="BQ59" s="187"/>
      <c r="BT59" s="187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98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</row>
    <row r="60" spans="1:170" s="200" customFormat="1" x14ac:dyDescent="0.25">
      <c r="A60" s="196">
        <v>3</v>
      </c>
      <c r="B60" s="199" t="s">
        <v>7</v>
      </c>
      <c r="C60" s="129">
        <f t="shared" si="3"/>
        <v>-0.9052</v>
      </c>
      <c r="D60" s="129">
        <f t="shared" si="2"/>
        <v>-113.1</v>
      </c>
      <c r="E60" s="129"/>
      <c r="F60" s="129">
        <f t="shared" si="2"/>
        <v>-0.90370000000000006</v>
      </c>
      <c r="G60" s="129">
        <f t="shared" si="2"/>
        <v>-113.13</v>
      </c>
      <c r="H60" s="129"/>
      <c r="I60" s="129">
        <f t="shared" si="2"/>
        <v>-0.90450000000000008</v>
      </c>
      <c r="J60" s="129">
        <f t="shared" si="2"/>
        <v>-113.27</v>
      </c>
      <c r="K60" s="129"/>
      <c r="L60" s="129">
        <f t="shared" si="2"/>
        <v>-0.90700000000000003</v>
      </c>
      <c r="M60" s="129">
        <f t="shared" si="2"/>
        <v>-113.22</v>
      </c>
      <c r="N60" s="129"/>
      <c r="O60" s="129">
        <f t="shared" si="2"/>
        <v>-0.90810000000000002</v>
      </c>
      <c r="P60" s="129">
        <f t="shared" si="2"/>
        <v>-113.24</v>
      </c>
      <c r="Q60" s="129">
        <f t="shared" si="2"/>
        <v>0</v>
      </c>
      <c r="R60" s="129">
        <f t="shared" si="2"/>
        <v>-0.91639999999999999</v>
      </c>
      <c r="S60" s="129">
        <f t="shared" si="2"/>
        <v>-112.57</v>
      </c>
      <c r="T60" s="129">
        <f t="shared" si="2"/>
        <v>0</v>
      </c>
      <c r="U60" s="129">
        <f t="shared" si="2"/>
        <v>-0.92120000000000002</v>
      </c>
      <c r="V60" s="129">
        <f t="shared" si="2"/>
        <v>-112.23</v>
      </c>
      <c r="W60" s="129">
        <f t="shared" si="2"/>
        <v>0</v>
      </c>
      <c r="X60" s="129">
        <f t="shared" si="2"/>
        <v>-0.9235000000000001</v>
      </c>
      <c r="Y60" s="129">
        <f t="shared" si="2"/>
        <v>-112.04</v>
      </c>
      <c r="Z60" s="129">
        <f t="shared" si="2"/>
        <v>0</v>
      </c>
      <c r="AA60" s="129">
        <f t="shared" si="2"/>
        <v>-0.9215000000000001</v>
      </c>
      <c r="AB60" s="129">
        <f t="shared" si="2"/>
        <v>-112.09</v>
      </c>
      <c r="AC60" s="129">
        <f t="shared" si="2"/>
        <v>0</v>
      </c>
      <c r="AD60" s="129">
        <f t="shared" si="2"/>
        <v>-0.9224</v>
      </c>
      <c r="AE60" s="129">
        <f t="shared" si="2"/>
        <v>-112.04</v>
      </c>
      <c r="AF60" s="129">
        <f t="shared" si="2"/>
        <v>0</v>
      </c>
      <c r="AG60" s="129">
        <f t="shared" si="2"/>
        <v>-0.91420000000000001</v>
      </c>
      <c r="AH60" s="129">
        <f t="shared" si="2"/>
        <v>-112.7</v>
      </c>
      <c r="AI60" s="129">
        <f t="shared" si="2"/>
        <v>0</v>
      </c>
      <c r="AJ60" s="129">
        <f t="shared" si="2"/>
        <v>-0.9113</v>
      </c>
      <c r="AK60" s="129">
        <f t="shared" si="2"/>
        <v>-113.14</v>
      </c>
      <c r="AL60" s="129">
        <f t="shared" si="2"/>
        <v>0</v>
      </c>
      <c r="AM60" s="129">
        <f t="shared" si="2"/>
        <v>-0.9133</v>
      </c>
      <c r="AN60" s="129">
        <f t="shared" si="2"/>
        <v>-113.39</v>
      </c>
      <c r="AO60" s="129"/>
      <c r="AP60" s="129">
        <f t="shared" si="2"/>
        <v>-0.91580000000000006</v>
      </c>
      <c r="AQ60" s="129">
        <f t="shared" si="2"/>
        <v>-113.61</v>
      </c>
      <c r="AR60" s="129">
        <f t="shared" si="2"/>
        <v>0</v>
      </c>
      <c r="AS60" s="129">
        <f t="shared" si="2"/>
        <v>-0.91750000000000009</v>
      </c>
      <c r="AT60" s="129">
        <f t="shared" si="2"/>
        <v>-113.71</v>
      </c>
      <c r="AU60" s="129">
        <f t="shared" si="2"/>
        <v>0</v>
      </c>
      <c r="AV60" s="129">
        <f t="shared" si="2"/>
        <v>-0.91660000000000008</v>
      </c>
      <c r="AW60" s="129">
        <f t="shared" si="2"/>
        <v>-113.23</v>
      </c>
      <c r="AX60" s="129">
        <f t="shared" si="2"/>
        <v>0</v>
      </c>
      <c r="AY60" s="129">
        <f t="shared" si="2"/>
        <v>-0.91250000000000009</v>
      </c>
      <c r="AZ60" s="129">
        <f t="shared" si="2"/>
        <v>-113.64</v>
      </c>
      <c r="BA60" s="129">
        <f t="shared" si="2"/>
        <v>0</v>
      </c>
      <c r="BB60" s="129">
        <f t="shared" si="2"/>
        <v>-0.91290000000000004</v>
      </c>
      <c r="BC60" s="129">
        <f t="shared" si="2"/>
        <v>-113.5</v>
      </c>
      <c r="BD60" s="129">
        <f t="shared" si="2"/>
        <v>0</v>
      </c>
      <c r="BE60" s="129">
        <f t="shared" si="2"/>
        <v>-0.91620000000000001</v>
      </c>
      <c r="BF60" s="129">
        <f t="shared" si="2"/>
        <v>-113.01</v>
      </c>
      <c r="BG60" s="129">
        <f t="shared" si="2"/>
        <v>0</v>
      </c>
      <c r="BH60" s="129">
        <f t="shared" si="2"/>
        <v>-0.91760000000000008</v>
      </c>
      <c r="BI60" s="129">
        <f t="shared" si="2"/>
        <v>-113</v>
      </c>
      <c r="BJ60" s="129">
        <f t="shared" si="2"/>
        <v>0</v>
      </c>
      <c r="BK60" s="129">
        <f t="shared" si="2"/>
        <v>-0.91480000000000006</v>
      </c>
      <c r="BL60" s="129">
        <f t="shared" si="2"/>
        <v>-112.95</v>
      </c>
      <c r="BM60" s="129"/>
      <c r="BN60" s="129"/>
      <c r="BO60" s="129"/>
      <c r="BP60" s="129"/>
      <c r="BQ60" s="187"/>
      <c r="BT60" s="187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150"/>
      <c r="EH60" s="150"/>
      <c r="EI60" s="150"/>
      <c r="EJ60" s="201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  <c r="FL60" s="199"/>
      <c r="FM60" s="199"/>
      <c r="FN60" s="199"/>
    </row>
    <row r="61" spans="1:170" s="176" customFormat="1" x14ac:dyDescent="0.25">
      <c r="A61" s="196">
        <v>4</v>
      </c>
      <c r="B61" s="129" t="s">
        <v>8</v>
      </c>
      <c r="C61" s="129">
        <f t="shared" si="3"/>
        <v>-0.84167999326655996</v>
      </c>
      <c r="D61" s="129">
        <f t="shared" si="2"/>
        <v>-121.66</v>
      </c>
      <c r="E61" s="129"/>
      <c r="F61" s="129">
        <f t="shared" si="2"/>
        <v>-0.84167999326655996</v>
      </c>
      <c r="G61" s="129">
        <f t="shared" si="2"/>
        <v>-121.5</v>
      </c>
      <c r="H61" s="129"/>
      <c r="I61" s="129">
        <f t="shared" si="2"/>
        <v>-0.84345479082321184</v>
      </c>
      <c r="J61" s="129">
        <f t="shared" si="2"/>
        <v>-121.47</v>
      </c>
      <c r="K61" s="129"/>
      <c r="L61" s="129">
        <f t="shared" si="2"/>
        <v>-0.84552295594825388</v>
      </c>
      <c r="M61" s="129">
        <f t="shared" si="2"/>
        <v>-121.49</v>
      </c>
      <c r="N61" s="129"/>
      <c r="O61" s="129">
        <f t="shared" si="2"/>
        <v>-0.84688346883468835</v>
      </c>
      <c r="P61" s="129">
        <f t="shared" si="2"/>
        <v>-121.45</v>
      </c>
      <c r="Q61" s="129">
        <f t="shared" si="2"/>
        <v>0</v>
      </c>
      <c r="R61" s="129">
        <f t="shared" si="2"/>
        <v>-0.8505571149102662</v>
      </c>
      <c r="S61" s="129">
        <f t="shared" si="2"/>
        <v>-121.29</v>
      </c>
      <c r="T61" s="129">
        <f t="shared" si="2"/>
        <v>0</v>
      </c>
      <c r="U61" s="129">
        <f t="shared" si="2"/>
        <v>-0.85287846481876328</v>
      </c>
      <c r="V61" s="129">
        <f t="shared" si="2"/>
        <v>-121.23</v>
      </c>
      <c r="W61" s="129">
        <f t="shared" si="2"/>
        <v>0</v>
      </c>
      <c r="X61" s="129">
        <f t="shared" si="2"/>
        <v>-0.85397096498719038</v>
      </c>
      <c r="Y61" s="129">
        <f t="shared" si="2"/>
        <v>-121.18</v>
      </c>
      <c r="Z61" s="129">
        <f t="shared" si="2"/>
        <v>0</v>
      </c>
      <c r="AA61" s="129">
        <f t="shared" si="2"/>
        <v>-0.85149863760217981</v>
      </c>
      <c r="AB61" s="129">
        <f t="shared" si="2"/>
        <v>-121.32</v>
      </c>
      <c r="AC61" s="129">
        <f t="shared" si="2"/>
        <v>0</v>
      </c>
      <c r="AD61" s="129">
        <f t="shared" si="2"/>
        <v>-0.85164367228751481</v>
      </c>
      <c r="AE61" s="129">
        <f t="shared" si="2"/>
        <v>-121.37</v>
      </c>
      <c r="AF61" s="129">
        <f t="shared" si="2"/>
        <v>0</v>
      </c>
      <c r="AG61" s="129">
        <f t="shared" si="2"/>
        <v>-0.84911267725227135</v>
      </c>
      <c r="AH61" s="129">
        <f t="shared" si="2"/>
        <v>-121.37</v>
      </c>
      <c r="AI61" s="129">
        <f t="shared" si="2"/>
        <v>0</v>
      </c>
      <c r="AJ61" s="129">
        <f t="shared" si="2"/>
        <v>-0.84976206662134601</v>
      </c>
      <c r="AK61" s="129">
        <f t="shared" si="2"/>
        <v>-121.34</v>
      </c>
      <c r="AL61" s="129">
        <f t="shared" si="2"/>
        <v>0</v>
      </c>
      <c r="AM61" s="129">
        <f t="shared" si="2"/>
        <v>-0.85331512927724196</v>
      </c>
      <c r="AN61" s="129">
        <f t="shared" si="2"/>
        <v>-121.37</v>
      </c>
      <c r="AO61" s="129"/>
      <c r="AP61" s="129">
        <f t="shared" si="2"/>
        <v>-0.85521252031129735</v>
      </c>
      <c r="AQ61" s="129">
        <f t="shared" si="2"/>
        <v>-121.66</v>
      </c>
      <c r="AR61" s="129">
        <f t="shared" si="2"/>
        <v>0</v>
      </c>
      <c r="AS61" s="129">
        <f t="shared" si="2"/>
        <v>-0.85675119945167921</v>
      </c>
      <c r="AT61" s="129">
        <f t="shared" si="2"/>
        <v>-121.8</v>
      </c>
      <c r="AU61" s="129">
        <f t="shared" si="2"/>
        <v>0</v>
      </c>
      <c r="AV61" s="129">
        <f t="shared" si="2"/>
        <v>-0.85295121119071982</v>
      </c>
      <c r="AW61" s="129">
        <f t="shared" si="2"/>
        <v>-121.69</v>
      </c>
      <c r="AX61" s="129">
        <f t="shared" si="2"/>
        <v>0</v>
      </c>
      <c r="AY61" s="129">
        <f t="shared" si="2"/>
        <v>-0.85215168299957389</v>
      </c>
      <c r="AZ61" s="129">
        <f t="shared" si="2"/>
        <v>-121.71</v>
      </c>
      <c r="BA61" s="129">
        <f t="shared" si="2"/>
        <v>0</v>
      </c>
      <c r="BB61" s="129">
        <f t="shared" si="2"/>
        <v>-0.85084659235939764</v>
      </c>
      <c r="BC61" s="129">
        <f t="shared" si="2"/>
        <v>-121.77</v>
      </c>
      <c r="BD61" s="129">
        <f t="shared" si="2"/>
        <v>0</v>
      </c>
      <c r="BE61" s="129">
        <f t="shared" si="2"/>
        <v>-0.85005100306018355</v>
      </c>
      <c r="BF61" s="129">
        <f t="shared" si="2"/>
        <v>-121.82</v>
      </c>
      <c r="BG61" s="129">
        <f t="shared" si="2"/>
        <v>0</v>
      </c>
      <c r="BH61" s="129">
        <f t="shared" si="2"/>
        <v>-0.85084659235939764</v>
      </c>
      <c r="BI61" s="129">
        <f t="shared" si="2"/>
        <v>-121.87</v>
      </c>
      <c r="BJ61" s="129">
        <f t="shared" si="2"/>
        <v>0</v>
      </c>
      <c r="BK61" s="129">
        <f t="shared" si="2"/>
        <v>-0.84788875699508226</v>
      </c>
      <c r="BL61" s="129">
        <f t="shared" si="2"/>
        <v>-121.89</v>
      </c>
      <c r="BM61" s="129"/>
      <c r="BN61" s="129"/>
      <c r="BO61" s="129"/>
      <c r="BP61" s="129"/>
      <c r="BQ61" s="187"/>
      <c r="BT61" s="187"/>
      <c r="BU61" s="129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</row>
    <row r="62" spans="1:170" s="176" customFormat="1" x14ac:dyDescent="0.25">
      <c r="A62" s="196">
        <v>5</v>
      </c>
      <c r="B62" s="129" t="s">
        <v>9</v>
      </c>
      <c r="C62" s="129">
        <f t="shared" si="3"/>
        <v>-1807.46</v>
      </c>
      <c r="D62" s="129">
        <f t="shared" si="2"/>
        <v>-185047.75</v>
      </c>
      <c r="E62" s="129"/>
      <c r="F62" s="129">
        <f t="shared" si="2"/>
        <v>-1810.0700000000002</v>
      </c>
      <c r="G62" s="129">
        <f t="shared" si="2"/>
        <v>-185061.56</v>
      </c>
      <c r="H62" s="129"/>
      <c r="I62" s="129">
        <f t="shared" si="2"/>
        <v>-1812.2518</v>
      </c>
      <c r="J62" s="129">
        <f t="shared" si="2"/>
        <v>-185665.2</v>
      </c>
      <c r="K62" s="129"/>
      <c r="L62" s="129">
        <f t="shared" si="2"/>
        <v>-1809.3776</v>
      </c>
      <c r="M62" s="129">
        <f t="shared" si="2"/>
        <v>-185804.99</v>
      </c>
      <c r="N62" s="129"/>
      <c r="O62" s="129">
        <f t="shared" si="2"/>
        <v>-1798.7</v>
      </c>
      <c r="P62" s="129">
        <f t="shared" si="2"/>
        <v>-184960.32</v>
      </c>
      <c r="Q62" s="129">
        <f t="shared" si="2"/>
        <v>0</v>
      </c>
      <c r="R62" s="129">
        <f t="shared" si="2"/>
        <v>-1740.9879000000001</v>
      </c>
      <c r="S62" s="129">
        <f t="shared" si="2"/>
        <v>-179600.31</v>
      </c>
      <c r="T62" s="129">
        <f t="shared" si="2"/>
        <v>0</v>
      </c>
      <c r="U62" s="129">
        <f t="shared" si="2"/>
        <v>-1729.26</v>
      </c>
      <c r="V62" s="129">
        <f t="shared" si="2"/>
        <v>-178788.19</v>
      </c>
      <c r="W62" s="129">
        <f t="shared" si="2"/>
        <v>0</v>
      </c>
      <c r="X62" s="129">
        <f t="shared" si="2"/>
        <v>-1733</v>
      </c>
      <c r="Y62" s="129">
        <f t="shared" si="2"/>
        <v>-179313.51</v>
      </c>
      <c r="Z62" s="129">
        <f t="shared" si="2"/>
        <v>0</v>
      </c>
      <c r="AA62" s="129">
        <f t="shared" si="2"/>
        <v>-1754.6000000000001</v>
      </c>
      <c r="AB62" s="129">
        <f t="shared" si="2"/>
        <v>-181232.63</v>
      </c>
      <c r="AC62" s="129">
        <f t="shared" si="2"/>
        <v>0</v>
      </c>
      <c r="AD62" s="129">
        <f t="shared" si="2"/>
        <v>-1756.94</v>
      </c>
      <c r="AE62" s="129">
        <f t="shared" si="2"/>
        <v>-181579.75</v>
      </c>
      <c r="AF62" s="129">
        <f t="shared" si="2"/>
        <v>0</v>
      </c>
      <c r="AG62" s="129">
        <f t="shared" si="2"/>
        <v>-1775.16</v>
      </c>
      <c r="AH62" s="129">
        <f t="shared" si="2"/>
        <v>-182894.73</v>
      </c>
      <c r="AI62" s="129">
        <f t="shared" si="2"/>
        <v>0</v>
      </c>
      <c r="AJ62" s="129">
        <f t="shared" si="2"/>
        <v>-1792.6100000000001</v>
      </c>
      <c r="AK62" s="129">
        <f t="shared" si="2"/>
        <v>-184818.09</v>
      </c>
      <c r="AL62" s="129">
        <f t="shared" si="2"/>
        <v>0</v>
      </c>
      <c r="AM62" s="129">
        <f t="shared" si="2"/>
        <v>-1787.7900000000002</v>
      </c>
      <c r="AN62" s="129">
        <f t="shared" si="2"/>
        <v>-185143.53</v>
      </c>
      <c r="AO62" s="129"/>
      <c r="AP62" s="129">
        <f t="shared" si="2"/>
        <v>-1787.99</v>
      </c>
      <c r="AQ62" s="129">
        <f t="shared" si="2"/>
        <v>-186022.48</v>
      </c>
      <c r="AR62" s="129">
        <f t="shared" si="2"/>
        <v>0</v>
      </c>
      <c r="AS62" s="129">
        <f t="shared" si="2"/>
        <v>-1782.5406</v>
      </c>
      <c r="AT62" s="129">
        <f t="shared" si="2"/>
        <v>-185972.46</v>
      </c>
      <c r="AU62" s="129">
        <f t="shared" si="2"/>
        <v>0</v>
      </c>
      <c r="AV62" s="129">
        <f t="shared" si="2"/>
        <v>-1787.2</v>
      </c>
      <c r="AW62" s="129">
        <f t="shared" si="2"/>
        <v>-185493.49</v>
      </c>
      <c r="AX62" s="129">
        <f t="shared" si="2"/>
        <v>0</v>
      </c>
      <c r="AY62" s="129">
        <f t="shared" ref="AY62:BL73" si="4">AY40-AY19</f>
        <v>-1803.3400000000001</v>
      </c>
      <c r="AZ62" s="129">
        <f t="shared" si="4"/>
        <v>-187006.36</v>
      </c>
      <c r="BA62" s="129">
        <f t="shared" si="4"/>
        <v>0</v>
      </c>
      <c r="BB62" s="129">
        <f t="shared" si="4"/>
        <v>-1794.1642000000002</v>
      </c>
      <c r="BC62" s="129">
        <f t="shared" si="4"/>
        <v>-185893.35</v>
      </c>
      <c r="BD62" s="129">
        <f t="shared" si="4"/>
        <v>0</v>
      </c>
      <c r="BE62" s="129">
        <f t="shared" si="4"/>
        <v>-1783.2</v>
      </c>
      <c r="BF62" s="129">
        <f t="shared" si="4"/>
        <v>-184632.53</v>
      </c>
      <c r="BG62" s="129">
        <f t="shared" si="4"/>
        <v>0</v>
      </c>
      <c r="BH62" s="129">
        <f t="shared" si="4"/>
        <v>-1795.8000000000002</v>
      </c>
      <c r="BI62" s="129">
        <f t="shared" si="4"/>
        <v>-186206.5</v>
      </c>
      <c r="BJ62" s="129">
        <f t="shared" si="4"/>
        <v>0</v>
      </c>
      <c r="BK62" s="129">
        <f t="shared" si="4"/>
        <v>-1815.41</v>
      </c>
      <c r="BL62" s="129">
        <f t="shared" si="4"/>
        <v>-187586.32</v>
      </c>
      <c r="BM62" s="129"/>
      <c r="BN62" s="129"/>
      <c r="BO62" s="129"/>
      <c r="BP62" s="129"/>
      <c r="BQ62" s="187"/>
      <c r="BT62" s="187"/>
      <c r="BU62" s="129"/>
      <c r="BW62" s="145"/>
      <c r="BX62" s="145">
        <f>AVERAGE(BX36:BX57)</f>
        <v>94.020454545454555</v>
      </c>
      <c r="BY62" s="145">
        <f t="shared" ref="BY62:CM62" si="5">AVERAGE(BY36:BY57)</f>
        <v>142.50818181818181</v>
      </c>
      <c r="BZ62" s="145">
        <f t="shared" si="5"/>
        <v>112.98636363636365</v>
      </c>
      <c r="CA62" s="145">
        <f t="shared" si="5"/>
        <v>121.55454545454545</v>
      </c>
      <c r="CB62" s="145">
        <f t="shared" si="5"/>
        <v>184355.7363636363</v>
      </c>
      <c r="CC62" s="145">
        <f t="shared" si="5"/>
        <v>2478.7754545454541</v>
      </c>
      <c r="CD62" s="145">
        <f t="shared" si="5"/>
        <v>75.399090909090901</v>
      </c>
      <c r="CE62" s="145">
        <f t="shared" si="5"/>
        <v>82.00409090909092</v>
      </c>
      <c r="CF62" s="145">
        <f t="shared" si="5"/>
        <v>11.9</v>
      </c>
      <c r="CG62" s="145">
        <f t="shared" si="5"/>
        <v>11.667727272727275</v>
      </c>
      <c r="CH62" s="145">
        <f t="shared" si="5"/>
        <v>16.346363636363634</v>
      </c>
      <c r="CI62" s="145">
        <f t="shared" si="5"/>
        <v>12.193181818181818</v>
      </c>
      <c r="CJ62" s="145">
        <f t="shared" si="5"/>
        <v>103.27772727272723</v>
      </c>
      <c r="CK62" s="145">
        <f t="shared" si="5"/>
        <v>146.85681818181817</v>
      </c>
      <c r="CL62" s="145">
        <f t="shared" si="5"/>
        <v>15.949090909090909</v>
      </c>
      <c r="CM62" s="145">
        <f t="shared" si="5"/>
        <v>15.945909090909094</v>
      </c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</row>
    <row r="63" spans="1:170" s="176" customFormat="1" x14ac:dyDescent="0.25">
      <c r="A63" s="196">
        <v>6</v>
      </c>
      <c r="B63" s="129" t="s">
        <v>10</v>
      </c>
      <c r="C63" s="129">
        <f t="shared" si="3"/>
        <v>-25.41</v>
      </c>
      <c r="D63" s="129">
        <f t="shared" si="3"/>
        <v>-2601.48</v>
      </c>
      <c r="E63" s="129"/>
      <c r="F63" s="129">
        <f t="shared" si="3"/>
        <v>-25.442299999999999</v>
      </c>
      <c r="G63" s="129">
        <f t="shared" si="3"/>
        <v>-2601.2199999999998</v>
      </c>
      <c r="H63" s="129"/>
      <c r="I63" s="129">
        <f t="shared" si="3"/>
        <v>-25.642800000000001</v>
      </c>
      <c r="J63" s="129">
        <f t="shared" si="3"/>
        <v>-2627.1</v>
      </c>
      <c r="K63" s="129"/>
      <c r="L63" s="129">
        <f t="shared" si="3"/>
        <v>-25.367599999999999</v>
      </c>
      <c r="M63" s="129">
        <f t="shared" si="3"/>
        <v>-2605</v>
      </c>
      <c r="N63" s="129"/>
      <c r="O63" s="129">
        <f t="shared" si="3"/>
        <v>-25.09</v>
      </c>
      <c r="P63" s="129">
        <f t="shared" si="3"/>
        <v>-2580</v>
      </c>
      <c r="Q63" s="129">
        <f t="shared" si="3"/>
        <v>0</v>
      </c>
      <c r="R63" s="129">
        <f t="shared" si="3"/>
        <v>-23.8186</v>
      </c>
      <c r="S63" s="129">
        <f t="shared" ref="S63:BD69" si="6">S41-S20</f>
        <v>-2457.13</v>
      </c>
      <c r="T63" s="129">
        <f t="shared" si="6"/>
        <v>0</v>
      </c>
      <c r="U63" s="129">
        <f t="shared" si="6"/>
        <v>-23.46</v>
      </c>
      <c r="V63" s="129">
        <f t="shared" si="6"/>
        <v>-2425.5300000000002</v>
      </c>
      <c r="W63" s="129">
        <f t="shared" si="6"/>
        <v>0</v>
      </c>
      <c r="X63" s="129">
        <f t="shared" si="6"/>
        <v>-23.310000000000002</v>
      </c>
      <c r="Y63" s="129">
        <f t="shared" si="6"/>
        <v>-2411.89</v>
      </c>
      <c r="Z63" s="129">
        <f t="shared" si="6"/>
        <v>0</v>
      </c>
      <c r="AA63" s="129">
        <f t="shared" si="6"/>
        <v>-23.46</v>
      </c>
      <c r="AB63" s="129">
        <f t="shared" si="6"/>
        <v>-2423.1799999999998</v>
      </c>
      <c r="AC63" s="129">
        <f t="shared" si="6"/>
        <v>0</v>
      </c>
      <c r="AD63" s="129">
        <f t="shared" si="6"/>
        <v>-23.28</v>
      </c>
      <c r="AE63" s="129">
        <f t="shared" si="6"/>
        <v>-2405.9899999999998</v>
      </c>
      <c r="AF63" s="129">
        <f t="shared" si="6"/>
        <v>0</v>
      </c>
      <c r="AG63" s="129">
        <f t="shared" si="6"/>
        <v>-23.518600000000003</v>
      </c>
      <c r="AH63" s="129">
        <f t="shared" si="6"/>
        <v>-2423.12</v>
      </c>
      <c r="AI63" s="129">
        <f t="shared" si="6"/>
        <v>0</v>
      </c>
      <c r="AJ63" s="129">
        <f t="shared" si="6"/>
        <v>-23.87</v>
      </c>
      <c r="AK63" s="129">
        <f t="shared" si="6"/>
        <v>-2461</v>
      </c>
      <c r="AL63" s="129">
        <f t="shared" si="6"/>
        <v>0</v>
      </c>
      <c r="AM63" s="129">
        <f t="shared" si="6"/>
        <v>-23.73</v>
      </c>
      <c r="AN63" s="129">
        <f t="shared" si="6"/>
        <v>-2457.48</v>
      </c>
      <c r="AO63" s="129"/>
      <c r="AP63" s="129">
        <f t="shared" si="6"/>
        <v>-23.310000000000002</v>
      </c>
      <c r="AQ63" s="129">
        <f t="shared" si="6"/>
        <v>-2425.17</v>
      </c>
      <c r="AR63" s="129">
        <f t="shared" si="6"/>
        <v>0</v>
      </c>
      <c r="AS63" s="129">
        <f t="shared" si="6"/>
        <v>-23.1326</v>
      </c>
      <c r="AT63" s="129">
        <f t="shared" si="6"/>
        <v>-2413.42</v>
      </c>
      <c r="AU63" s="129">
        <f t="shared" si="6"/>
        <v>0</v>
      </c>
      <c r="AV63" s="129">
        <f t="shared" si="6"/>
        <v>-23.380000000000003</v>
      </c>
      <c r="AW63" s="129">
        <f t="shared" si="6"/>
        <v>-2426.61</v>
      </c>
      <c r="AX63" s="129">
        <f t="shared" si="6"/>
        <v>0</v>
      </c>
      <c r="AY63" s="129">
        <f t="shared" si="6"/>
        <v>-23.67</v>
      </c>
      <c r="AZ63" s="129">
        <f t="shared" si="6"/>
        <v>-2454.58</v>
      </c>
      <c r="BA63" s="129">
        <f t="shared" si="6"/>
        <v>0</v>
      </c>
      <c r="BB63" s="129">
        <f t="shared" si="6"/>
        <v>-23.790000000000003</v>
      </c>
      <c r="BC63" s="129">
        <f t="shared" si="6"/>
        <v>-2464.88</v>
      </c>
      <c r="BD63" s="129">
        <f t="shared" si="6"/>
        <v>0</v>
      </c>
      <c r="BE63" s="129">
        <f t="shared" si="4"/>
        <v>-23.67</v>
      </c>
      <c r="BF63" s="129">
        <f t="shared" si="4"/>
        <v>-2450.79</v>
      </c>
      <c r="BG63" s="129">
        <f t="shared" si="4"/>
        <v>0</v>
      </c>
      <c r="BH63" s="129">
        <f t="shared" si="4"/>
        <v>-23.636400000000002</v>
      </c>
      <c r="BI63" s="129">
        <f t="shared" si="4"/>
        <v>-2450.86</v>
      </c>
      <c r="BJ63" s="129">
        <f t="shared" si="4"/>
        <v>0</v>
      </c>
      <c r="BK63" s="129">
        <f t="shared" si="4"/>
        <v>-24</v>
      </c>
      <c r="BL63" s="129">
        <f t="shared" si="4"/>
        <v>-2479.92</v>
      </c>
      <c r="BM63" s="129"/>
      <c r="BN63" s="129"/>
      <c r="BO63" s="129"/>
      <c r="BP63" s="129"/>
      <c r="BQ63" s="187"/>
      <c r="BT63" s="174"/>
      <c r="BU63" s="129"/>
      <c r="BW63" s="145"/>
      <c r="BX63" s="202">
        <v>94.020454545454555</v>
      </c>
      <c r="BY63" s="202">
        <v>142.50818181818181</v>
      </c>
      <c r="BZ63" s="202">
        <v>112.98636363636365</v>
      </c>
      <c r="CA63" s="150">
        <v>121.55454545454545</v>
      </c>
      <c r="CB63" s="150">
        <v>184355.7363636363</v>
      </c>
      <c r="CC63" s="150">
        <v>2478.7754545454541</v>
      </c>
      <c r="CD63" s="150">
        <v>75.399090909090901</v>
      </c>
      <c r="CE63" s="150">
        <v>82.00409090909092</v>
      </c>
      <c r="CF63" s="150">
        <v>11.9</v>
      </c>
      <c r="CG63" s="150">
        <v>11.667727272727275</v>
      </c>
      <c r="CH63" s="150">
        <v>16.346363636363634</v>
      </c>
      <c r="CI63" s="150">
        <v>12.193181818181818</v>
      </c>
      <c r="CJ63" s="150">
        <v>103.27772727272723</v>
      </c>
      <c r="CK63" s="150">
        <v>146.85681818181817</v>
      </c>
      <c r="CL63" s="150">
        <v>15.949090909090909</v>
      </c>
      <c r="CM63" s="150">
        <v>15.945909090909094</v>
      </c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</row>
    <row r="64" spans="1:170" s="176" customFormat="1" x14ac:dyDescent="0.25">
      <c r="A64" s="196">
        <v>7</v>
      </c>
      <c r="B64" s="129" t="s">
        <v>25</v>
      </c>
      <c r="C64" s="129">
        <f t="shared" si="3"/>
        <v>-1.3592496941688188</v>
      </c>
      <c r="D64" s="129">
        <f t="shared" si="3"/>
        <v>-75.319999999999993</v>
      </c>
      <c r="E64" s="129"/>
      <c r="F64" s="129">
        <f t="shared" si="3"/>
        <v>-1.3528138528138527</v>
      </c>
      <c r="G64" s="129">
        <f t="shared" si="3"/>
        <v>-75.58</v>
      </c>
      <c r="H64" s="129"/>
      <c r="I64" s="129">
        <f t="shared" si="3"/>
        <v>-1.3486176668914363</v>
      </c>
      <c r="J64" s="129">
        <f t="shared" si="3"/>
        <v>-75.97</v>
      </c>
      <c r="K64" s="129"/>
      <c r="L64" s="129">
        <f t="shared" si="3"/>
        <v>-1.3502565487442613</v>
      </c>
      <c r="M64" s="129">
        <f t="shared" si="3"/>
        <v>-76.05</v>
      </c>
      <c r="N64" s="129"/>
      <c r="O64" s="129">
        <f t="shared" si="3"/>
        <v>-1.3529968881071572</v>
      </c>
      <c r="P64" s="129">
        <f t="shared" si="3"/>
        <v>-76</v>
      </c>
      <c r="Q64" s="129">
        <f t="shared" si="3"/>
        <v>0</v>
      </c>
      <c r="R64" s="129">
        <f t="shared" si="3"/>
        <v>-1.3618412093149939</v>
      </c>
      <c r="S64" s="129">
        <f t="shared" si="6"/>
        <v>-75.75</v>
      </c>
      <c r="T64" s="129">
        <f t="shared" si="6"/>
        <v>0</v>
      </c>
      <c r="U64" s="129">
        <f t="shared" si="6"/>
        <v>-1.364070386031919</v>
      </c>
      <c r="V64" s="129">
        <f t="shared" si="6"/>
        <v>-75.8</v>
      </c>
      <c r="W64" s="129">
        <f t="shared" si="6"/>
        <v>0</v>
      </c>
      <c r="X64" s="129">
        <f t="shared" si="6"/>
        <v>-1.3646288209606987</v>
      </c>
      <c r="Y64" s="129">
        <f t="shared" si="6"/>
        <v>-75.819999999999993</v>
      </c>
      <c r="Z64" s="129">
        <f t="shared" si="6"/>
        <v>0</v>
      </c>
      <c r="AA64" s="129">
        <f t="shared" si="6"/>
        <v>-1.3579576317218902</v>
      </c>
      <c r="AB64" s="129">
        <f t="shared" si="6"/>
        <v>-76.06</v>
      </c>
      <c r="AC64" s="129">
        <f t="shared" si="6"/>
        <v>0</v>
      </c>
      <c r="AD64" s="129">
        <f t="shared" si="6"/>
        <v>-1.3622122326658492</v>
      </c>
      <c r="AE64" s="129">
        <f t="shared" si="6"/>
        <v>-75.87</v>
      </c>
      <c r="AF64" s="129">
        <f t="shared" si="6"/>
        <v>0</v>
      </c>
      <c r="AG64" s="129">
        <f t="shared" si="6"/>
        <v>-1.3636983499249964</v>
      </c>
      <c r="AH64" s="129">
        <f t="shared" si="6"/>
        <v>-75.55</v>
      </c>
      <c r="AI64" s="129">
        <f t="shared" si="6"/>
        <v>0</v>
      </c>
      <c r="AJ64" s="129">
        <f t="shared" si="6"/>
        <v>-1.3723068478111706</v>
      </c>
      <c r="AK64" s="129">
        <f t="shared" si="6"/>
        <v>-75.13</v>
      </c>
      <c r="AL64" s="129">
        <f t="shared" si="6"/>
        <v>0</v>
      </c>
      <c r="AM64" s="129">
        <f t="shared" si="6"/>
        <v>-1.3781697905181918</v>
      </c>
      <c r="AN64" s="129">
        <f t="shared" si="6"/>
        <v>-75.14</v>
      </c>
      <c r="AO64" s="129"/>
      <c r="AP64" s="129">
        <f t="shared" si="6"/>
        <v>-1.3960631020522127</v>
      </c>
      <c r="AQ64" s="129">
        <f t="shared" si="6"/>
        <v>-74.52</v>
      </c>
      <c r="AR64" s="129">
        <f t="shared" si="6"/>
        <v>0</v>
      </c>
      <c r="AS64" s="129">
        <f t="shared" si="6"/>
        <v>-1.4058765640376774</v>
      </c>
      <c r="AT64" s="129">
        <f t="shared" si="6"/>
        <v>-74.209999999999994</v>
      </c>
      <c r="AU64" s="129">
        <f t="shared" si="6"/>
        <v>0</v>
      </c>
      <c r="AV64" s="129">
        <f t="shared" si="6"/>
        <v>-1.3935340022296543</v>
      </c>
      <c r="AW64" s="129">
        <f t="shared" si="6"/>
        <v>-74.48</v>
      </c>
      <c r="AX64" s="129">
        <f t="shared" si="6"/>
        <v>0</v>
      </c>
      <c r="AY64" s="129">
        <f t="shared" si="6"/>
        <v>-1.38217000691085</v>
      </c>
      <c r="AZ64" s="129">
        <f t="shared" si="6"/>
        <v>-75.03</v>
      </c>
      <c r="BA64" s="129">
        <f t="shared" si="6"/>
        <v>0</v>
      </c>
      <c r="BB64" s="129">
        <f t="shared" si="6"/>
        <v>-1.3770311209033324</v>
      </c>
      <c r="BC64" s="129">
        <f t="shared" si="6"/>
        <v>-75.239999999999995</v>
      </c>
      <c r="BD64" s="129">
        <f t="shared" si="6"/>
        <v>0</v>
      </c>
      <c r="BE64" s="129">
        <f t="shared" si="4"/>
        <v>-1.3776002204160354</v>
      </c>
      <c r="BF64" s="129">
        <f t="shared" si="4"/>
        <v>-75.16</v>
      </c>
      <c r="BG64" s="129">
        <f t="shared" si="4"/>
        <v>0</v>
      </c>
      <c r="BH64" s="129">
        <f t="shared" si="4"/>
        <v>-1.3791201213625706</v>
      </c>
      <c r="BI64" s="129">
        <f t="shared" si="4"/>
        <v>-75.19</v>
      </c>
      <c r="BJ64" s="129">
        <f t="shared" si="4"/>
        <v>0</v>
      </c>
      <c r="BK64" s="129">
        <f t="shared" si="4"/>
        <v>-1.3717421124828533</v>
      </c>
      <c r="BL64" s="129">
        <f t="shared" si="4"/>
        <v>-75.33</v>
      </c>
      <c r="BM64" s="129"/>
      <c r="BN64" s="129"/>
      <c r="BO64" s="129"/>
      <c r="BP64" s="129"/>
      <c r="BQ64" s="187"/>
      <c r="BT64" s="187"/>
      <c r="BU64" s="129"/>
      <c r="BW64" s="150"/>
      <c r="BX64" s="199">
        <f>BX63-BX62</f>
        <v>0</v>
      </c>
      <c r="BY64" s="199">
        <f t="shared" ref="BY64:CM64" si="7">BY63-BY62</f>
        <v>0</v>
      </c>
      <c r="BZ64" s="199">
        <f t="shared" si="7"/>
        <v>0</v>
      </c>
      <c r="CA64" s="199">
        <f t="shared" si="7"/>
        <v>0</v>
      </c>
      <c r="CB64" s="199">
        <f t="shared" si="7"/>
        <v>0</v>
      </c>
      <c r="CC64" s="199">
        <f t="shared" si="7"/>
        <v>0</v>
      </c>
      <c r="CD64" s="199">
        <f t="shared" si="7"/>
        <v>0</v>
      </c>
      <c r="CE64" s="199">
        <f t="shared" si="7"/>
        <v>0</v>
      </c>
      <c r="CF64" s="199">
        <f t="shared" si="7"/>
        <v>0</v>
      </c>
      <c r="CG64" s="199">
        <f t="shared" si="7"/>
        <v>0</v>
      </c>
      <c r="CH64" s="199">
        <f t="shared" si="7"/>
        <v>0</v>
      </c>
      <c r="CI64" s="199">
        <f t="shared" si="7"/>
        <v>0</v>
      </c>
      <c r="CJ64" s="199">
        <f t="shared" si="7"/>
        <v>0</v>
      </c>
      <c r="CK64" s="199">
        <f t="shared" si="7"/>
        <v>0</v>
      </c>
      <c r="CL64" s="199">
        <f t="shared" si="7"/>
        <v>0</v>
      </c>
      <c r="CM64" s="199">
        <f t="shared" si="7"/>
        <v>0</v>
      </c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</row>
    <row r="65" spans="1:170" s="176" customFormat="1" x14ac:dyDescent="0.25">
      <c r="A65" s="196">
        <v>8</v>
      </c>
      <c r="B65" s="129" t="s">
        <v>26</v>
      </c>
      <c r="C65" s="129">
        <f t="shared" si="3"/>
        <v>-1.2462</v>
      </c>
      <c r="D65" s="129">
        <f t="shared" si="3"/>
        <v>-82.15</v>
      </c>
      <c r="E65" s="129"/>
      <c r="F65" s="129">
        <f t="shared" si="3"/>
        <v>-1.2512000000000001</v>
      </c>
      <c r="G65" s="129">
        <f t="shared" si="3"/>
        <v>-81.709999999999994</v>
      </c>
      <c r="H65" s="129"/>
      <c r="I65" s="129">
        <f t="shared" si="3"/>
        <v>-1.2537</v>
      </c>
      <c r="J65" s="129">
        <f t="shared" si="3"/>
        <v>-81.72</v>
      </c>
      <c r="K65" s="129"/>
      <c r="L65" s="129">
        <f t="shared" si="3"/>
        <v>-1.2510000000000001</v>
      </c>
      <c r="M65" s="129">
        <f t="shared" si="3"/>
        <v>-82.09</v>
      </c>
      <c r="N65" s="129"/>
      <c r="O65" s="129">
        <f t="shared" si="3"/>
        <v>-1.2510000000000001</v>
      </c>
      <c r="P65" s="129">
        <f t="shared" si="3"/>
        <v>-82.2</v>
      </c>
      <c r="Q65" s="129">
        <f t="shared" si="3"/>
        <v>0</v>
      </c>
      <c r="R65" s="129">
        <f t="shared" si="3"/>
        <v>-1.2543</v>
      </c>
      <c r="S65" s="129">
        <f t="shared" si="6"/>
        <v>-82.25</v>
      </c>
      <c r="T65" s="129">
        <f t="shared" si="6"/>
        <v>0</v>
      </c>
      <c r="U65" s="129">
        <f t="shared" si="6"/>
        <v>-1.2577</v>
      </c>
      <c r="V65" s="129">
        <f t="shared" si="6"/>
        <v>-82.21</v>
      </c>
      <c r="W65" s="129">
        <f t="shared" si="6"/>
        <v>0</v>
      </c>
      <c r="X65" s="129">
        <f t="shared" si="6"/>
        <v>-1.2535000000000001</v>
      </c>
      <c r="Y65" s="129">
        <f t="shared" si="6"/>
        <v>-82.54</v>
      </c>
      <c r="Z65" s="129">
        <f t="shared" si="6"/>
        <v>0</v>
      </c>
      <c r="AA65" s="129">
        <f t="shared" si="6"/>
        <v>-1.2503</v>
      </c>
      <c r="AB65" s="129">
        <f t="shared" si="6"/>
        <v>-82.61</v>
      </c>
      <c r="AC65" s="129">
        <f t="shared" si="6"/>
        <v>0</v>
      </c>
      <c r="AD65" s="129">
        <f t="shared" si="6"/>
        <v>-1.2507000000000001</v>
      </c>
      <c r="AE65" s="129">
        <f t="shared" si="6"/>
        <v>-82.63</v>
      </c>
      <c r="AF65" s="129">
        <f t="shared" si="6"/>
        <v>0</v>
      </c>
      <c r="AG65" s="129">
        <f t="shared" si="6"/>
        <v>-1.2545000000000002</v>
      </c>
      <c r="AH65" s="129">
        <f t="shared" si="6"/>
        <v>-82.13</v>
      </c>
      <c r="AI65" s="129">
        <f t="shared" si="6"/>
        <v>0</v>
      </c>
      <c r="AJ65" s="129">
        <f t="shared" si="6"/>
        <v>-1.2617</v>
      </c>
      <c r="AK65" s="129">
        <f t="shared" si="6"/>
        <v>-81.72</v>
      </c>
      <c r="AL65" s="129">
        <f t="shared" si="6"/>
        <v>0</v>
      </c>
      <c r="AM65" s="129">
        <f t="shared" si="6"/>
        <v>-1.2617</v>
      </c>
      <c r="AN65" s="129">
        <f t="shared" si="6"/>
        <v>-82.08</v>
      </c>
      <c r="AO65" s="129"/>
      <c r="AP65" s="129">
        <f t="shared" si="6"/>
        <v>-1.2744</v>
      </c>
      <c r="AQ65" s="129">
        <f t="shared" si="6"/>
        <v>-81.64</v>
      </c>
      <c r="AR65" s="129">
        <f t="shared" si="6"/>
        <v>0</v>
      </c>
      <c r="AS65" s="129">
        <f t="shared" si="6"/>
        <v>-1.2933000000000001</v>
      </c>
      <c r="AT65" s="129">
        <f t="shared" si="6"/>
        <v>-80.67</v>
      </c>
      <c r="AU65" s="129">
        <f t="shared" si="6"/>
        <v>0</v>
      </c>
      <c r="AV65" s="129">
        <f t="shared" si="6"/>
        <v>-1.2734000000000001</v>
      </c>
      <c r="AW65" s="129">
        <f t="shared" si="6"/>
        <v>-81.510000000000005</v>
      </c>
      <c r="AX65" s="129">
        <f t="shared" si="6"/>
        <v>0</v>
      </c>
      <c r="AY65" s="129">
        <f t="shared" si="6"/>
        <v>-1.2623</v>
      </c>
      <c r="AZ65" s="129">
        <f t="shared" si="6"/>
        <v>-82.15</v>
      </c>
      <c r="BA65" s="129">
        <f t="shared" si="6"/>
        <v>0</v>
      </c>
      <c r="BB65" s="129">
        <f t="shared" si="6"/>
        <v>-1.26</v>
      </c>
      <c r="BC65" s="129">
        <f t="shared" si="6"/>
        <v>-82.23</v>
      </c>
      <c r="BD65" s="129">
        <f t="shared" si="6"/>
        <v>0</v>
      </c>
      <c r="BE65" s="129">
        <f t="shared" si="4"/>
        <v>-1.2610000000000001</v>
      </c>
      <c r="BF65" s="129">
        <f t="shared" si="4"/>
        <v>-82.11</v>
      </c>
      <c r="BG65" s="129">
        <f t="shared" si="4"/>
        <v>0</v>
      </c>
      <c r="BH65" s="129">
        <f t="shared" si="4"/>
        <v>-1.2669000000000001</v>
      </c>
      <c r="BI65" s="129">
        <f t="shared" si="4"/>
        <v>-81.849999999999994</v>
      </c>
      <c r="BJ65" s="129">
        <f t="shared" si="4"/>
        <v>0</v>
      </c>
      <c r="BK65" s="129">
        <f t="shared" si="4"/>
        <v>-1.2618</v>
      </c>
      <c r="BL65" s="129">
        <f t="shared" si="4"/>
        <v>-81.89</v>
      </c>
      <c r="BM65" s="129"/>
      <c r="BN65" s="129"/>
      <c r="BO65" s="129"/>
      <c r="BP65" s="129"/>
      <c r="BQ65" s="187"/>
      <c r="BT65" s="187"/>
      <c r="BU65" s="129"/>
      <c r="BW65" s="129" t="s">
        <v>29</v>
      </c>
      <c r="BX65" s="129">
        <f>MAX(BX36:BX57)</f>
        <v>95.17</v>
      </c>
      <c r="BY65" s="129">
        <f t="shared" ref="BY65:CM65" si="8">MAX(BY36:BY57)</f>
        <v>143.29</v>
      </c>
      <c r="BZ65" s="129">
        <f t="shared" si="8"/>
        <v>113.71</v>
      </c>
      <c r="CA65" s="129">
        <f t="shared" si="8"/>
        <v>121.95</v>
      </c>
      <c r="CB65" s="129">
        <f t="shared" si="8"/>
        <v>187586.32</v>
      </c>
      <c r="CC65" s="129">
        <f t="shared" si="8"/>
        <v>2627.1</v>
      </c>
      <c r="CD65" s="129">
        <f t="shared" si="8"/>
        <v>76.06</v>
      </c>
      <c r="CE65" s="129">
        <f t="shared" si="8"/>
        <v>82.63</v>
      </c>
      <c r="CF65" s="129">
        <f t="shared" si="8"/>
        <v>11.99</v>
      </c>
      <c r="CG65" s="129">
        <f t="shared" si="8"/>
        <v>11.92</v>
      </c>
      <c r="CH65" s="129">
        <f t="shared" si="8"/>
        <v>16.399999999999999</v>
      </c>
      <c r="CI65" s="129">
        <f t="shared" si="8"/>
        <v>12.4</v>
      </c>
      <c r="CJ65" s="129">
        <f t="shared" si="8"/>
        <v>104.33</v>
      </c>
      <c r="CK65" s="129">
        <f t="shared" si="8"/>
        <v>147.9</v>
      </c>
      <c r="CL65" s="129">
        <f t="shared" si="8"/>
        <v>16.059999999999999</v>
      </c>
      <c r="CM65" s="129">
        <f t="shared" si="8"/>
        <v>16.04</v>
      </c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</row>
    <row r="66" spans="1:170" s="127" customFormat="1" x14ac:dyDescent="0.25">
      <c r="A66" s="196">
        <v>9</v>
      </c>
      <c r="B66" s="128" t="s">
        <v>13</v>
      </c>
      <c r="C66" s="129">
        <f t="shared" si="3"/>
        <v>-8.5899000000000001</v>
      </c>
      <c r="D66" s="129">
        <f t="shared" si="3"/>
        <v>-11.92</v>
      </c>
      <c r="E66" s="129"/>
      <c r="F66" s="129">
        <f t="shared" si="3"/>
        <v>-8.5775000000000006</v>
      </c>
      <c r="G66" s="129">
        <f t="shared" si="3"/>
        <v>-11.92</v>
      </c>
      <c r="H66" s="129"/>
      <c r="I66" s="129">
        <f t="shared" si="3"/>
        <v>-8.6</v>
      </c>
      <c r="J66" s="129">
        <f t="shared" si="3"/>
        <v>-11.91</v>
      </c>
      <c r="K66" s="129"/>
      <c r="L66" s="129">
        <f t="shared" si="3"/>
        <v>-8.6112000000000002</v>
      </c>
      <c r="M66" s="129">
        <f t="shared" si="3"/>
        <v>-11.93</v>
      </c>
      <c r="N66" s="129"/>
      <c r="O66" s="129">
        <f t="shared" si="3"/>
        <v>-8.6182999999999996</v>
      </c>
      <c r="P66" s="129">
        <f t="shared" si="3"/>
        <v>-11.93</v>
      </c>
      <c r="Q66" s="129">
        <f t="shared" si="3"/>
        <v>0</v>
      </c>
      <c r="R66" s="129">
        <f t="shared" si="3"/>
        <v>-8.684800000000001</v>
      </c>
      <c r="S66" s="129">
        <f t="shared" si="6"/>
        <v>-11.88</v>
      </c>
      <c r="T66" s="129">
        <f t="shared" si="6"/>
        <v>0</v>
      </c>
      <c r="U66" s="129">
        <f t="shared" si="6"/>
        <v>-8.7124000000000006</v>
      </c>
      <c r="V66" s="129">
        <f t="shared" si="6"/>
        <v>-11.87</v>
      </c>
      <c r="W66" s="129">
        <f t="shared" si="6"/>
        <v>0</v>
      </c>
      <c r="X66" s="129">
        <f t="shared" si="6"/>
        <v>-8.7260000000000009</v>
      </c>
      <c r="Y66" s="129">
        <f t="shared" si="6"/>
        <v>-11.86</v>
      </c>
      <c r="Z66" s="129">
        <f t="shared" si="6"/>
        <v>0</v>
      </c>
      <c r="AA66" s="129">
        <f t="shared" si="6"/>
        <v>-8.6605000000000008</v>
      </c>
      <c r="AB66" s="129">
        <f t="shared" si="6"/>
        <v>-11.93</v>
      </c>
      <c r="AC66" s="129">
        <f t="shared" si="6"/>
        <v>0</v>
      </c>
      <c r="AD66" s="129">
        <f t="shared" si="6"/>
        <v>-8.6826000000000008</v>
      </c>
      <c r="AE66" s="129">
        <f t="shared" si="6"/>
        <v>-11.9</v>
      </c>
      <c r="AF66" s="129">
        <f t="shared" si="6"/>
        <v>0</v>
      </c>
      <c r="AG66" s="129">
        <f t="shared" si="6"/>
        <v>-8.6643000000000008</v>
      </c>
      <c r="AH66" s="129">
        <f t="shared" si="6"/>
        <v>-11.89</v>
      </c>
      <c r="AI66" s="129">
        <f t="shared" si="6"/>
        <v>0</v>
      </c>
      <c r="AJ66" s="129">
        <f t="shared" si="6"/>
        <v>-8.6561000000000003</v>
      </c>
      <c r="AK66" s="129">
        <f t="shared" si="6"/>
        <v>-11.91</v>
      </c>
      <c r="AL66" s="129">
        <f t="shared" si="6"/>
        <v>0</v>
      </c>
      <c r="AM66" s="129">
        <f t="shared" si="6"/>
        <v>-8.7348999999999997</v>
      </c>
      <c r="AN66" s="129">
        <f t="shared" si="6"/>
        <v>-11.86</v>
      </c>
      <c r="AO66" s="129"/>
      <c r="AP66" s="129">
        <f t="shared" si="6"/>
        <v>-8.7759999999999998</v>
      </c>
      <c r="AQ66" s="129">
        <f t="shared" si="6"/>
        <v>-11.86</v>
      </c>
      <c r="AR66" s="129">
        <f t="shared" si="6"/>
        <v>0</v>
      </c>
      <c r="AS66" s="129">
        <f t="shared" si="6"/>
        <v>-8.8428000000000004</v>
      </c>
      <c r="AT66" s="129">
        <f t="shared" si="6"/>
        <v>-11.8</v>
      </c>
      <c r="AU66" s="129">
        <f t="shared" si="6"/>
        <v>0</v>
      </c>
      <c r="AV66" s="129">
        <f t="shared" si="6"/>
        <v>-8.7507000000000001</v>
      </c>
      <c r="AW66" s="129">
        <f t="shared" si="6"/>
        <v>-11.86</v>
      </c>
      <c r="AX66" s="129">
        <f t="shared" si="6"/>
        <v>0</v>
      </c>
      <c r="AY66" s="129">
        <f t="shared" si="6"/>
        <v>-8.6972000000000005</v>
      </c>
      <c r="AZ66" s="129">
        <f t="shared" si="6"/>
        <v>-11.92</v>
      </c>
      <c r="BA66" s="129">
        <f t="shared" si="6"/>
        <v>0</v>
      </c>
      <c r="BB66" s="129">
        <f t="shared" si="6"/>
        <v>-8.6914999999999996</v>
      </c>
      <c r="BC66" s="129">
        <f t="shared" si="6"/>
        <v>-11.92</v>
      </c>
      <c r="BD66" s="129">
        <f t="shared" si="6"/>
        <v>0</v>
      </c>
      <c r="BE66" s="129">
        <f t="shared" si="4"/>
        <v>-8.7030000000000012</v>
      </c>
      <c r="BF66" s="129">
        <f t="shared" si="4"/>
        <v>-11.9</v>
      </c>
      <c r="BG66" s="129">
        <f t="shared" si="4"/>
        <v>0</v>
      </c>
      <c r="BH66" s="129">
        <f t="shared" si="4"/>
        <v>-8.7173999999999996</v>
      </c>
      <c r="BI66" s="129">
        <f t="shared" si="4"/>
        <v>-11.89</v>
      </c>
      <c r="BJ66" s="129">
        <f t="shared" si="4"/>
        <v>0</v>
      </c>
      <c r="BK66" s="129">
        <f t="shared" si="4"/>
        <v>-8.6439000000000004</v>
      </c>
      <c r="BL66" s="129">
        <f t="shared" si="4"/>
        <v>-11.95</v>
      </c>
      <c r="BM66" s="129"/>
      <c r="BN66" s="129"/>
      <c r="BO66" s="129"/>
      <c r="BP66" s="129"/>
      <c r="BQ66" s="174"/>
      <c r="BT66" s="187"/>
      <c r="BU66" s="128"/>
      <c r="BV66" s="128"/>
      <c r="BW66" s="129" t="s">
        <v>30</v>
      </c>
      <c r="BX66" s="129">
        <f>MIN(BX36:BX57)</f>
        <v>93.37</v>
      </c>
      <c r="BY66" s="129">
        <f t="shared" ref="BY66:CM66" si="9">MIN(BY36:BY57)</f>
        <v>141.84</v>
      </c>
      <c r="BZ66" s="129">
        <f t="shared" si="9"/>
        <v>112.04</v>
      </c>
      <c r="CA66" s="129">
        <f t="shared" si="9"/>
        <v>121.18</v>
      </c>
      <c r="CB66" s="129">
        <f t="shared" si="9"/>
        <v>178788.19</v>
      </c>
      <c r="CC66" s="129">
        <f t="shared" si="9"/>
        <v>2405.9899999999998</v>
      </c>
      <c r="CD66" s="129">
        <f t="shared" si="9"/>
        <v>74.209999999999994</v>
      </c>
      <c r="CE66" s="129">
        <f t="shared" si="9"/>
        <v>80.67</v>
      </c>
      <c r="CF66" s="129">
        <f t="shared" si="9"/>
        <v>11.8</v>
      </c>
      <c r="CG66" s="129">
        <f t="shared" si="9"/>
        <v>11.47</v>
      </c>
      <c r="CH66" s="129">
        <f t="shared" si="9"/>
        <v>16.29</v>
      </c>
      <c r="CI66" s="129">
        <f t="shared" si="9"/>
        <v>11.92</v>
      </c>
      <c r="CJ66" s="129">
        <f t="shared" si="9"/>
        <v>102.24</v>
      </c>
      <c r="CK66" s="129">
        <f t="shared" si="9"/>
        <v>145.99</v>
      </c>
      <c r="CL66" s="129">
        <f t="shared" si="9"/>
        <v>15.82</v>
      </c>
      <c r="CM66" s="129">
        <f t="shared" si="9"/>
        <v>15.82</v>
      </c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</row>
    <row r="67" spans="1:170" s="127" customFormat="1" x14ac:dyDescent="0.25">
      <c r="A67" s="196">
        <v>10</v>
      </c>
      <c r="B67" s="128" t="s">
        <v>14</v>
      </c>
      <c r="C67" s="129">
        <f t="shared" si="3"/>
        <v>-8.8121000000000009</v>
      </c>
      <c r="D67" s="129">
        <f t="shared" si="3"/>
        <v>-11.62</v>
      </c>
      <c r="E67" s="129"/>
      <c r="F67" s="129">
        <f t="shared" si="3"/>
        <v>-8.7703000000000007</v>
      </c>
      <c r="G67" s="129">
        <f t="shared" si="3"/>
        <v>-11.66</v>
      </c>
      <c r="H67" s="129"/>
      <c r="I67" s="129">
        <f t="shared" si="3"/>
        <v>-8.811300000000001</v>
      </c>
      <c r="J67" s="129">
        <f t="shared" si="3"/>
        <v>-11.63</v>
      </c>
      <c r="K67" s="129"/>
      <c r="L67" s="129">
        <f t="shared" si="3"/>
        <v>-8.822000000000001</v>
      </c>
      <c r="M67" s="129">
        <f t="shared" si="3"/>
        <v>-11.64</v>
      </c>
      <c r="N67" s="129"/>
      <c r="O67" s="129">
        <f t="shared" si="3"/>
        <v>-8.8377999999999997</v>
      </c>
      <c r="P67" s="129">
        <f t="shared" si="3"/>
        <v>-11.64</v>
      </c>
      <c r="Q67" s="129">
        <f t="shared" si="3"/>
        <v>0</v>
      </c>
      <c r="R67" s="129">
        <f t="shared" si="3"/>
        <v>-8.9115000000000002</v>
      </c>
      <c r="S67" s="129">
        <f t="shared" si="6"/>
        <v>-11.58</v>
      </c>
      <c r="T67" s="129">
        <f t="shared" si="6"/>
        <v>0</v>
      </c>
      <c r="U67" s="129">
        <f t="shared" si="6"/>
        <v>-8.9436</v>
      </c>
      <c r="V67" s="129">
        <f t="shared" si="6"/>
        <v>-11.56</v>
      </c>
      <c r="W67" s="129">
        <f t="shared" si="6"/>
        <v>0</v>
      </c>
      <c r="X67" s="129">
        <f t="shared" si="6"/>
        <v>-8.9152000000000005</v>
      </c>
      <c r="Y67" s="129">
        <f t="shared" si="6"/>
        <v>-11.61</v>
      </c>
      <c r="Z67" s="129">
        <f t="shared" si="6"/>
        <v>0</v>
      </c>
      <c r="AA67" s="129">
        <f t="shared" si="6"/>
        <v>-8.8227000000000011</v>
      </c>
      <c r="AB67" s="129">
        <f t="shared" si="6"/>
        <v>-11.71</v>
      </c>
      <c r="AC67" s="129">
        <f t="shared" si="6"/>
        <v>0</v>
      </c>
      <c r="AD67" s="129">
        <f t="shared" si="6"/>
        <v>-8.8359000000000005</v>
      </c>
      <c r="AE67" s="129">
        <f t="shared" si="6"/>
        <v>-11.7</v>
      </c>
      <c r="AF67" s="129">
        <f t="shared" si="6"/>
        <v>0</v>
      </c>
      <c r="AG67" s="129">
        <f t="shared" si="6"/>
        <v>-8.8388000000000009</v>
      </c>
      <c r="AH67" s="129">
        <f t="shared" si="6"/>
        <v>-11.66</v>
      </c>
      <c r="AI67" s="129">
        <f t="shared" si="6"/>
        <v>0</v>
      </c>
      <c r="AJ67" s="129">
        <f t="shared" si="6"/>
        <v>-8.8470000000000013</v>
      </c>
      <c r="AK67" s="129">
        <f t="shared" si="6"/>
        <v>-11.65</v>
      </c>
      <c r="AL67" s="129">
        <f t="shared" si="6"/>
        <v>0</v>
      </c>
      <c r="AM67" s="129">
        <f t="shared" si="6"/>
        <v>-8.9070999999999998</v>
      </c>
      <c r="AN67" s="129">
        <f t="shared" si="6"/>
        <v>-11.63</v>
      </c>
      <c r="AO67" s="129"/>
      <c r="AP67" s="129">
        <f t="shared" si="6"/>
        <v>-8.985100000000001</v>
      </c>
      <c r="AQ67" s="129">
        <f t="shared" si="6"/>
        <v>-11.58</v>
      </c>
      <c r="AR67" s="129">
        <f t="shared" si="6"/>
        <v>0</v>
      </c>
      <c r="AS67" s="129">
        <f t="shared" si="6"/>
        <v>-9.0925000000000011</v>
      </c>
      <c r="AT67" s="129">
        <f t="shared" si="6"/>
        <v>-11.47</v>
      </c>
      <c r="AU67" s="129">
        <f t="shared" si="6"/>
        <v>0</v>
      </c>
      <c r="AV67" s="129">
        <f t="shared" si="6"/>
        <v>-8.9400000000000013</v>
      </c>
      <c r="AW67" s="129">
        <f t="shared" si="6"/>
        <v>-11.61</v>
      </c>
      <c r="AX67" s="129">
        <f t="shared" si="6"/>
        <v>0</v>
      </c>
      <c r="AY67" s="129">
        <f t="shared" si="6"/>
        <v>-8.8676000000000013</v>
      </c>
      <c r="AZ67" s="129">
        <f t="shared" si="6"/>
        <v>-11.69</v>
      </c>
      <c r="BA67" s="129">
        <f t="shared" si="6"/>
        <v>0</v>
      </c>
      <c r="BB67" s="129">
        <f t="shared" si="6"/>
        <v>-8.8285</v>
      </c>
      <c r="BC67" s="129">
        <f t="shared" si="6"/>
        <v>-11.74</v>
      </c>
      <c r="BD67" s="129">
        <f t="shared" si="6"/>
        <v>0</v>
      </c>
      <c r="BE67" s="129">
        <f t="shared" si="4"/>
        <v>-8.8069000000000006</v>
      </c>
      <c r="BF67" s="129">
        <f t="shared" si="4"/>
        <v>-11.76</v>
      </c>
      <c r="BG67" s="129">
        <f t="shared" si="4"/>
        <v>0</v>
      </c>
      <c r="BH67" s="129">
        <f t="shared" si="4"/>
        <v>-8.8299000000000003</v>
      </c>
      <c r="BI67" s="129">
        <f t="shared" si="4"/>
        <v>-11.74</v>
      </c>
      <c r="BJ67" s="129">
        <f t="shared" si="4"/>
        <v>0</v>
      </c>
      <c r="BK67" s="129">
        <f t="shared" si="4"/>
        <v>-8.6873000000000005</v>
      </c>
      <c r="BL67" s="129">
        <f t="shared" si="4"/>
        <v>-11.89</v>
      </c>
      <c r="BM67" s="129"/>
      <c r="BN67" s="129"/>
      <c r="BO67" s="129"/>
      <c r="BP67" s="129"/>
      <c r="BQ67" s="174"/>
      <c r="BT67" s="187"/>
      <c r="BU67" s="128"/>
      <c r="BV67" s="128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34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</row>
    <row r="68" spans="1:170" s="127" customFormat="1" x14ac:dyDescent="0.25">
      <c r="A68" s="196">
        <v>11</v>
      </c>
      <c r="B68" s="128" t="s">
        <v>15</v>
      </c>
      <c r="C68" s="129">
        <f t="shared" si="3"/>
        <v>-6.2589000000000006</v>
      </c>
      <c r="D68" s="129">
        <f t="shared" si="3"/>
        <v>-16.36</v>
      </c>
      <c r="E68" s="129"/>
      <c r="F68" s="129">
        <f t="shared" si="3"/>
        <v>-6.2589000000000006</v>
      </c>
      <c r="G68" s="129">
        <f t="shared" si="3"/>
        <v>-16.34</v>
      </c>
      <c r="H68" s="129"/>
      <c r="I68" s="129">
        <f t="shared" si="3"/>
        <v>-6.2713000000000001</v>
      </c>
      <c r="J68" s="129">
        <f t="shared" si="3"/>
        <v>-16.34</v>
      </c>
      <c r="K68" s="129"/>
      <c r="L68" s="129">
        <f t="shared" si="3"/>
        <v>-6.2862</v>
      </c>
      <c r="M68" s="129">
        <f t="shared" si="3"/>
        <v>-16.34</v>
      </c>
      <c r="N68" s="129"/>
      <c r="O68" s="129">
        <f t="shared" si="3"/>
        <v>-6.2968000000000002</v>
      </c>
      <c r="P68" s="129">
        <f t="shared" si="3"/>
        <v>-16.329999999999998</v>
      </c>
      <c r="Q68" s="129">
        <f t="shared" si="3"/>
        <v>0</v>
      </c>
      <c r="R68" s="129">
        <f t="shared" si="3"/>
        <v>-6.3246000000000002</v>
      </c>
      <c r="S68" s="129">
        <f t="shared" si="6"/>
        <v>-16.309999999999999</v>
      </c>
      <c r="T68" s="129">
        <f t="shared" si="6"/>
        <v>0</v>
      </c>
      <c r="U68" s="129">
        <f t="shared" si="6"/>
        <v>-6.3422000000000001</v>
      </c>
      <c r="V68" s="129">
        <f t="shared" si="6"/>
        <v>-16.3</v>
      </c>
      <c r="W68" s="129">
        <f t="shared" si="6"/>
        <v>0</v>
      </c>
      <c r="X68" s="129">
        <f t="shared" si="6"/>
        <v>-6.3512000000000004</v>
      </c>
      <c r="Y68" s="129">
        <f t="shared" si="6"/>
        <v>-16.29</v>
      </c>
      <c r="Z68" s="129">
        <f t="shared" si="6"/>
        <v>0</v>
      </c>
      <c r="AA68" s="129">
        <f t="shared" si="6"/>
        <v>-6.3309000000000006</v>
      </c>
      <c r="AB68" s="129">
        <f t="shared" si="6"/>
        <v>-16.32</v>
      </c>
      <c r="AC68" s="129">
        <f t="shared" si="6"/>
        <v>0</v>
      </c>
      <c r="AD68" s="129">
        <f t="shared" si="6"/>
        <v>-6.3333000000000004</v>
      </c>
      <c r="AE68" s="129">
        <f t="shared" si="6"/>
        <v>-16.32</v>
      </c>
      <c r="AF68" s="129">
        <f t="shared" si="6"/>
        <v>0</v>
      </c>
      <c r="AG68" s="129">
        <f t="shared" si="6"/>
        <v>-6.3128000000000002</v>
      </c>
      <c r="AH68" s="129">
        <f t="shared" si="6"/>
        <v>-16.32</v>
      </c>
      <c r="AI68" s="129">
        <f t="shared" si="6"/>
        <v>0</v>
      </c>
      <c r="AJ68" s="129">
        <f t="shared" si="6"/>
        <v>-6.3188000000000004</v>
      </c>
      <c r="AK68" s="129">
        <f t="shared" si="6"/>
        <v>-16.32</v>
      </c>
      <c r="AL68" s="129">
        <f t="shared" si="6"/>
        <v>0</v>
      </c>
      <c r="AM68" s="129">
        <f t="shared" si="6"/>
        <v>-6.3442000000000007</v>
      </c>
      <c r="AN68" s="129">
        <f t="shared" si="6"/>
        <v>-16.32</v>
      </c>
      <c r="AO68" s="129"/>
      <c r="AP68" s="129">
        <f t="shared" si="6"/>
        <v>-6.3587000000000007</v>
      </c>
      <c r="AQ68" s="129">
        <f t="shared" si="6"/>
        <v>-16.36</v>
      </c>
      <c r="AR68" s="129">
        <f t="shared" si="6"/>
        <v>0</v>
      </c>
      <c r="AS68" s="129">
        <f t="shared" si="6"/>
        <v>-6.3698000000000006</v>
      </c>
      <c r="AT68" s="129">
        <f t="shared" si="6"/>
        <v>-16.38</v>
      </c>
      <c r="AU68" s="129">
        <f t="shared" si="6"/>
        <v>0</v>
      </c>
      <c r="AV68" s="129">
        <f t="shared" si="6"/>
        <v>-6.3426</v>
      </c>
      <c r="AW68" s="129">
        <f t="shared" si="6"/>
        <v>-16.36</v>
      </c>
      <c r="AX68" s="129">
        <f t="shared" si="6"/>
        <v>0</v>
      </c>
      <c r="AY68" s="129">
        <f t="shared" si="6"/>
        <v>-6.3361000000000001</v>
      </c>
      <c r="AZ68" s="129">
        <f t="shared" si="6"/>
        <v>-16.37</v>
      </c>
      <c r="BA68" s="129">
        <f t="shared" si="6"/>
        <v>0</v>
      </c>
      <c r="BB68" s="129">
        <f t="shared" si="6"/>
        <v>-6.3264000000000005</v>
      </c>
      <c r="BC68" s="129">
        <f t="shared" si="6"/>
        <v>-16.38</v>
      </c>
      <c r="BD68" s="129">
        <f t="shared" si="6"/>
        <v>0</v>
      </c>
      <c r="BE68" s="129">
        <f t="shared" si="4"/>
        <v>-6.3208000000000002</v>
      </c>
      <c r="BF68" s="129">
        <f t="shared" si="4"/>
        <v>-16.38</v>
      </c>
      <c r="BG68" s="129">
        <f t="shared" si="4"/>
        <v>0</v>
      </c>
      <c r="BH68" s="129">
        <f t="shared" si="4"/>
        <v>-6.3261000000000003</v>
      </c>
      <c r="BI68" s="129">
        <f t="shared" si="4"/>
        <v>-16.39</v>
      </c>
      <c r="BJ68" s="129">
        <f t="shared" si="4"/>
        <v>0</v>
      </c>
      <c r="BK68" s="129">
        <f t="shared" si="4"/>
        <v>-6.3031000000000006</v>
      </c>
      <c r="BL68" s="129">
        <f t="shared" si="4"/>
        <v>-16.39</v>
      </c>
      <c r="BM68" s="129"/>
      <c r="BN68" s="129"/>
      <c r="BO68" s="129"/>
      <c r="BP68" s="129"/>
      <c r="BQ68" s="174"/>
      <c r="BT68" s="187"/>
      <c r="BU68" s="128"/>
      <c r="BV68" s="128"/>
      <c r="BW68" s="129"/>
      <c r="BX68" s="129">
        <f t="shared" ref="BX68:CM68" si="10">BX65-BX66</f>
        <v>1.7999999999999972</v>
      </c>
      <c r="BY68" s="129">
        <f t="shared" si="10"/>
        <v>1.4499999999999886</v>
      </c>
      <c r="BZ68" s="129">
        <f t="shared" si="10"/>
        <v>1.6699999999999875</v>
      </c>
      <c r="CA68" s="129">
        <f t="shared" si="10"/>
        <v>0.76999999999999602</v>
      </c>
      <c r="CB68" s="129">
        <f t="shared" si="10"/>
        <v>8798.1300000000047</v>
      </c>
      <c r="CC68" s="129">
        <f t="shared" si="10"/>
        <v>221.11000000000013</v>
      </c>
      <c r="CD68" s="129">
        <f t="shared" si="10"/>
        <v>1.8500000000000085</v>
      </c>
      <c r="CE68" s="129">
        <f t="shared" si="10"/>
        <v>1.9599999999999937</v>
      </c>
      <c r="CF68" s="129">
        <f t="shared" si="10"/>
        <v>0.1899999999999995</v>
      </c>
      <c r="CG68" s="129">
        <f t="shared" si="10"/>
        <v>0.44999999999999929</v>
      </c>
      <c r="CH68" s="129">
        <f t="shared" si="10"/>
        <v>0.10999999999999943</v>
      </c>
      <c r="CI68" s="129">
        <f t="shared" si="10"/>
        <v>0.48000000000000043</v>
      </c>
      <c r="CJ68" s="129">
        <f t="shared" si="10"/>
        <v>2.0900000000000034</v>
      </c>
      <c r="CK68" s="129">
        <f t="shared" si="10"/>
        <v>1.9099999999999966</v>
      </c>
      <c r="CL68" s="129">
        <f t="shared" si="10"/>
        <v>0.23999999999999844</v>
      </c>
      <c r="CM68" s="129">
        <f t="shared" si="10"/>
        <v>0.21999999999999886</v>
      </c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</row>
    <row r="69" spans="1:170" s="127" customFormat="1" x14ac:dyDescent="0.25">
      <c r="A69" s="196">
        <v>12</v>
      </c>
      <c r="B69" s="128" t="s">
        <v>34</v>
      </c>
      <c r="C69" s="129">
        <f t="shared" si="3"/>
        <v>-8.3832000000000004</v>
      </c>
      <c r="D69" s="129">
        <f t="shared" si="3"/>
        <v>-12.21</v>
      </c>
      <c r="E69" s="129"/>
      <c r="F69" s="129">
        <f t="shared" si="3"/>
        <v>-8.3192000000000004</v>
      </c>
      <c r="G69" s="129">
        <f t="shared" si="3"/>
        <v>-12.29</v>
      </c>
      <c r="H69" s="129"/>
      <c r="I69" s="129">
        <f t="shared" si="3"/>
        <v>-8.4457000000000004</v>
      </c>
      <c r="J69" s="129">
        <f t="shared" si="3"/>
        <v>-12.13</v>
      </c>
      <c r="K69" s="129"/>
      <c r="L69" s="129">
        <f t="shared" si="3"/>
        <v>-8.5380000000000003</v>
      </c>
      <c r="M69" s="129">
        <f t="shared" si="3"/>
        <v>-12.03</v>
      </c>
      <c r="N69" s="129"/>
      <c r="O69" s="129">
        <f t="shared" si="3"/>
        <v>-8.5862999999999996</v>
      </c>
      <c r="P69" s="129">
        <f t="shared" si="3"/>
        <v>-11.98</v>
      </c>
      <c r="Q69" s="129">
        <f t="shared" si="3"/>
        <v>0</v>
      </c>
      <c r="R69" s="129">
        <f t="shared" si="3"/>
        <v>-8.6522000000000006</v>
      </c>
      <c r="S69" s="129">
        <f t="shared" si="6"/>
        <v>-11.92</v>
      </c>
      <c r="T69" s="129">
        <f t="shared" si="6"/>
        <v>0</v>
      </c>
      <c r="U69" s="129">
        <f t="shared" si="6"/>
        <v>-8.6403999999999996</v>
      </c>
      <c r="V69" s="129">
        <f t="shared" si="6"/>
        <v>-11.97</v>
      </c>
      <c r="W69" s="129">
        <f t="shared" si="6"/>
        <v>0</v>
      </c>
      <c r="X69" s="129">
        <f t="shared" si="6"/>
        <v>-8.634500000000001</v>
      </c>
      <c r="Y69" s="129">
        <f t="shared" si="6"/>
        <v>-11.98</v>
      </c>
      <c r="Z69" s="129">
        <f t="shared" si="6"/>
        <v>0</v>
      </c>
      <c r="AA69" s="129">
        <f t="shared" si="6"/>
        <v>-8.579600000000001</v>
      </c>
      <c r="AB69" s="129">
        <f t="shared" si="6"/>
        <v>-12.04</v>
      </c>
      <c r="AC69" s="129">
        <f t="shared" si="6"/>
        <v>0</v>
      </c>
      <c r="AD69" s="129">
        <f t="shared" si="6"/>
        <v>-8.5236999999999998</v>
      </c>
      <c r="AE69" s="129">
        <f t="shared" si="6"/>
        <v>-12.13</v>
      </c>
      <c r="AF69" s="129">
        <f t="shared" si="6"/>
        <v>0</v>
      </c>
      <c r="AG69" s="129">
        <f t="shared" si="6"/>
        <v>-8.4726999999999997</v>
      </c>
      <c r="AH69" s="129">
        <f t="shared" si="6"/>
        <v>-12.16</v>
      </c>
      <c r="AI69" s="129">
        <f t="shared" si="6"/>
        <v>0</v>
      </c>
      <c r="AJ69" s="129">
        <f t="shared" si="6"/>
        <v>-8.4001000000000001</v>
      </c>
      <c r="AK69" s="129">
        <f t="shared" si="6"/>
        <v>-12.27</v>
      </c>
      <c r="AL69" s="129">
        <f t="shared" si="6"/>
        <v>0</v>
      </c>
      <c r="AM69" s="129">
        <f t="shared" si="6"/>
        <v>-8.4774000000000012</v>
      </c>
      <c r="AN69" s="129">
        <f t="shared" si="6"/>
        <v>-12.22</v>
      </c>
      <c r="AO69" s="129"/>
      <c r="AP69" s="129">
        <f t="shared" si="6"/>
        <v>-8.5175000000000001</v>
      </c>
      <c r="AQ69" s="129">
        <f t="shared" si="6"/>
        <v>-12.21</v>
      </c>
      <c r="AR69" s="129">
        <f t="shared" si="6"/>
        <v>0</v>
      </c>
      <c r="AS69" s="129">
        <f t="shared" si="6"/>
        <v>-8.5260999999999996</v>
      </c>
      <c r="AT69" s="129">
        <f t="shared" si="6"/>
        <v>-12.24</v>
      </c>
      <c r="AU69" s="129">
        <f t="shared" si="6"/>
        <v>0</v>
      </c>
      <c r="AV69" s="129">
        <f t="shared" si="6"/>
        <v>-8.4589999999999996</v>
      </c>
      <c r="AW69" s="129">
        <f t="shared" si="6"/>
        <v>-12.27</v>
      </c>
      <c r="AX69" s="129">
        <f t="shared" si="6"/>
        <v>0</v>
      </c>
      <c r="AY69" s="129">
        <f t="shared" si="6"/>
        <v>-8.4185999999999996</v>
      </c>
      <c r="AZ69" s="129">
        <f t="shared" si="6"/>
        <v>-12.32</v>
      </c>
      <c r="BA69" s="129">
        <f t="shared" ref="BA69:BD69" si="11">BA47-BA26</f>
        <v>0</v>
      </c>
      <c r="BB69" s="129">
        <f t="shared" si="11"/>
        <v>-8.3917000000000002</v>
      </c>
      <c r="BC69" s="129">
        <f t="shared" si="11"/>
        <v>-12.35</v>
      </c>
      <c r="BD69" s="129">
        <f t="shared" si="11"/>
        <v>0</v>
      </c>
      <c r="BE69" s="129">
        <f t="shared" si="4"/>
        <v>-8.3605999999999998</v>
      </c>
      <c r="BF69" s="129">
        <f t="shared" si="4"/>
        <v>-12.38</v>
      </c>
      <c r="BG69" s="129">
        <f t="shared" si="4"/>
        <v>0</v>
      </c>
      <c r="BH69" s="129">
        <f t="shared" si="4"/>
        <v>-8.3879999999999999</v>
      </c>
      <c r="BI69" s="129">
        <f t="shared" si="4"/>
        <v>-12.36</v>
      </c>
      <c r="BJ69" s="129">
        <f t="shared" si="4"/>
        <v>0</v>
      </c>
      <c r="BK69" s="129">
        <f t="shared" si="4"/>
        <v>-8.3399000000000001</v>
      </c>
      <c r="BL69" s="129">
        <f t="shared" si="4"/>
        <v>-12.39</v>
      </c>
      <c r="BM69" s="129"/>
      <c r="BN69" s="129"/>
      <c r="BO69" s="129"/>
      <c r="BP69" s="129"/>
      <c r="BQ69" s="174"/>
      <c r="BT69" s="187"/>
      <c r="BU69" s="128"/>
      <c r="BV69" s="128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84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</row>
    <row r="70" spans="1:170" s="127" customFormat="1" x14ac:dyDescent="0.25">
      <c r="A70" s="196">
        <v>13</v>
      </c>
      <c r="B70" s="128" t="s">
        <v>17</v>
      </c>
      <c r="C70" s="129">
        <f t="shared" si="3"/>
        <v>-1</v>
      </c>
      <c r="D70" s="129">
        <f t="shared" si="3"/>
        <v>-102.38</v>
      </c>
      <c r="E70" s="129"/>
      <c r="F70" s="129">
        <f t="shared" si="3"/>
        <v>-1</v>
      </c>
      <c r="G70" s="129">
        <f t="shared" si="3"/>
        <v>-102.24</v>
      </c>
      <c r="H70" s="129"/>
      <c r="I70" s="129">
        <f t="shared" si="3"/>
        <v>-1</v>
      </c>
      <c r="J70" s="129">
        <f t="shared" si="3"/>
        <v>-102.45</v>
      </c>
      <c r="K70" s="129"/>
      <c r="L70" s="129">
        <f t="shared" si="3"/>
        <v>-1</v>
      </c>
      <c r="M70" s="129">
        <f t="shared" si="3"/>
        <v>-102.69</v>
      </c>
      <c r="N70" s="129"/>
      <c r="O70" s="129">
        <f t="shared" si="3"/>
        <v>-1</v>
      </c>
      <c r="P70" s="129">
        <f t="shared" si="3"/>
        <v>-102.83</v>
      </c>
      <c r="Q70" s="129">
        <f t="shared" si="3"/>
        <v>0</v>
      </c>
      <c r="R70" s="129">
        <f t="shared" si="3"/>
        <v>-1</v>
      </c>
      <c r="S70" s="129">
        <f t="shared" ref="S70:BD73" si="12">S48-S27</f>
        <v>-103.16</v>
      </c>
      <c r="T70" s="129">
        <f t="shared" si="12"/>
        <v>0</v>
      </c>
      <c r="U70" s="129">
        <f t="shared" si="12"/>
        <v>-1</v>
      </c>
      <c r="V70" s="129">
        <f t="shared" si="12"/>
        <v>-103.39</v>
      </c>
      <c r="W70" s="129">
        <f t="shared" si="12"/>
        <v>0</v>
      </c>
      <c r="X70" s="129">
        <f t="shared" si="12"/>
        <v>-1</v>
      </c>
      <c r="Y70" s="129">
        <f t="shared" si="12"/>
        <v>-103.47</v>
      </c>
      <c r="Z70" s="129">
        <f t="shared" si="12"/>
        <v>0</v>
      </c>
      <c r="AA70" s="129">
        <f t="shared" si="12"/>
        <v>-1</v>
      </c>
      <c r="AB70" s="129">
        <f t="shared" si="12"/>
        <v>-103.29</v>
      </c>
      <c r="AC70" s="129">
        <f t="shared" si="12"/>
        <v>0</v>
      </c>
      <c r="AD70" s="129">
        <f t="shared" si="12"/>
        <v>-1</v>
      </c>
      <c r="AE70" s="129">
        <f t="shared" si="12"/>
        <v>-103.35</v>
      </c>
      <c r="AF70" s="129">
        <f t="shared" si="12"/>
        <v>0</v>
      </c>
      <c r="AG70" s="129">
        <f t="shared" si="12"/>
        <v>-1</v>
      </c>
      <c r="AH70" s="129">
        <f t="shared" si="12"/>
        <v>-103.03</v>
      </c>
      <c r="AI70" s="129">
        <f t="shared" si="12"/>
        <v>0</v>
      </c>
      <c r="AJ70" s="129">
        <f t="shared" si="12"/>
        <v>-1</v>
      </c>
      <c r="AK70" s="129">
        <f t="shared" si="12"/>
        <v>-103.1</v>
      </c>
      <c r="AL70" s="129">
        <f t="shared" si="12"/>
        <v>0</v>
      </c>
      <c r="AM70" s="129">
        <f t="shared" si="12"/>
        <v>-1</v>
      </c>
      <c r="AN70" s="129">
        <f t="shared" si="12"/>
        <v>-103.56</v>
      </c>
      <c r="AO70" s="129"/>
      <c r="AP70" s="129">
        <f t="shared" si="12"/>
        <v>-1</v>
      </c>
      <c r="AQ70" s="129">
        <f t="shared" si="12"/>
        <v>-104.04</v>
      </c>
      <c r="AR70" s="129">
        <f t="shared" si="12"/>
        <v>0</v>
      </c>
      <c r="AS70" s="129">
        <f t="shared" si="12"/>
        <v>-1</v>
      </c>
      <c r="AT70" s="129">
        <f t="shared" si="12"/>
        <v>-104.33</v>
      </c>
      <c r="AU70" s="129">
        <f t="shared" si="12"/>
        <v>0</v>
      </c>
      <c r="AV70" s="129">
        <f t="shared" si="12"/>
        <v>-1</v>
      </c>
      <c r="AW70" s="129">
        <f t="shared" si="12"/>
        <v>-103.79</v>
      </c>
      <c r="AX70" s="129">
        <f t="shared" si="12"/>
        <v>0</v>
      </c>
      <c r="AY70" s="129">
        <f t="shared" si="12"/>
        <v>-1</v>
      </c>
      <c r="AZ70" s="129">
        <f t="shared" si="12"/>
        <v>-103.7</v>
      </c>
      <c r="BA70" s="129">
        <f t="shared" si="12"/>
        <v>0</v>
      </c>
      <c r="BB70" s="129">
        <f t="shared" si="12"/>
        <v>-1</v>
      </c>
      <c r="BC70" s="129">
        <f t="shared" si="12"/>
        <v>-103.61</v>
      </c>
      <c r="BD70" s="129">
        <f t="shared" si="12"/>
        <v>0</v>
      </c>
      <c r="BE70" s="129">
        <f t="shared" si="4"/>
        <v>-1</v>
      </c>
      <c r="BF70" s="129">
        <f t="shared" si="4"/>
        <v>-103.54</v>
      </c>
      <c r="BG70" s="129">
        <f t="shared" si="4"/>
        <v>0</v>
      </c>
      <c r="BH70" s="129">
        <f t="shared" si="4"/>
        <v>-1</v>
      </c>
      <c r="BI70" s="129">
        <f t="shared" si="4"/>
        <v>-103.69</v>
      </c>
      <c r="BJ70" s="129">
        <f t="shared" si="4"/>
        <v>0</v>
      </c>
      <c r="BK70" s="129">
        <f t="shared" si="4"/>
        <v>-1</v>
      </c>
      <c r="BL70" s="129">
        <f t="shared" si="4"/>
        <v>-103.33</v>
      </c>
      <c r="BM70" s="129"/>
      <c r="BN70" s="129"/>
      <c r="BO70" s="129"/>
      <c r="BP70" s="129"/>
      <c r="BQ70" s="174"/>
      <c r="BT70" s="187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84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</row>
    <row r="71" spans="1:170" s="127" customFormat="1" x14ac:dyDescent="0.25">
      <c r="A71" s="196">
        <v>14</v>
      </c>
      <c r="B71" s="128" t="s">
        <v>27</v>
      </c>
      <c r="C71" s="129">
        <f t="shared" si="3"/>
        <v>-0.69990271352282041</v>
      </c>
      <c r="D71" s="129">
        <f t="shared" si="3"/>
        <v>-146.28</v>
      </c>
      <c r="E71" s="129"/>
      <c r="F71" s="129">
        <f t="shared" si="3"/>
        <v>-0.7003438688396002</v>
      </c>
      <c r="G71" s="129">
        <f t="shared" si="3"/>
        <v>-145.99</v>
      </c>
      <c r="H71" s="129"/>
      <c r="I71" s="129">
        <f t="shared" si="3"/>
        <v>-0.70007910893931014</v>
      </c>
      <c r="J71" s="129">
        <f t="shared" si="3"/>
        <v>-146.34</v>
      </c>
      <c r="K71" s="129"/>
      <c r="L71" s="129">
        <f t="shared" si="3"/>
        <v>-0.70064319044883205</v>
      </c>
      <c r="M71" s="129">
        <f t="shared" si="3"/>
        <v>-146.57</v>
      </c>
      <c r="N71" s="129"/>
      <c r="O71" s="129">
        <f t="shared" si="3"/>
        <v>-0.70098698968147155</v>
      </c>
      <c r="P71" s="129">
        <f t="shared" si="3"/>
        <v>-146.69</v>
      </c>
      <c r="Q71" s="129">
        <f t="shared" si="3"/>
        <v>0</v>
      </c>
      <c r="R71" s="129">
        <f t="shared" si="3"/>
        <v>-0.70212392487274</v>
      </c>
      <c r="S71" s="129">
        <f t="shared" si="12"/>
        <v>-146.93</v>
      </c>
      <c r="T71" s="129">
        <f t="shared" si="12"/>
        <v>0</v>
      </c>
      <c r="U71" s="129">
        <f t="shared" si="12"/>
        <v>-0.70349708400458677</v>
      </c>
      <c r="V71" s="129">
        <f t="shared" si="12"/>
        <v>-146.97</v>
      </c>
      <c r="W71" s="129">
        <f t="shared" si="12"/>
        <v>0</v>
      </c>
      <c r="X71" s="129">
        <f t="shared" si="12"/>
        <v>-0.7043394352606408</v>
      </c>
      <c r="Y71" s="129">
        <f t="shared" si="12"/>
        <v>-146.9</v>
      </c>
      <c r="Z71" s="129">
        <f t="shared" si="12"/>
        <v>0</v>
      </c>
      <c r="AA71" s="129">
        <f t="shared" si="12"/>
        <v>-0.70498494857134808</v>
      </c>
      <c r="AB71" s="129">
        <f t="shared" si="12"/>
        <v>-146.51</v>
      </c>
      <c r="AC71" s="129">
        <f t="shared" si="12"/>
        <v>0</v>
      </c>
      <c r="AD71" s="129">
        <f t="shared" si="12"/>
        <v>-0.7041360954245236</v>
      </c>
      <c r="AE71" s="129">
        <f t="shared" si="12"/>
        <v>-146.78</v>
      </c>
      <c r="AF71" s="129">
        <f t="shared" si="12"/>
        <v>0</v>
      </c>
      <c r="AG71" s="129">
        <f t="shared" si="12"/>
        <v>-0.70405181821382057</v>
      </c>
      <c r="AH71" s="129">
        <f t="shared" si="12"/>
        <v>-146.34</v>
      </c>
      <c r="AI71" s="129">
        <f t="shared" si="12"/>
        <v>0</v>
      </c>
      <c r="AJ71" s="129">
        <f t="shared" si="12"/>
        <v>-0.70267649476857352</v>
      </c>
      <c r="AK71" s="129">
        <f t="shared" si="12"/>
        <v>-146.72</v>
      </c>
      <c r="AL71" s="129">
        <f t="shared" si="12"/>
        <v>0</v>
      </c>
      <c r="AM71" s="129">
        <f t="shared" si="12"/>
        <v>-0.70328928398118007</v>
      </c>
      <c r="AN71" s="129">
        <f t="shared" si="12"/>
        <v>-147.25</v>
      </c>
      <c r="AO71" s="129"/>
      <c r="AP71" s="129">
        <f t="shared" si="12"/>
        <v>-0.70474646745833192</v>
      </c>
      <c r="AQ71" s="129">
        <f t="shared" si="12"/>
        <v>-147.63</v>
      </c>
      <c r="AR71" s="129">
        <f t="shared" si="12"/>
        <v>0</v>
      </c>
      <c r="AS71" s="129">
        <f t="shared" si="12"/>
        <v>-0.70542755964390025</v>
      </c>
      <c r="AT71" s="129">
        <f t="shared" si="12"/>
        <v>-147.9</v>
      </c>
      <c r="AU71" s="129">
        <f t="shared" si="12"/>
        <v>0</v>
      </c>
      <c r="AV71" s="129">
        <f t="shared" si="12"/>
        <v>-0.7061049836889749</v>
      </c>
      <c r="AW71" s="129">
        <f t="shared" si="12"/>
        <v>-146.99</v>
      </c>
      <c r="AX71" s="129">
        <f t="shared" si="12"/>
        <v>0</v>
      </c>
      <c r="AY71" s="129">
        <f t="shared" si="12"/>
        <v>-0.70498494857134808</v>
      </c>
      <c r="AZ71" s="129">
        <f t="shared" si="12"/>
        <v>-147.1</v>
      </c>
      <c r="BA71" s="129">
        <f t="shared" si="12"/>
        <v>0</v>
      </c>
      <c r="BB71" s="129">
        <f t="shared" si="12"/>
        <v>-0.70435431839632612</v>
      </c>
      <c r="BC71" s="129">
        <f t="shared" si="12"/>
        <v>-147.1</v>
      </c>
      <c r="BD71" s="129">
        <f t="shared" si="12"/>
        <v>0</v>
      </c>
      <c r="BE71" s="129">
        <f t="shared" si="4"/>
        <v>-0.70414601171698965</v>
      </c>
      <c r="BF71" s="129">
        <f t="shared" si="4"/>
        <v>-147.04</v>
      </c>
      <c r="BG71" s="129">
        <f t="shared" si="4"/>
        <v>0</v>
      </c>
      <c r="BH71" s="129">
        <f t="shared" si="4"/>
        <v>-0.70368519938920127</v>
      </c>
      <c r="BI71" s="129">
        <f t="shared" si="4"/>
        <v>-147.35</v>
      </c>
      <c r="BJ71" s="129">
        <f t="shared" si="4"/>
        <v>0</v>
      </c>
      <c r="BK71" s="129">
        <f t="shared" si="4"/>
        <v>-0.70418072094022222</v>
      </c>
      <c r="BL71" s="129">
        <f t="shared" si="4"/>
        <v>-146.74</v>
      </c>
      <c r="BM71" s="129"/>
      <c r="BN71" s="129"/>
      <c r="BO71" s="129"/>
      <c r="BP71" s="129"/>
      <c r="BQ71" s="174"/>
      <c r="BT71" s="187"/>
      <c r="BU71" s="128"/>
      <c r="BV71" s="128"/>
      <c r="BW71" s="172" t="s">
        <v>18</v>
      </c>
      <c r="BX71" s="134" t="s">
        <v>5</v>
      </c>
      <c r="BY71" s="134" t="s">
        <v>6</v>
      </c>
      <c r="BZ71" s="134" t="s">
        <v>7</v>
      </c>
      <c r="CA71" s="134" t="s">
        <v>8</v>
      </c>
      <c r="CB71" s="129" t="s">
        <v>9</v>
      </c>
      <c r="CC71" s="128" t="s">
        <v>10</v>
      </c>
      <c r="CD71" s="128" t="s">
        <v>11</v>
      </c>
      <c r="CE71" s="128" t="s">
        <v>12</v>
      </c>
      <c r="CF71" s="128" t="s">
        <v>13</v>
      </c>
      <c r="CG71" s="128" t="s">
        <v>14</v>
      </c>
      <c r="CH71" s="128" t="s">
        <v>15</v>
      </c>
      <c r="CI71" s="127" t="s">
        <v>34</v>
      </c>
      <c r="CJ71" s="130" t="s">
        <v>16</v>
      </c>
      <c r="CK71" s="129" t="s">
        <v>17</v>
      </c>
      <c r="CL71" s="177" t="s">
        <v>32</v>
      </c>
      <c r="CM71" s="177" t="s">
        <v>33</v>
      </c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</row>
    <row r="72" spans="1:170" s="127" customFormat="1" x14ac:dyDescent="0.25">
      <c r="A72" s="196">
        <v>15</v>
      </c>
      <c r="B72" s="128" t="s">
        <v>32</v>
      </c>
      <c r="C72" s="129">
        <f t="shared" si="3"/>
        <v>-6.4615</v>
      </c>
      <c r="D72" s="129">
        <f t="shared" si="3"/>
        <v>-15.84</v>
      </c>
      <c r="E72" s="129"/>
      <c r="F72" s="129">
        <f t="shared" si="3"/>
        <v>-6.4636000000000005</v>
      </c>
      <c r="G72" s="129">
        <f t="shared" si="3"/>
        <v>-15.82</v>
      </c>
      <c r="H72" s="129"/>
      <c r="I72" s="129">
        <f t="shared" si="3"/>
        <v>-6.4620000000000006</v>
      </c>
      <c r="J72" s="129">
        <f t="shared" si="3"/>
        <v>-15.85</v>
      </c>
      <c r="K72" s="129"/>
      <c r="L72" s="129">
        <f t="shared" si="3"/>
        <v>-6.4610000000000003</v>
      </c>
      <c r="M72" s="129">
        <f t="shared" si="3"/>
        <v>-15.89</v>
      </c>
      <c r="N72" s="129"/>
      <c r="O72" s="129">
        <f t="shared" si="3"/>
        <v>-6.4682000000000004</v>
      </c>
      <c r="P72" s="129">
        <f t="shared" si="3"/>
        <v>-15.9</v>
      </c>
      <c r="Q72" s="129">
        <f t="shared" si="3"/>
        <v>0</v>
      </c>
      <c r="R72" s="129">
        <f t="shared" si="3"/>
        <v>-6.4757000000000007</v>
      </c>
      <c r="S72" s="129">
        <f t="shared" si="12"/>
        <v>-15.93</v>
      </c>
      <c r="T72" s="129">
        <f t="shared" si="12"/>
        <v>0</v>
      </c>
      <c r="U72" s="129">
        <f t="shared" si="12"/>
        <v>-6.4821</v>
      </c>
      <c r="V72" s="129">
        <f t="shared" si="12"/>
        <v>-15.95</v>
      </c>
      <c r="W72" s="129">
        <f t="shared" si="12"/>
        <v>0</v>
      </c>
      <c r="X72" s="129">
        <f t="shared" si="12"/>
        <v>-6.4860000000000007</v>
      </c>
      <c r="Y72" s="129">
        <f t="shared" si="12"/>
        <v>-15.95</v>
      </c>
      <c r="Z72" s="129">
        <f t="shared" si="12"/>
        <v>0</v>
      </c>
      <c r="AA72" s="129">
        <f t="shared" si="12"/>
        <v>-6.4742000000000006</v>
      </c>
      <c r="AB72" s="129">
        <f t="shared" si="12"/>
        <v>-15.95</v>
      </c>
      <c r="AC72" s="129">
        <f t="shared" si="12"/>
        <v>0</v>
      </c>
      <c r="AD72" s="129">
        <f t="shared" si="12"/>
        <v>-6.4804000000000004</v>
      </c>
      <c r="AE72" s="129">
        <f t="shared" si="12"/>
        <v>-15.95</v>
      </c>
      <c r="AF72" s="129">
        <f t="shared" si="12"/>
        <v>0</v>
      </c>
      <c r="AG72" s="129">
        <f t="shared" si="12"/>
        <v>-6.4742000000000006</v>
      </c>
      <c r="AH72" s="129">
        <f t="shared" si="12"/>
        <v>-15.91</v>
      </c>
      <c r="AI72" s="129">
        <f t="shared" si="12"/>
        <v>0</v>
      </c>
      <c r="AJ72" s="129">
        <f t="shared" si="12"/>
        <v>-6.4799000000000007</v>
      </c>
      <c r="AK72" s="129">
        <f t="shared" si="12"/>
        <v>-15.91</v>
      </c>
      <c r="AL72" s="129">
        <f t="shared" si="12"/>
        <v>0</v>
      </c>
      <c r="AM72" s="129">
        <f t="shared" si="12"/>
        <v>-6.48</v>
      </c>
      <c r="AN72" s="129">
        <f t="shared" si="12"/>
        <v>-15.98</v>
      </c>
      <c r="AO72" s="129"/>
      <c r="AP72" s="129">
        <f t="shared" si="12"/>
        <v>-6.4910000000000005</v>
      </c>
      <c r="AQ72" s="129">
        <f t="shared" si="12"/>
        <v>-16.03</v>
      </c>
      <c r="AR72" s="129">
        <f t="shared" si="12"/>
        <v>0</v>
      </c>
      <c r="AS72" s="129">
        <f t="shared" si="12"/>
        <v>-6.4981</v>
      </c>
      <c r="AT72" s="129">
        <f t="shared" si="12"/>
        <v>-16.059999999999999</v>
      </c>
      <c r="AU72" s="129">
        <f t="shared" si="12"/>
        <v>0</v>
      </c>
      <c r="AV72" s="129">
        <f t="shared" si="12"/>
        <v>-6.4877000000000002</v>
      </c>
      <c r="AW72" s="129">
        <f t="shared" si="12"/>
        <v>-16</v>
      </c>
      <c r="AX72" s="129">
        <f t="shared" si="12"/>
        <v>0</v>
      </c>
      <c r="AY72" s="129">
        <f t="shared" si="12"/>
        <v>-6.4785000000000004</v>
      </c>
      <c r="AZ72" s="129">
        <f t="shared" si="12"/>
        <v>-16.010000000000002</v>
      </c>
      <c r="BA72" s="129">
        <f t="shared" si="12"/>
        <v>0</v>
      </c>
      <c r="BB72" s="129">
        <f t="shared" si="12"/>
        <v>-6.4722</v>
      </c>
      <c r="BC72" s="129">
        <f t="shared" si="12"/>
        <v>-16.010000000000002</v>
      </c>
      <c r="BD72" s="129">
        <f t="shared" si="12"/>
        <v>0</v>
      </c>
      <c r="BE72" s="129">
        <f t="shared" si="4"/>
        <v>-6.4809999999999999</v>
      </c>
      <c r="BF72" s="129">
        <f t="shared" si="4"/>
        <v>-15.98</v>
      </c>
      <c r="BG72" s="129">
        <f t="shared" si="4"/>
        <v>0</v>
      </c>
      <c r="BH72" s="129">
        <f t="shared" si="4"/>
        <v>-6.4781000000000004</v>
      </c>
      <c r="BI72" s="129">
        <f t="shared" si="4"/>
        <v>-16.010000000000002</v>
      </c>
      <c r="BJ72" s="129">
        <f t="shared" si="4"/>
        <v>0</v>
      </c>
      <c r="BK72" s="129">
        <f t="shared" si="4"/>
        <v>-6.4679000000000002</v>
      </c>
      <c r="BL72" s="129">
        <f t="shared" si="4"/>
        <v>-15.98</v>
      </c>
      <c r="BM72" s="129"/>
      <c r="BN72" s="129"/>
      <c r="BO72" s="129"/>
      <c r="BP72" s="129"/>
      <c r="BQ72" s="174"/>
      <c r="BT72" s="174"/>
      <c r="BU72" s="128"/>
      <c r="BV72" s="197">
        <v>1</v>
      </c>
      <c r="BW72" s="127" t="s">
        <v>294</v>
      </c>
      <c r="BX72" s="194">
        <v>109.65</v>
      </c>
      <c r="BY72" s="194">
        <v>0.71864893999281354</v>
      </c>
      <c r="BZ72" s="194">
        <v>0.9052</v>
      </c>
      <c r="CA72" s="194">
        <v>0.84167999326655996</v>
      </c>
      <c r="CB72" s="194">
        <v>1807.46</v>
      </c>
      <c r="CC72" s="194">
        <v>25.41</v>
      </c>
      <c r="CD72" s="194">
        <v>1.3592496941688188</v>
      </c>
      <c r="CE72" s="194">
        <v>1.2462</v>
      </c>
      <c r="CF72" s="194">
        <v>8.5899000000000001</v>
      </c>
      <c r="CG72" s="194">
        <v>8.8121000000000009</v>
      </c>
      <c r="CH72" s="194">
        <v>6.2589000000000006</v>
      </c>
      <c r="CI72" s="194">
        <v>8.3832000000000004</v>
      </c>
      <c r="CJ72" s="194">
        <v>1</v>
      </c>
      <c r="CK72" s="194">
        <v>0.69990271352282041</v>
      </c>
      <c r="CL72" s="194">
        <v>6.4615</v>
      </c>
      <c r="CM72" s="194">
        <v>6.4615</v>
      </c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</row>
    <row r="73" spans="1:170" s="127" customFormat="1" x14ac:dyDescent="0.25">
      <c r="A73" s="196">
        <v>16</v>
      </c>
      <c r="B73" s="128" t="s">
        <v>33</v>
      </c>
      <c r="C73" s="129">
        <f t="shared" si="3"/>
        <v>-6.4615</v>
      </c>
      <c r="D73" s="129">
        <f t="shared" si="3"/>
        <v>-15.84</v>
      </c>
      <c r="E73" s="129"/>
      <c r="F73" s="129">
        <f t="shared" si="3"/>
        <v>-6.4619</v>
      </c>
      <c r="G73" s="129">
        <f t="shared" si="3"/>
        <v>-15.82</v>
      </c>
      <c r="H73" s="129"/>
      <c r="I73" s="129">
        <f t="shared" si="3"/>
        <v>-6.4556000000000004</v>
      </c>
      <c r="J73" s="129">
        <f t="shared" si="3"/>
        <v>-15.87</v>
      </c>
      <c r="K73" s="129"/>
      <c r="L73" s="129">
        <f t="shared" si="3"/>
        <v>-6.4577</v>
      </c>
      <c r="M73" s="129">
        <f t="shared" si="3"/>
        <v>-15.9</v>
      </c>
      <c r="N73" s="129"/>
      <c r="O73" s="129">
        <f t="shared" si="3"/>
        <v>-6.4667000000000003</v>
      </c>
      <c r="P73" s="129">
        <f t="shared" si="3"/>
        <v>-15.9</v>
      </c>
      <c r="Q73" s="129">
        <f t="shared" si="3"/>
        <v>0</v>
      </c>
      <c r="R73" s="129">
        <f t="shared" si="3"/>
        <v>-6.476</v>
      </c>
      <c r="S73" s="129">
        <f t="shared" si="12"/>
        <v>-15.93</v>
      </c>
      <c r="T73" s="129">
        <f t="shared" si="12"/>
        <v>0</v>
      </c>
      <c r="U73" s="129">
        <f t="shared" si="12"/>
        <v>-6.4863</v>
      </c>
      <c r="V73" s="129">
        <f t="shared" si="12"/>
        <v>-15.94</v>
      </c>
      <c r="W73" s="129">
        <f t="shared" si="12"/>
        <v>0</v>
      </c>
      <c r="X73" s="129">
        <f t="shared" si="12"/>
        <v>-6.4898000000000007</v>
      </c>
      <c r="Y73" s="129">
        <f t="shared" si="12"/>
        <v>-15.94</v>
      </c>
      <c r="Z73" s="129">
        <f t="shared" si="12"/>
        <v>0</v>
      </c>
      <c r="AA73" s="129">
        <f t="shared" si="12"/>
        <v>-6.4752000000000001</v>
      </c>
      <c r="AB73" s="129">
        <f t="shared" si="12"/>
        <v>-15.95</v>
      </c>
      <c r="AC73" s="129">
        <f t="shared" si="12"/>
        <v>0</v>
      </c>
      <c r="AD73" s="129">
        <f t="shared" si="12"/>
        <v>-6.4824000000000002</v>
      </c>
      <c r="AE73" s="129">
        <f t="shared" si="12"/>
        <v>-15.94</v>
      </c>
      <c r="AF73" s="129">
        <f t="shared" si="12"/>
        <v>0</v>
      </c>
      <c r="AG73" s="129">
        <f t="shared" si="12"/>
        <v>-6.4763999999999999</v>
      </c>
      <c r="AH73" s="129">
        <f t="shared" si="12"/>
        <v>-15.91</v>
      </c>
      <c r="AI73" s="129">
        <f t="shared" si="12"/>
        <v>0</v>
      </c>
      <c r="AJ73" s="129">
        <f t="shared" si="12"/>
        <v>-6.4828999999999999</v>
      </c>
      <c r="AK73" s="129">
        <f t="shared" si="12"/>
        <v>-15.9</v>
      </c>
      <c r="AL73" s="129">
        <f t="shared" si="12"/>
        <v>0</v>
      </c>
      <c r="AM73" s="129">
        <f t="shared" si="12"/>
        <v>-6.4828000000000001</v>
      </c>
      <c r="AN73" s="129">
        <f t="shared" si="12"/>
        <v>-15.97</v>
      </c>
      <c r="AO73" s="129"/>
      <c r="AP73" s="129">
        <f t="shared" si="12"/>
        <v>-6.4940000000000007</v>
      </c>
      <c r="AQ73" s="129">
        <f t="shared" si="12"/>
        <v>-16.02</v>
      </c>
      <c r="AR73" s="129">
        <f t="shared" si="12"/>
        <v>0</v>
      </c>
      <c r="AS73" s="129">
        <f t="shared" si="12"/>
        <v>-6.5045999999999999</v>
      </c>
      <c r="AT73" s="129">
        <f t="shared" si="12"/>
        <v>-16.04</v>
      </c>
      <c r="AU73" s="129">
        <f t="shared" si="12"/>
        <v>0</v>
      </c>
      <c r="AV73" s="129">
        <f t="shared" si="12"/>
        <v>-6.4908999999999999</v>
      </c>
      <c r="AW73" s="129">
        <f t="shared" si="12"/>
        <v>-15.99</v>
      </c>
      <c r="AX73" s="129">
        <f t="shared" si="12"/>
        <v>0</v>
      </c>
      <c r="AY73" s="129">
        <f t="shared" si="12"/>
        <v>-6.4801000000000002</v>
      </c>
      <c r="AZ73" s="129">
        <f t="shared" si="12"/>
        <v>-16</v>
      </c>
      <c r="BA73" s="129">
        <f t="shared" si="12"/>
        <v>0</v>
      </c>
      <c r="BB73" s="129">
        <f t="shared" si="12"/>
        <v>-6.4727000000000006</v>
      </c>
      <c r="BC73" s="129">
        <f t="shared" si="12"/>
        <v>-16.010000000000002</v>
      </c>
      <c r="BD73" s="129">
        <f t="shared" si="12"/>
        <v>0</v>
      </c>
      <c r="BE73" s="129">
        <f t="shared" si="4"/>
        <v>-6.4805999999999999</v>
      </c>
      <c r="BF73" s="129">
        <f t="shared" si="4"/>
        <v>-15.98</v>
      </c>
      <c r="BG73" s="129">
        <f t="shared" si="4"/>
        <v>0</v>
      </c>
      <c r="BH73" s="129">
        <f t="shared" si="4"/>
        <v>-6.4775</v>
      </c>
      <c r="BI73" s="129">
        <f t="shared" si="4"/>
        <v>-16.010000000000002</v>
      </c>
      <c r="BJ73" s="129">
        <f t="shared" si="4"/>
        <v>0</v>
      </c>
      <c r="BK73" s="129">
        <f t="shared" si="4"/>
        <v>-6.4656000000000002</v>
      </c>
      <c r="BL73" s="129">
        <f t="shared" si="4"/>
        <v>-15.98</v>
      </c>
      <c r="BM73" s="129"/>
      <c r="BN73" s="129"/>
      <c r="BO73" s="129"/>
      <c r="BP73" s="129"/>
      <c r="BQ73" s="174"/>
      <c r="BT73" s="187"/>
      <c r="BU73" s="128"/>
      <c r="BV73" s="197">
        <v>2</v>
      </c>
      <c r="BW73" s="127" t="s">
        <v>295</v>
      </c>
      <c r="BX73" s="194">
        <v>109.18</v>
      </c>
      <c r="BY73" s="194">
        <v>0.71875224610076904</v>
      </c>
      <c r="BZ73" s="194">
        <v>0.90370000000000006</v>
      </c>
      <c r="CA73" s="194">
        <v>0.84167999326655996</v>
      </c>
      <c r="CB73" s="203">
        <v>1810.0700000000002</v>
      </c>
      <c r="CC73" s="194">
        <v>25.442299999999999</v>
      </c>
      <c r="CD73" s="194">
        <v>1.3528138528138527</v>
      </c>
      <c r="CE73" s="194">
        <v>1.2512000000000001</v>
      </c>
      <c r="CF73" s="194">
        <v>8.5775000000000006</v>
      </c>
      <c r="CG73" s="194">
        <v>8.7703000000000007</v>
      </c>
      <c r="CH73" s="194">
        <v>6.2589000000000006</v>
      </c>
      <c r="CI73" s="194">
        <v>8.3192000000000004</v>
      </c>
      <c r="CJ73" s="194">
        <v>1</v>
      </c>
      <c r="CK73" s="194">
        <v>0.7003438688396002</v>
      </c>
      <c r="CL73" s="194">
        <v>6.4636000000000005</v>
      </c>
      <c r="CM73" s="194">
        <v>6.4619</v>
      </c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</row>
    <row r="74" spans="1:170" s="127" customFormat="1" x14ac:dyDescent="0.25">
      <c r="A74" s="196"/>
      <c r="BQ74" s="174"/>
      <c r="BT74" s="187"/>
      <c r="BU74" s="128"/>
      <c r="BV74" s="197">
        <v>3</v>
      </c>
      <c r="BW74" s="127" t="s">
        <v>296</v>
      </c>
      <c r="BX74" s="194">
        <v>109.18</v>
      </c>
      <c r="BY74" s="194">
        <v>0.71813285457809695</v>
      </c>
      <c r="BZ74" s="194">
        <v>0.90450000000000008</v>
      </c>
      <c r="CA74" s="194">
        <v>0.84345479082321184</v>
      </c>
      <c r="CB74" s="194">
        <v>1812.2518</v>
      </c>
      <c r="CC74" s="194">
        <v>25.642800000000001</v>
      </c>
      <c r="CD74" s="194">
        <v>1.3486176668914363</v>
      </c>
      <c r="CE74" s="194">
        <v>1.2537</v>
      </c>
      <c r="CF74" s="194">
        <v>8.6</v>
      </c>
      <c r="CG74" s="194">
        <v>8.811300000000001</v>
      </c>
      <c r="CH74" s="194">
        <v>6.2713000000000001</v>
      </c>
      <c r="CI74" s="194">
        <v>8.4457000000000004</v>
      </c>
      <c r="CJ74" s="194">
        <v>1</v>
      </c>
      <c r="CK74" s="194">
        <v>0.70007910893931014</v>
      </c>
      <c r="CL74" s="194">
        <v>6.4620000000000006</v>
      </c>
      <c r="CM74" s="194">
        <v>6.4556000000000004</v>
      </c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</row>
    <row r="75" spans="1:170" s="127" customFormat="1" x14ac:dyDescent="0.25">
      <c r="A75" s="196"/>
      <c r="BQ75" s="174"/>
      <c r="BT75" s="187"/>
      <c r="BU75" s="128"/>
      <c r="BV75" s="197">
        <v>4</v>
      </c>
      <c r="BW75" s="127" t="s">
        <v>297</v>
      </c>
      <c r="BX75" s="194">
        <v>109.62</v>
      </c>
      <c r="BY75" s="194">
        <v>0.71864893999281354</v>
      </c>
      <c r="BZ75" s="194">
        <v>0.90700000000000003</v>
      </c>
      <c r="CA75" s="194">
        <v>0.84552295594825388</v>
      </c>
      <c r="CB75" s="194">
        <v>1809.3776</v>
      </c>
      <c r="CC75" s="194">
        <v>25.367599999999999</v>
      </c>
      <c r="CD75" s="194">
        <v>1.3502565487442613</v>
      </c>
      <c r="CE75" s="194">
        <v>1.2510000000000001</v>
      </c>
      <c r="CF75" s="194">
        <v>8.6112000000000002</v>
      </c>
      <c r="CG75" s="194">
        <v>8.822000000000001</v>
      </c>
      <c r="CH75" s="194">
        <v>6.2862</v>
      </c>
      <c r="CI75" s="194">
        <v>8.5380000000000003</v>
      </c>
      <c r="CJ75" s="194">
        <v>1</v>
      </c>
      <c r="CK75" s="194">
        <v>0.70064319044883205</v>
      </c>
      <c r="CL75" s="194">
        <v>6.4610000000000003</v>
      </c>
      <c r="CM75" s="194">
        <v>6.4577</v>
      </c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</row>
    <row r="76" spans="1:170" s="127" customFormat="1" x14ac:dyDescent="0.25">
      <c r="A76" s="196"/>
      <c r="BQ76" s="174"/>
      <c r="BT76" s="187"/>
      <c r="BU76" s="128"/>
      <c r="BV76" s="197">
        <v>5</v>
      </c>
      <c r="BW76" s="127" t="s">
        <v>298</v>
      </c>
      <c r="BX76" s="194">
        <v>109.81</v>
      </c>
      <c r="BY76" s="194">
        <v>0.71870058933448322</v>
      </c>
      <c r="BZ76" s="194">
        <v>0.90810000000000002</v>
      </c>
      <c r="CA76" s="194">
        <v>0.84688346883468835</v>
      </c>
      <c r="CB76" s="194">
        <v>1798.7</v>
      </c>
      <c r="CC76" s="194">
        <v>25.09</v>
      </c>
      <c r="CD76" s="194">
        <v>1.3529968881071572</v>
      </c>
      <c r="CE76" s="194">
        <v>1.2510000000000001</v>
      </c>
      <c r="CF76" s="194">
        <v>8.6182999999999996</v>
      </c>
      <c r="CG76" s="194">
        <v>8.8377999999999997</v>
      </c>
      <c r="CH76" s="194">
        <v>6.2968000000000002</v>
      </c>
      <c r="CI76" s="194">
        <v>8.5862999999999996</v>
      </c>
      <c r="CJ76" s="194">
        <v>1</v>
      </c>
      <c r="CK76" s="194">
        <v>0.70098698968147155</v>
      </c>
      <c r="CL76" s="194">
        <v>6.4682000000000004</v>
      </c>
      <c r="CM76" s="194">
        <v>6.4667000000000003</v>
      </c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</row>
    <row r="77" spans="1:170" s="127" customFormat="1" x14ac:dyDescent="0.25">
      <c r="A77" s="196"/>
      <c r="BQ77" s="174"/>
      <c r="BT77" s="187"/>
      <c r="BU77" s="128"/>
      <c r="BV77" s="197">
        <v>6</v>
      </c>
      <c r="BW77" s="127" t="s">
        <v>299</v>
      </c>
      <c r="BX77" s="194">
        <v>110.13</v>
      </c>
      <c r="BY77" s="194">
        <v>0.71994240460763137</v>
      </c>
      <c r="BZ77" s="194">
        <v>0.91639999999999999</v>
      </c>
      <c r="CA77" s="194">
        <v>0.8505571149102662</v>
      </c>
      <c r="CB77" s="203">
        <v>1740.9879000000001</v>
      </c>
      <c r="CC77" s="194">
        <v>23.8186</v>
      </c>
      <c r="CD77" s="194">
        <v>1.3618412093149939</v>
      </c>
      <c r="CE77" s="194">
        <v>1.2543</v>
      </c>
      <c r="CF77" s="194">
        <v>8.684800000000001</v>
      </c>
      <c r="CG77" s="194">
        <v>8.9115000000000002</v>
      </c>
      <c r="CH77" s="194">
        <v>6.3246000000000002</v>
      </c>
      <c r="CI77" s="194">
        <v>8.6522000000000006</v>
      </c>
      <c r="CJ77" s="194">
        <v>1</v>
      </c>
      <c r="CK77" s="194">
        <v>0.70212392487274</v>
      </c>
      <c r="CL77" s="194">
        <v>6.4757000000000007</v>
      </c>
      <c r="CM77" s="194">
        <v>6.476</v>
      </c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</row>
    <row r="78" spans="1:170" s="127" customFormat="1" x14ac:dyDescent="0.25">
      <c r="A78" s="196"/>
      <c r="BQ78" s="174"/>
      <c r="BT78" s="187"/>
      <c r="BU78" s="128"/>
      <c r="BV78" s="197">
        <v>7</v>
      </c>
      <c r="BW78" s="127" t="s">
        <v>300</v>
      </c>
      <c r="BX78" s="194">
        <v>110.48</v>
      </c>
      <c r="BY78" s="194">
        <v>0.7218131947452</v>
      </c>
      <c r="BZ78" s="194">
        <v>0.92120000000000002</v>
      </c>
      <c r="CA78" s="194">
        <v>0.85287846481876328</v>
      </c>
      <c r="CB78" s="203">
        <v>1729.26</v>
      </c>
      <c r="CC78" s="194">
        <v>23.46</v>
      </c>
      <c r="CD78" s="194">
        <v>1.364070386031919</v>
      </c>
      <c r="CE78" s="194">
        <v>1.2577</v>
      </c>
      <c r="CF78" s="194">
        <v>8.7124000000000006</v>
      </c>
      <c r="CG78" s="194">
        <v>8.9436</v>
      </c>
      <c r="CH78" s="194">
        <v>6.3422000000000001</v>
      </c>
      <c r="CI78" s="194">
        <v>8.6403999999999996</v>
      </c>
      <c r="CJ78" s="194">
        <v>1</v>
      </c>
      <c r="CK78" s="194">
        <v>0.70349708400458677</v>
      </c>
      <c r="CL78" s="194">
        <v>6.4821</v>
      </c>
      <c r="CM78" s="194">
        <v>6.4863</v>
      </c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</row>
    <row r="79" spans="1:170" s="127" customFormat="1" x14ac:dyDescent="0.25">
      <c r="BQ79" s="174"/>
      <c r="BR79" s="204"/>
      <c r="BS79" s="204"/>
      <c r="BT79" s="187"/>
      <c r="BV79" s="197">
        <v>8</v>
      </c>
      <c r="BW79" s="127" t="s">
        <v>301</v>
      </c>
      <c r="BX79" s="194">
        <v>110.77</v>
      </c>
      <c r="BY79" s="194">
        <v>0.72400810889081957</v>
      </c>
      <c r="BZ79" s="194">
        <v>0.9235000000000001</v>
      </c>
      <c r="CA79" s="194">
        <v>0.85397096498719038</v>
      </c>
      <c r="CB79" s="194">
        <v>1733</v>
      </c>
      <c r="CC79" s="194">
        <v>23.310000000000002</v>
      </c>
      <c r="CD79" s="194">
        <v>1.3646288209606987</v>
      </c>
      <c r="CE79" s="194">
        <v>1.2535000000000001</v>
      </c>
      <c r="CF79" s="194">
        <v>8.7260000000000009</v>
      </c>
      <c r="CG79" s="194">
        <v>8.9152000000000005</v>
      </c>
      <c r="CH79" s="194">
        <v>6.3512000000000004</v>
      </c>
      <c r="CI79" s="194">
        <v>8.634500000000001</v>
      </c>
      <c r="CJ79" s="194">
        <v>1</v>
      </c>
      <c r="CK79" s="194">
        <v>0.7043394352606408</v>
      </c>
      <c r="CL79" s="194">
        <v>6.4860000000000007</v>
      </c>
      <c r="CM79" s="194">
        <v>6.4898000000000007</v>
      </c>
      <c r="CN79" s="205"/>
      <c r="CO79" s="205"/>
      <c r="CP79" s="205"/>
      <c r="CQ79" s="205"/>
      <c r="CR79" s="205"/>
      <c r="CS79" s="205"/>
      <c r="CT79" s="205"/>
    </row>
    <row r="80" spans="1:170" s="127" customFormat="1" x14ac:dyDescent="0.25">
      <c r="A80" s="196"/>
      <c r="BQ80" s="174"/>
      <c r="BT80" s="187"/>
      <c r="BU80" s="128"/>
      <c r="BV80" s="197">
        <v>9</v>
      </c>
      <c r="BW80" s="127" t="s">
        <v>302</v>
      </c>
      <c r="BX80" s="194">
        <v>110.4</v>
      </c>
      <c r="BY80" s="194">
        <v>0.72144866892720583</v>
      </c>
      <c r="BZ80" s="194">
        <v>0.9215000000000001</v>
      </c>
      <c r="CA80" s="194">
        <v>0.85149863760217981</v>
      </c>
      <c r="CB80" s="194">
        <v>1754.6000000000001</v>
      </c>
      <c r="CC80" s="194">
        <v>23.46</v>
      </c>
      <c r="CD80" s="194">
        <v>1.3579576317218902</v>
      </c>
      <c r="CE80" s="194">
        <v>1.2503</v>
      </c>
      <c r="CF80" s="194">
        <v>8.6605000000000008</v>
      </c>
      <c r="CG80" s="194">
        <v>8.8227000000000011</v>
      </c>
      <c r="CH80" s="194">
        <v>6.3309000000000006</v>
      </c>
      <c r="CI80" s="194">
        <v>8.579600000000001</v>
      </c>
      <c r="CJ80" s="194">
        <v>1</v>
      </c>
      <c r="CK80" s="194">
        <v>0.70498494857134808</v>
      </c>
      <c r="CL80" s="194">
        <v>6.4742000000000006</v>
      </c>
      <c r="CM80" s="194">
        <v>6.4752000000000001</v>
      </c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</row>
    <row r="81" spans="1:170" s="127" customFormat="1" x14ac:dyDescent="0.25">
      <c r="BQ81" s="174"/>
      <c r="BT81" s="174"/>
      <c r="BV81" s="197">
        <v>10</v>
      </c>
      <c r="BW81" s="127" t="s">
        <v>303</v>
      </c>
      <c r="BX81" s="194">
        <v>110.31</v>
      </c>
      <c r="BY81" s="194">
        <v>0.72479524534319051</v>
      </c>
      <c r="BZ81" s="194">
        <v>0.9224</v>
      </c>
      <c r="CA81" s="194">
        <v>0.85164367228751481</v>
      </c>
      <c r="CB81" s="194">
        <v>1756.94</v>
      </c>
      <c r="CC81" s="194">
        <v>23.28</v>
      </c>
      <c r="CD81" s="194">
        <v>1.3622122326658492</v>
      </c>
      <c r="CE81" s="194">
        <v>1.2507000000000001</v>
      </c>
      <c r="CF81" s="194">
        <v>8.6826000000000008</v>
      </c>
      <c r="CG81" s="194">
        <v>8.8359000000000005</v>
      </c>
      <c r="CH81" s="194">
        <v>6.3333000000000004</v>
      </c>
      <c r="CI81" s="194">
        <v>8.5236999999999998</v>
      </c>
      <c r="CJ81" s="194">
        <v>1</v>
      </c>
      <c r="CK81" s="194">
        <v>0.7041360954245236</v>
      </c>
      <c r="CL81" s="194">
        <v>6.4804000000000004</v>
      </c>
      <c r="CM81" s="194">
        <v>6.4824000000000002</v>
      </c>
    </row>
    <row r="82" spans="1:170" s="127" customFormat="1" x14ac:dyDescent="0.25">
      <c r="BQ82" s="174"/>
      <c r="BT82" s="187"/>
      <c r="BV82" s="197">
        <v>11</v>
      </c>
      <c r="BW82" s="127" t="s">
        <v>304</v>
      </c>
      <c r="BX82" s="194">
        <v>109.4</v>
      </c>
      <c r="BY82" s="194">
        <v>0.72176109707686742</v>
      </c>
      <c r="BZ82" s="194">
        <v>0.91420000000000001</v>
      </c>
      <c r="CA82" s="194">
        <v>0.84911267725227135</v>
      </c>
      <c r="CB82" s="194">
        <v>1775.16</v>
      </c>
      <c r="CC82" s="194">
        <v>23.518600000000003</v>
      </c>
      <c r="CD82" s="194">
        <v>1.3636983499249964</v>
      </c>
      <c r="CE82" s="194">
        <v>1.2545000000000002</v>
      </c>
      <c r="CF82" s="194">
        <v>8.6643000000000008</v>
      </c>
      <c r="CG82" s="194">
        <v>8.8388000000000009</v>
      </c>
      <c r="CH82" s="194">
        <v>6.3128000000000002</v>
      </c>
      <c r="CI82" s="194">
        <v>8.4726999999999997</v>
      </c>
      <c r="CJ82" s="194">
        <v>1</v>
      </c>
      <c r="CK82" s="194">
        <v>0.70405181821382057</v>
      </c>
      <c r="CL82" s="194">
        <v>6.4742000000000006</v>
      </c>
      <c r="CM82" s="194">
        <v>6.4763999999999999</v>
      </c>
    </row>
    <row r="83" spans="1:170" s="127" customFormat="1" x14ac:dyDescent="0.25">
      <c r="BQ83" s="174"/>
      <c r="BT83" s="187"/>
      <c r="BV83" s="197">
        <v>12</v>
      </c>
      <c r="BW83" s="127" t="s">
        <v>305</v>
      </c>
      <c r="BX83" s="194">
        <v>109.32000000000001</v>
      </c>
      <c r="BY83" s="194">
        <v>0.72458517498731967</v>
      </c>
      <c r="BZ83" s="194">
        <v>0.9113</v>
      </c>
      <c r="CA83" s="194">
        <v>0.84976206662134601</v>
      </c>
      <c r="CB83" s="194">
        <v>1792.6100000000001</v>
      </c>
      <c r="CC83" s="194">
        <v>23.87</v>
      </c>
      <c r="CD83" s="194">
        <v>1.3723068478111706</v>
      </c>
      <c r="CE83" s="194">
        <v>1.2617</v>
      </c>
      <c r="CF83" s="194">
        <v>8.6561000000000003</v>
      </c>
      <c r="CG83" s="194">
        <v>8.8470000000000013</v>
      </c>
      <c r="CH83" s="194">
        <v>6.3188000000000004</v>
      </c>
      <c r="CI83" s="194">
        <v>8.4001000000000001</v>
      </c>
      <c r="CJ83" s="194">
        <v>1</v>
      </c>
      <c r="CK83" s="194">
        <v>0.70267649476857352</v>
      </c>
      <c r="CL83" s="194">
        <v>6.4799000000000007</v>
      </c>
      <c r="CM83" s="194">
        <v>6.4828999999999999</v>
      </c>
    </row>
    <row r="84" spans="1:170" s="127" customFormat="1" x14ac:dyDescent="0.25">
      <c r="BQ84" s="174"/>
      <c r="BT84" s="187"/>
      <c r="BV84" s="197">
        <v>13</v>
      </c>
      <c r="BW84" s="206" t="s">
        <v>306</v>
      </c>
      <c r="BX84" s="194">
        <v>109.62</v>
      </c>
      <c r="BY84" s="194">
        <v>0.72706121855460237</v>
      </c>
      <c r="BZ84" s="194">
        <v>0.9133</v>
      </c>
      <c r="CA84" s="194">
        <v>0.85331512927724196</v>
      </c>
      <c r="CB84" s="194">
        <v>1787.7900000000002</v>
      </c>
      <c r="CC84" s="194">
        <v>23.73</v>
      </c>
      <c r="CD84" s="194">
        <v>1.3781697905181918</v>
      </c>
      <c r="CE84" s="194">
        <v>1.2617</v>
      </c>
      <c r="CF84" s="194">
        <v>8.7348999999999997</v>
      </c>
      <c r="CG84" s="194">
        <v>8.9070999999999998</v>
      </c>
      <c r="CH84" s="194">
        <v>6.3442000000000007</v>
      </c>
      <c r="CI84" s="194">
        <v>8.4774000000000012</v>
      </c>
      <c r="CJ84" s="194">
        <v>1</v>
      </c>
      <c r="CK84" s="194">
        <v>0.70328928398118007</v>
      </c>
      <c r="CL84" s="194">
        <v>6.48</v>
      </c>
      <c r="CM84" s="194">
        <v>6.4828000000000001</v>
      </c>
    </row>
    <row r="85" spans="1:170" s="127" customFormat="1" x14ac:dyDescent="0.25">
      <c r="BQ85" s="174"/>
      <c r="BT85" s="187"/>
      <c r="BV85" s="197">
        <v>14</v>
      </c>
      <c r="BW85" s="206" t="s">
        <v>307</v>
      </c>
      <c r="BX85" s="194">
        <v>109.64</v>
      </c>
      <c r="BY85" s="194">
        <v>0.73024682342631797</v>
      </c>
      <c r="BZ85" s="194">
        <v>0.91580000000000006</v>
      </c>
      <c r="CA85" s="194">
        <v>0.85521252031129735</v>
      </c>
      <c r="CB85" s="194">
        <v>1787.99</v>
      </c>
      <c r="CC85" s="194">
        <v>23.310000000000002</v>
      </c>
      <c r="CD85" s="194">
        <v>1.3960631020522127</v>
      </c>
      <c r="CE85" s="194">
        <v>1.2744</v>
      </c>
      <c r="CF85" s="194">
        <v>8.7759999999999998</v>
      </c>
      <c r="CG85" s="194">
        <v>8.985100000000001</v>
      </c>
      <c r="CH85" s="194">
        <v>6.3587000000000007</v>
      </c>
      <c r="CI85" s="194">
        <v>8.5175000000000001</v>
      </c>
      <c r="CJ85" s="194">
        <v>1</v>
      </c>
      <c r="CK85" s="194">
        <v>0.70474646745833192</v>
      </c>
      <c r="CL85" s="194">
        <v>6.4910000000000005</v>
      </c>
      <c r="CM85" s="194">
        <v>6.4940000000000007</v>
      </c>
    </row>
    <row r="86" spans="1:170" s="127" customFormat="1" x14ac:dyDescent="0.25">
      <c r="BQ86" s="174"/>
      <c r="BT86" s="187"/>
      <c r="BV86" s="197">
        <v>15</v>
      </c>
      <c r="BW86" s="206" t="s">
        <v>308</v>
      </c>
      <c r="BX86" s="194">
        <v>109.62</v>
      </c>
      <c r="BY86" s="194">
        <v>0.73464590067587421</v>
      </c>
      <c r="BZ86" s="194">
        <v>0.91750000000000009</v>
      </c>
      <c r="CA86" s="194">
        <v>0.85675119945167921</v>
      </c>
      <c r="CB86" s="194">
        <v>1782.5406</v>
      </c>
      <c r="CC86" s="194">
        <v>23.1326</v>
      </c>
      <c r="CD86" s="194">
        <v>1.4058765640376774</v>
      </c>
      <c r="CE86" s="194">
        <v>1.2933000000000001</v>
      </c>
      <c r="CF86" s="194">
        <v>8.8428000000000004</v>
      </c>
      <c r="CG86" s="194">
        <v>9.0925000000000011</v>
      </c>
      <c r="CH86" s="194">
        <v>6.3698000000000006</v>
      </c>
      <c r="CI86" s="194">
        <v>8.5260999999999996</v>
      </c>
      <c r="CJ86" s="194">
        <v>1</v>
      </c>
      <c r="CK86" s="194">
        <v>0.70542755964390025</v>
      </c>
      <c r="CL86" s="194">
        <v>6.4981</v>
      </c>
      <c r="CM86" s="194">
        <v>6.5045999999999999</v>
      </c>
    </row>
    <row r="87" spans="1:170" s="127" customFormat="1" x14ac:dyDescent="0.25">
      <c r="BQ87" s="174"/>
      <c r="BT87" s="187"/>
      <c r="BV87" s="197">
        <v>16</v>
      </c>
      <c r="BW87" s="206" t="s">
        <v>309</v>
      </c>
      <c r="BX87" s="194">
        <v>110.08</v>
      </c>
      <c r="BY87" s="194">
        <v>0.73174301185423674</v>
      </c>
      <c r="BZ87" s="194">
        <v>0.91660000000000008</v>
      </c>
      <c r="CA87" s="194">
        <v>0.85295121119071982</v>
      </c>
      <c r="CB87" s="194">
        <v>1787.2</v>
      </c>
      <c r="CC87" s="194">
        <v>23.380000000000003</v>
      </c>
      <c r="CD87" s="194">
        <v>1.3935340022296543</v>
      </c>
      <c r="CE87" s="194">
        <v>1.2734000000000001</v>
      </c>
      <c r="CF87" s="194">
        <v>8.7507000000000001</v>
      </c>
      <c r="CG87" s="194">
        <v>8.9400000000000013</v>
      </c>
      <c r="CH87" s="194">
        <v>6.3426</v>
      </c>
      <c r="CI87" s="194">
        <v>8.4589999999999996</v>
      </c>
      <c r="CJ87" s="194">
        <v>1</v>
      </c>
      <c r="CK87" s="194">
        <v>0.7061049836889749</v>
      </c>
      <c r="CL87" s="194">
        <v>6.4877000000000002</v>
      </c>
      <c r="CM87" s="194">
        <v>6.4908999999999999</v>
      </c>
    </row>
    <row r="88" spans="1:170" s="127" customFormat="1" x14ac:dyDescent="0.25">
      <c r="BQ88" s="174"/>
      <c r="BT88" s="187"/>
      <c r="BV88" s="197">
        <v>17</v>
      </c>
      <c r="BW88" s="206" t="s">
        <v>310</v>
      </c>
      <c r="BX88" s="194">
        <v>109.72</v>
      </c>
      <c r="BY88" s="194">
        <v>0.72902238098709626</v>
      </c>
      <c r="BZ88" s="194">
        <v>0.91250000000000009</v>
      </c>
      <c r="CA88" s="194">
        <v>0.85215168299957389</v>
      </c>
      <c r="CB88" s="203">
        <v>1803.3400000000001</v>
      </c>
      <c r="CC88" s="194">
        <v>23.67</v>
      </c>
      <c r="CD88" s="194">
        <v>1.38217000691085</v>
      </c>
      <c r="CE88" s="194">
        <v>1.2623</v>
      </c>
      <c r="CF88" s="194">
        <v>8.6972000000000005</v>
      </c>
      <c r="CG88" s="194">
        <v>8.8676000000000013</v>
      </c>
      <c r="CH88" s="194">
        <v>6.3361000000000001</v>
      </c>
      <c r="CI88" s="194">
        <v>8.4185999999999996</v>
      </c>
      <c r="CJ88" s="194">
        <v>1</v>
      </c>
      <c r="CK88" s="194">
        <v>0.70498494857134808</v>
      </c>
      <c r="CL88" s="194">
        <v>6.4785000000000004</v>
      </c>
      <c r="CM88" s="194">
        <v>6.4801000000000002</v>
      </c>
    </row>
    <row r="89" spans="1:170" s="127" customFormat="1" x14ac:dyDescent="0.25">
      <c r="BQ89" s="174"/>
      <c r="BT89" s="187"/>
      <c r="BV89" s="197">
        <v>18</v>
      </c>
      <c r="BW89" s="206" t="s">
        <v>311</v>
      </c>
      <c r="BX89" s="181">
        <v>109.77</v>
      </c>
      <c r="BY89" s="181">
        <v>0.72854436835203262</v>
      </c>
      <c r="BZ89" s="181">
        <v>0.91290000000000004</v>
      </c>
      <c r="CA89" s="181">
        <v>0.85084659235939764</v>
      </c>
      <c r="CB89" s="181">
        <v>1794.1642000000002</v>
      </c>
      <c r="CC89" s="181">
        <v>23.790000000000003</v>
      </c>
      <c r="CD89" s="181">
        <v>1.3770311209033324</v>
      </c>
      <c r="CE89" s="181">
        <v>1.26</v>
      </c>
      <c r="CF89" s="181">
        <v>8.6914999999999996</v>
      </c>
      <c r="CG89" s="181">
        <v>8.8285</v>
      </c>
      <c r="CH89" s="181">
        <v>6.3264000000000005</v>
      </c>
      <c r="CI89" s="181">
        <v>8.3917000000000002</v>
      </c>
      <c r="CJ89" s="207">
        <v>1</v>
      </c>
      <c r="CK89" s="181">
        <v>0.70435431839632612</v>
      </c>
      <c r="CL89" s="181">
        <v>6.4722</v>
      </c>
      <c r="CM89" s="207">
        <v>6.4727000000000006</v>
      </c>
    </row>
    <row r="90" spans="1:170" s="127" customFormat="1" x14ac:dyDescent="0.25">
      <c r="BQ90" s="174"/>
      <c r="BT90" s="174"/>
      <c r="BV90" s="197">
        <v>19</v>
      </c>
      <c r="BW90" s="206" t="s">
        <v>312</v>
      </c>
      <c r="BX90" s="207">
        <v>110.11</v>
      </c>
      <c r="BY90" s="207">
        <v>0.72801397786837496</v>
      </c>
      <c r="BZ90" s="207">
        <v>0.91620000000000001</v>
      </c>
      <c r="CA90" s="207">
        <v>0.85005100306018355</v>
      </c>
      <c r="CB90" s="207">
        <v>1783.2</v>
      </c>
      <c r="CC90" s="207">
        <v>23.67</v>
      </c>
      <c r="CD90" s="207">
        <v>1.3776002204160354</v>
      </c>
      <c r="CE90" s="207">
        <v>1.2610000000000001</v>
      </c>
      <c r="CF90" s="207">
        <v>8.7030000000000012</v>
      </c>
      <c r="CG90" s="207">
        <v>8.8069000000000006</v>
      </c>
      <c r="CH90" s="207">
        <v>6.3208000000000002</v>
      </c>
      <c r="CI90" s="207">
        <v>8.3605999999999998</v>
      </c>
      <c r="CJ90" s="207">
        <v>1</v>
      </c>
      <c r="CK90" s="207">
        <v>0.70414601171698965</v>
      </c>
      <c r="CL90" s="207">
        <v>6.4809999999999999</v>
      </c>
      <c r="CM90" s="207">
        <v>6.4805999999999999</v>
      </c>
    </row>
    <row r="91" spans="1:170" s="127" customFormat="1" x14ac:dyDescent="0.25">
      <c r="A91" s="196"/>
      <c r="BQ91" s="174"/>
      <c r="BT91" s="187"/>
      <c r="BU91" s="128"/>
      <c r="BV91" s="197">
        <v>20</v>
      </c>
      <c r="BW91" s="206" t="s">
        <v>313</v>
      </c>
      <c r="BX91" s="194">
        <v>110.10000000000001</v>
      </c>
      <c r="BY91" s="194">
        <v>0.72998029053215552</v>
      </c>
      <c r="BZ91" s="194">
        <v>0.91760000000000008</v>
      </c>
      <c r="CA91" s="194">
        <v>0.85084659235939764</v>
      </c>
      <c r="CB91" s="194">
        <v>1795.8000000000002</v>
      </c>
      <c r="CC91" s="194">
        <v>23.636400000000002</v>
      </c>
      <c r="CD91" s="194">
        <v>1.3791201213625706</v>
      </c>
      <c r="CE91" s="194">
        <v>1.2669000000000001</v>
      </c>
      <c r="CF91" s="194">
        <v>8.7173999999999996</v>
      </c>
      <c r="CG91" s="194">
        <v>8.8299000000000003</v>
      </c>
      <c r="CH91" s="194">
        <v>6.3261000000000003</v>
      </c>
      <c r="CI91" s="194">
        <v>8.3879999999999999</v>
      </c>
      <c r="CJ91" s="194">
        <v>1</v>
      </c>
      <c r="CK91" s="194">
        <v>0.70368519938920127</v>
      </c>
      <c r="CL91" s="194">
        <v>6.4781000000000004</v>
      </c>
      <c r="CM91" s="194">
        <v>6.4775</v>
      </c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</row>
    <row r="92" spans="1:170" s="127" customFormat="1" x14ac:dyDescent="0.25">
      <c r="A92" s="196"/>
      <c r="BQ92" s="174"/>
      <c r="BT92" s="187"/>
      <c r="BU92" s="128"/>
      <c r="BV92" s="173">
        <v>21</v>
      </c>
      <c r="BW92" s="206" t="s">
        <v>314</v>
      </c>
      <c r="BX92" s="194">
        <v>109.81</v>
      </c>
      <c r="BY92" s="194">
        <v>0.72711408419981094</v>
      </c>
      <c r="BZ92" s="194">
        <v>0.91480000000000006</v>
      </c>
      <c r="CA92" s="194">
        <v>0.84788875699508226</v>
      </c>
      <c r="CB92" s="194">
        <v>1815.41</v>
      </c>
      <c r="CC92" s="194">
        <v>24</v>
      </c>
      <c r="CD92" s="194">
        <v>1.3717421124828533</v>
      </c>
      <c r="CE92" s="194">
        <v>1.2618</v>
      </c>
      <c r="CF92" s="194">
        <v>8.6439000000000004</v>
      </c>
      <c r="CG92" s="194">
        <v>8.6873000000000005</v>
      </c>
      <c r="CH92" s="194">
        <v>6.3031000000000006</v>
      </c>
      <c r="CI92" s="194">
        <v>8.3399000000000001</v>
      </c>
      <c r="CJ92" s="194">
        <v>1</v>
      </c>
      <c r="CK92" s="194">
        <v>0.70418072094022222</v>
      </c>
      <c r="CL92" s="194">
        <v>6.4679000000000002</v>
      </c>
      <c r="CM92" s="194">
        <v>6.4656000000000002</v>
      </c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</row>
    <row r="93" spans="1:170" s="176" customFormat="1" ht="16.5" thickBot="1" x14ac:dyDescent="0.3">
      <c r="B93" s="208"/>
      <c r="BQ93" s="187"/>
      <c r="BT93" s="187"/>
      <c r="BU93" s="129"/>
      <c r="BV93" s="173">
        <v>22</v>
      </c>
      <c r="BW93" s="206" t="s">
        <v>315</v>
      </c>
      <c r="BX93" s="209">
        <v>109.9</v>
      </c>
      <c r="BY93" s="209">
        <v>0.72632190586868095</v>
      </c>
      <c r="BZ93" s="209">
        <v>0.91360000000000008</v>
      </c>
      <c r="CA93" s="209">
        <v>0.84602368866328248</v>
      </c>
      <c r="CB93" s="209">
        <v>1814.0600000000002</v>
      </c>
      <c r="CC93" s="209">
        <v>24.11</v>
      </c>
      <c r="CD93" s="209">
        <v>1.3646288209606987</v>
      </c>
      <c r="CE93" s="209">
        <v>1.2578</v>
      </c>
      <c r="CF93" s="209">
        <v>8.6052</v>
      </c>
      <c r="CG93" s="209">
        <v>8.6540999999999997</v>
      </c>
      <c r="CH93" s="209">
        <v>6.2887000000000004</v>
      </c>
      <c r="CI93" s="194">
        <v>8.3163</v>
      </c>
      <c r="CJ93" s="194">
        <v>1</v>
      </c>
      <c r="CK93" s="194">
        <v>0.70293828201883879</v>
      </c>
      <c r="CL93" s="194">
        <v>6.4580000000000002</v>
      </c>
      <c r="CM93" s="210">
        <v>6.4565999999999999</v>
      </c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</row>
    <row r="94" spans="1:170" s="176" customFormat="1" ht="16.5" thickTop="1" x14ac:dyDescent="0.25">
      <c r="B94" s="208"/>
      <c r="BQ94" s="187"/>
      <c r="BT94" s="187"/>
      <c r="BU94" s="129"/>
      <c r="BV94" s="197"/>
      <c r="BW94" s="173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50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  <c r="FL94" s="129"/>
      <c r="FM94" s="129"/>
      <c r="FN94" s="129"/>
    </row>
    <row r="95" spans="1:170" s="127" customFormat="1" x14ac:dyDescent="0.25">
      <c r="A95" s="196"/>
      <c r="B95" s="211"/>
      <c r="BQ95" s="174"/>
      <c r="BT95" s="187"/>
      <c r="BU95" s="128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</row>
    <row r="96" spans="1:170" s="127" customFormat="1" x14ac:dyDescent="0.25">
      <c r="A96" s="196"/>
      <c r="B96" s="211"/>
      <c r="BQ96" s="174"/>
      <c r="BT96" s="187"/>
      <c r="BU96" s="128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</row>
    <row r="97" spans="1:170" s="127" customFormat="1" x14ac:dyDescent="0.25">
      <c r="A97" s="196"/>
      <c r="B97" s="211"/>
      <c r="BQ97" s="174"/>
      <c r="BT97" s="187"/>
      <c r="BU97" s="128"/>
      <c r="BV97" s="128"/>
      <c r="BW97" s="128"/>
      <c r="BX97" s="128"/>
      <c r="BY97" s="128"/>
      <c r="BZ97" s="128"/>
      <c r="CA97" s="129"/>
      <c r="CB97" s="128"/>
      <c r="CC97" s="128"/>
      <c r="CD97" s="128"/>
      <c r="CE97" s="128"/>
      <c r="CF97" s="128"/>
      <c r="CG97" s="128"/>
      <c r="CH97" s="128"/>
      <c r="CI97" s="130"/>
      <c r="CJ97" s="129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</row>
    <row r="98" spans="1:170" s="127" customFormat="1" x14ac:dyDescent="0.25">
      <c r="A98" s="196"/>
      <c r="B98" s="211"/>
      <c r="BQ98" s="174"/>
      <c r="BT98" s="187"/>
      <c r="BU98" s="128"/>
      <c r="BV98" s="145"/>
      <c r="BW98" s="145"/>
      <c r="BX98" s="202">
        <f>AVERAGE(BX72:BX93)</f>
        <v>109.84636363636363</v>
      </c>
      <c r="BY98" s="202">
        <f t="shared" ref="BY98:CM98" si="13">AVERAGE(BY72:BY93)</f>
        <v>0.72472415576801796</v>
      </c>
      <c r="BZ98" s="202">
        <f t="shared" si="13"/>
        <v>0.91408181818181822</v>
      </c>
      <c r="CA98" s="202">
        <f t="shared" si="13"/>
        <v>0.8497583262403029</v>
      </c>
      <c r="CB98" s="202">
        <f t="shared" si="13"/>
        <v>1785.086913636364</v>
      </c>
      <c r="CC98" s="202">
        <f t="shared" si="13"/>
        <v>24.004495454545459</v>
      </c>
      <c r="CD98" s="202">
        <f t="shared" si="13"/>
        <v>1.369844817774142</v>
      </c>
      <c r="CE98" s="202">
        <f t="shared" si="13"/>
        <v>1.2594727272727271</v>
      </c>
      <c r="CF98" s="202">
        <f t="shared" si="13"/>
        <v>8.6793727272727264</v>
      </c>
      <c r="CG98" s="202">
        <f t="shared" si="13"/>
        <v>8.8530545454545475</v>
      </c>
      <c r="CH98" s="202">
        <f t="shared" si="13"/>
        <v>6.3182909090909103</v>
      </c>
      <c r="CI98" s="202">
        <f t="shared" si="13"/>
        <v>8.4713954545454548</v>
      </c>
      <c r="CJ98" s="202">
        <f t="shared" si="13"/>
        <v>1</v>
      </c>
      <c r="CK98" s="202">
        <f t="shared" si="13"/>
        <v>0.7032556112887991</v>
      </c>
      <c r="CL98" s="202">
        <f t="shared" si="13"/>
        <v>6.4755136363636376</v>
      </c>
      <c r="CM98" s="202">
        <f t="shared" si="13"/>
        <v>6.4762636363636368</v>
      </c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</row>
    <row r="99" spans="1:170" s="127" customFormat="1" x14ac:dyDescent="0.25">
      <c r="A99" s="196"/>
      <c r="B99" s="211"/>
      <c r="BQ99" s="174"/>
      <c r="BT99" s="174"/>
      <c r="BU99" s="128"/>
      <c r="BV99" s="145"/>
      <c r="BW99" s="145"/>
      <c r="BX99" s="202">
        <v>109.84636363636363</v>
      </c>
      <c r="BY99" s="202">
        <v>0.72472415576801796</v>
      </c>
      <c r="BZ99" s="202">
        <v>0.91408181818181822</v>
      </c>
      <c r="CA99" s="202">
        <v>0.8497583262403029</v>
      </c>
      <c r="CB99" s="202">
        <v>1785.086913636364</v>
      </c>
      <c r="CC99" s="202">
        <v>24.004495454545459</v>
      </c>
      <c r="CD99" s="202">
        <v>1.369844817774142</v>
      </c>
      <c r="CE99" s="202">
        <v>1.2594727272727271</v>
      </c>
      <c r="CF99" s="202">
        <v>8.6793727272727264</v>
      </c>
      <c r="CG99" s="202">
        <v>8.8530545454545475</v>
      </c>
      <c r="CH99" s="202">
        <v>6.3182909090909103</v>
      </c>
      <c r="CI99" s="202">
        <v>8.4713954545454548</v>
      </c>
      <c r="CJ99" s="202">
        <v>1</v>
      </c>
      <c r="CK99" s="202">
        <v>0.7032556112887991</v>
      </c>
      <c r="CL99" s="202">
        <v>6.4755136363636376</v>
      </c>
      <c r="CM99" s="202">
        <v>6.4762636363636368</v>
      </c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</row>
    <row r="100" spans="1:170" s="127" customFormat="1" x14ac:dyDescent="0.25">
      <c r="A100" s="196"/>
      <c r="B100" s="211"/>
      <c r="BQ100" s="174"/>
      <c r="BT100" s="187"/>
      <c r="BU100" s="128"/>
      <c r="BV100" s="150"/>
      <c r="BW100" s="199"/>
      <c r="BX100" s="199">
        <f t="shared" ref="BX100:CM100" si="14">BX99-BX98</f>
        <v>0</v>
      </c>
      <c r="BY100" s="199">
        <f t="shared" si="14"/>
        <v>0</v>
      </c>
      <c r="BZ100" s="199">
        <f t="shared" si="14"/>
        <v>0</v>
      </c>
      <c r="CA100" s="199">
        <f t="shared" si="14"/>
        <v>0</v>
      </c>
      <c r="CB100" s="199">
        <f t="shared" si="14"/>
        <v>0</v>
      </c>
      <c r="CC100" s="199">
        <f t="shared" si="14"/>
        <v>0</v>
      </c>
      <c r="CD100" s="199">
        <f t="shared" si="14"/>
        <v>0</v>
      </c>
      <c r="CE100" s="199">
        <f t="shared" si="14"/>
        <v>0</v>
      </c>
      <c r="CF100" s="199">
        <f t="shared" si="14"/>
        <v>0</v>
      </c>
      <c r="CG100" s="199">
        <f t="shared" si="14"/>
        <v>0</v>
      </c>
      <c r="CH100" s="199">
        <f t="shared" si="14"/>
        <v>0</v>
      </c>
      <c r="CI100" s="199">
        <f t="shared" si="14"/>
        <v>0</v>
      </c>
      <c r="CJ100" s="199">
        <f t="shared" si="14"/>
        <v>0</v>
      </c>
      <c r="CK100" s="199">
        <f t="shared" si="14"/>
        <v>0</v>
      </c>
      <c r="CL100" s="199">
        <f t="shared" si="14"/>
        <v>0</v>
      </c>
      <c r="CM100" s="199">
        <f t="shared" si="14"/>
        <v>0</v>
      </c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</row>
    <row r="101" spans="1:170" s="127" customFormat="1" x14ac:dyDescent="0.25">
      <c r="A101" s="196"/>
      <c r="B101" s="211"/>
      <c r="BQ101" s="174"/>
      <c r="BT101" s="187"/>
      <c r="BU101" s="128"/>
      <c r="BV101" s="129" t="s">
        <v>29</v>
      </c>
      <c r="BW101" s="129"/>
      <c r="BX101" s="202">
        <f>MAX(BX72:BX93)</f>
        <v>110.77</v>
      </c>
      <c r="BY101" s="202">
        <f t="shared" ref="BY101:CM101" si="15">MAX(BY72:BY93)</f>
        <v>0.73464590067587421</v>
      </c>
      <c r="BZ101" s="202">
        <f t="shared" si="15"/>
        <v>0.9235000000000001</v>
      </c>
      <c r="CA101" s="202">
        <f t="shared" si="15"/>
        <v>0.85675119945167921</v>
      </c>
      <c r="CB101" s="202">
        <f t="shared" si="15"/>
        <v>1815.41</v>
      </c>
      <c r="CC101" s="202">
        <f t="shared" si="15"/>
        <v>25.642800000000001</v>
      </c>
      <c r="CD101" s="202">
        <f t="shared" si="15"/>
        <v>1.4058765640376774</v>
      </c>
      <c r="CE101" s="202">
        <f t="shared" si="15"/>
        <v>1.2933000000000001</v>
      </c>
      <c r="CF101" s="202">
        <f t="shared" si="15"/>
        <v>8.8428000000000004</v>
      </c>
      <c r="CG101" s="202">
        <f t="shared" si="15"/>
        <v>9.0925000000000011</v>
      </c>
      <c r="CH101" s="202">
        <f t="shared" si="15"/>
        <v>6.3698000000000006</v>
      </c>
      <c r="CI101" s="202">
        <f t="shared" si="15"/>
        <v>8.6522000000000006</v>
      </c>
      <c r="CJ101" s="202">
        <f t="shared" si="15"/>
        <v>1</v>
      </c>
      <c r="CK101" s="202">
        <f t="shared" si="15"/>
        <v>0.7061049836889749</v>
      </c>
      <c r="CL101" s="202">
        <f t="shared" si="15"/>
        <v>6.4981</v>
      </c>
      <c r="CM101" s="202">
        <f t="shared" si="15"/>
        <v>6.5045999999999999</v>
      </c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</row>
    <row r="102" spans="1:170" s="127" customFormat="1" x14ac:dyDescent="0.25">
      <c r="A102" s="196"/>
      <c r="B102" s="211"/>
      <c r="BQ102" s="174"/>
      <c r="BT102" s="187"/>
      <c r="BU102" s="128"/>
      <c r="BV102" s="129" t="s">
        <v>30</v>
      </c>
      <c r="BW102" s="129"/>
      <c r="BX102" s="202">
        <f>MIN(BX72:BX93)</f>
        <v>109.18</v>
      </c>
      <c r="BY102" s="202">
        <f t="shared" ref="BY102:CM102" si="16">MIN(BY72:BY93)</f>
        <v>0.71813285457809695</v>
      </c>
      <c r="BZ102" s="202">
        <f t="shared" si="16"/>
        <v>0.90370000000000006</v>
      </c>
      <c r="CA102" s="202">
        <f t="shared" si="16"/>
        <v>0.84167999326655996</v>
      </c>
      <c r="CB102" s="202">
        <f t="shared" si="16"/>
        <v>1729.26</v>
      </c>
      <c r="CC102" s="202">
        <f t="shared" si="16"/>
        <v>23.1326</v>
      </c>
      <c r="CD102" s="202">
        <f t="shared" si="16"/>
        <v>1.3486176668914363</v>
      </c>
      <c r="CE102" s="202">
        <f t="shared" si="16"/>
        <v>1.2462</v>
      </c>
      <c r="CF102" s="202">
        <f t="shared" si="16"/>
        <v>8.5775000000000006</v>
      </c>
      <c r="CG102" s="202">
        <f t="shared" si="16"/>
        <v>8.6540999999999997</v>
      </c>
      <c r="CH102" s="202">
        <f t="shared" si="16"/>
        <v>6.2589000000000006</v>
      </c>
      <c r="CI102" s="202">
        <f t="shared" si="16"/>
        <v>8.3163</v>
      </c>
      <c r="CJ102" s="202">
        <f t="shared" si="16"/>
        <v>1</v>
      </c>
      <c r="CK102" s="202">
        <f t="shared" si="16"/>
        <v>0.69990271352282041</v>
      </c>
      <c r="CL102" s="202">
        <f t="shared" si="16"/>
        <v>6.4580000000000002</v>
      </c>
      <c r="CM102" s="202">
        <f t="shared" si="16"/>
        <v>6.4556000000000004</v>
      </c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</row>
    <row r="103" spans="1:170" s="127" customFormat="1" x14ac:dyDescent="0.25">
      <c r="A103" s="196"/>
      <c r="B103" s="211"/>
      <c r="BQ103" s="174"/>
      <c r="BT103" s="187"/>
      <c r="BU103" s="128"/>
      <c r="BV103" s="128"/>
      <c r="BW103" s="128"/>
      <c r="BX103" s="128"/>
      <c r="BY103" s="128"/>
      <c r="BZ103" s="128"/>
      <c r="CA103" s="129"/>
      <c r="CB103" s="128"/>
      <c r="CC103" s="128"/>
      <c r="CD103" s="128"/>
      <c r="CE103" s="128"/>
      <c r="CF103" s="128"/>
      <c r="CG103" s="128"/>
      <c r="CH103" s="128"/>
      <c r="CI103" s="130"/>
      <c r="CJ103" s="129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</row>
    <row r="104" spans="1:170" s="127" customFormat="1" x14ac:dyDescent="0.25">
      <c r="A104" s="196"/>
      <c r="B104" s="211"/>
      <c r="BQ104" s="174"/>
      <c r="BT104" s="187"/>
      <c r="BU104" s="128"/>
      <c r="BV104" s="128"/>
      <c r="BW104" s="128"/>
      <c r="BX104" s="202">
        <f>BX101-BX102</f>
        <v>1.5899999999999892</v>
      </c>
      <c r="BY104" s="202">
        <f t="shared" ref="BY104:CM104" si="17">BY101-BY102</f>
        <v>1.6513046097777262E-2</v>
      </c>
      <c r="BZ104" s="202">
        <f t="shared" si="17"/>
        <v>1.980000000000004E-2</v>
      </c>
      <c r="CA104" s="202">
        <f t="shared" si="17"/>
        <v>1.5071206185119257E-2</v>
      </c>
      <c r="CB104" s="202">
        <f t="shared" si="17"/>
        <v>86.150000000000091</v>
      </c>
      <c r="CC104" s="202">
        <f t="shared" si="17"/>
        <v>2.5102000000000011</v>
      </c>
      <c r="CD104" s="202">
        <f t="shared" si="17"/>
        <v>5.7258897146241106E-2</v>
      </c>
      <c r="CE104" s="202">
        <f t="shared" si="17"/>
        <v>4.7100000000000142E-2</v>
      </c>
      <c r="CF104" s="202">
        <f t="shared" si="17"/>
        <v>0.26529999999999987</v>
      </c>
      <c r="CG104" s="202">
        <f t="shared" si="17"/>
        <v>0.43840000000000146</v>
      </c>
      <c r="CH104" s="202">
        <f t="shared" si="17"/>
        <v>0.1109</v>
      </c>
      <c r="CI104" s="202">
        <f t="shared" si="17"/>
        <v>0.33590000000000053</v>
      </c>
      <c r="CJ104" s="202">
        <f t="shared" si="17"/>
        <v>0</v>
      </c>
      <c r="CK104" s="202">
        <f t="shared" si="17"/>
        <v>6.2022701661544888E-3</v>
      </c>
      <c r="CL104" s="202">
        <f t="shared" si="17"/>
        <v>4.0099999999999802E-2</v>
      </c>
      <c r="CM104" s="202">
        <f t="shared" si="17"/>
        <v>4.8999999999999488E-2</v>
      </c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</row>
    <row r="105" spans="1:170" s="127" customFormat="1" x14ac:dyDescent="0.25">
      <c r="A105" s="196"/>
      <c r="B105" s="211"/>
      <c r="BQ105" s="174"/>
      <c r="BT105" s="187"/>
      <c r="BU105" s="128"/>
      <c r="BV105" s="128"/>
      <c r="BW105" s="128"/>
      <c r="BX105" s="128"/>
      <c r="BY105" s="128"/>
      <c r="BZ105" s="128"/>
      <c r="CA105" s="129"/>
      <c r="CB105" s="128"/>
      <c r="CC105" s="128"/>
      <c r="CD105" s="128"/>
      <c r="CE105" s="128"/>
      <c r="CF105" s="128"/>
      <c r="CG105" s="128"/>
      <c r="CH105" s="128"/>
      <c r="CI105" s="130"/>
      <c r="CJ105" s="129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</row>
    <row r="106" spans="1:170" s="127" customFormat="1" x14ac:dyDescent="0.25">
      <c r="A106" s="196"/>
      <c r="B106" s="211"/>
      <c r="BQ106" s="174"/>
      <c r="BT106" s="187"/>
      <c r="BU106" s="128"/>
      <c r="BV106" s="128"/>
      <c r="BW106" s="128"/>
      <c r="BX106" s="128"/>
      <c r="BY106" s="128"/>
      <c r="BZ106" s="128"/>
      <c r="CA106" s="129"/>
      <c r="CB106" s="128"/>
      <c r="CC106" s="128"/>
      <c r="CD106" s="128"/>
      <c r="CE106" s="128"/>
      <c r="CF106" s="128"/>
      <c r="CG106" s="128"/>
      <c r="CH106" s="128"/>
      <c r="CI106" s="130"/>
      <c r="CJ106" s="129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</row>
    <row r="107" spans="1:170" s="127" customFormat="1" x14ac:dyDescent="0.25">
      <c r="A107" s="196"/>
      <c r="B107" s="211"/>
      <c r="BQ107" s="174"/>
      <c r="BT107" s="187"/>
      <c r="BU107" s="128"/>
      <c r="BV107" s="128"/>
      <c r="BW107" s="128"/>
      <c r="BX107" s="128"/>
      <c r="BY107" s="128"/>
      <c r="BZ107" s="128"/>
      <c r="CA107" s="129"/>
      <c r="CB107" s="128"/>
      <c r="CC107" s="128"/>
      <c r="CD107" s="128"/>
      <c r="CE107" s="128"/>
      <c r="CF107" s="128"/>
      <c r="CG107" s="128"/>
      <c r="CH107" s="128"/>
      <c r="CI107" s="130"/>
      <c r="CJ107" s="129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</row>
    <row r="108" spans="1:170" s="127" customFormat="1" x14ac:dyDescent="0.25">
      <c r="A108" s="196"/>
      <c r="B108" s="211"/>
      <c r="BQ108" s="174"/>
      <c r="BT108" s="174"/>
      <c r="BU108" s="128"/>
      <c r="BV108" s="128"/>
      <c r="BW108" s="128"/>
      <c r="BX108" s="128"/>
      <c r="BY108" s="128"/>
      <c r="BZ108" s="128"/>
      <c r="CA108" s="129"/>
      <c r="CB108" s="128"/>
      <c r="CC108" s="128"/>
      <c r="CD108" s="128"/>
      <c r="CE108" s="128"/>
      <c r="CF108" s="128"/>
      <c r="CG108" s="128"/>
      <c r="CH108" s="128"/>
      <c r="CI108" s="130"/>
      <c r="CJ108" s="129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</row>
    <row r="109" spans="1:170" s="127" customFormat="1" x14ac:dyDescent="0.25">
      <c r="A109" s="196"/>
      <c r="B109" s="211"/>
      <c r="BQ109" s="174"/>
      <c r="BT109" s="187"/>
      <c r="BU109" s="128"/>
      <c r="BV109" s="128"/>
      <c r="BW109" s="128"/>
      <c r="BX109" s="128"/>
      <c r="BY109" s="128"/>
      <c r="BZ109" s="128"/>
      <c r="CA109" s="129"/>
      <c r="CB109" s="128"/>
      <c r="CC109" s="128"/>
      <c r="CD109" s="128"/>
      <c r="CE109" s="128"/>
      <c r="CF109" s="128"/>
      <c r="CG109" s="128"/>
      <c r="CH109" s="128"/>
      <c r="CI109" s="130"/>
      <c r="CJ109" s="129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</row>
    <row r="110" spans="1:170" s="127" customFormat="1" x14ac:dyDescent="0.25">
      <c r="A110" s="196"/>
      <c r="B110" s="211"/>
      <c r="BQ110" s="174"/>
      <c r="BT110" s="187"/>
      <c r="BU110" s="197"/>
      <c r="BV110" s="128"/>
      <c r="BW110" s="128"/>
      <c r="BX110" s="128"/>
      <c r="BY110" s="128"/>
      <c r="BZ110" s="128"/>
      <c r="CA110" s="129"/>
      <c r="CB110" s="128"/>
      <c r="CC110" s="128"/>
      <c r="CD110" s="128"/>
      <c r="CE110" s="128"/>
      <c r="CF110" s="128"/>
      <c r="CG110" s="128"/>
      <c r="CH110" s="128"/>
      <c r="CI110" s="130"/>
      <c r="CJ110" s="129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</row>
    <row r="111" spans="1:170" s="127" customFormat="1" x14ac:dyDescent="0.25">
      <c r="A111" s="196"/>
      <c r="B111" s="211"/>
      <c r="BQ111" s="174"/>
      <c r="BT111" s="187"/>
      <c r="BU111" s="197"/>
      <c r="BV111" s="128"/>
      <c r="BW111" s="128"/>
      <c r="BX111" s="128"/>
      <c r="BY111" s="128"/>
      <c r="BZ111" s="128"/>
      <c r="CA111" s="129"/>
      <c r="CB111" s="128"/>
      <c r="CC111" s="128"/>
      <c r="CD111" s="128"/>
      <c r="CE111" s="128"/>
      <c r="CF111" s="128"/>
      <c r="CG111" s="128"/>
      <c r="CH111" s="128"/>
      <c r="CI111" s="130"/>
      <c r="CJ111" s="129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</row>
    <row r="112" spans="1:170" s="127" customFormat="1" x14ac:dyDescent="0.25">
      <c r="A112" s="196"/>
      <c r="B112" s="211"/>
      <c r="BQ112" s="174"/>
      <c r="BT112" s="187"/>
      <c r="BU112" s="197"/>
      <c r="BV112" s="128"/>
      <c r="BW112" s="128"/>
      <c r="BX112" s="128"/>
      <c r="BY112" s="128"/>
      <c r="BZ112" s="128"/>
      <c r="CA112" s="129"/>
      <c r="CB112" s="128"/>
      <c r="CC112" s="128"/>
      <c r="CD112" s="128"/>
      <c r="CE112" s="128"/>
      <c r="CF112" s="128"/>
      <c r="CG112" s="128"/>
      <c r="CH112" s="128"/>
      <c r="CI112" s="130"/>
      <c r="CJ112" s="129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</row>
    <row r="113" spans="1:170" s="127" customFormat="1" x14ac:dyDescent="0.25">
      <c r="A113" s="196"/>
      <c r="B113" s="211"/>
      <c r="BQ113" s="174"/>
      <c r="BT113" s="187"/>
      <c r="BU113" s="197"/>
      <c r="BV113" s="173"/>
      <c r="BW113" s="128"/>
      <c r="BX113" s="128"/>
      <c r="BY113" s="128"/>
      <c r="BZ113" s="128"/>
      <c r="CA113" s="129"/>
      <c r="CB113" s="128"/>
      <c r="CC113" s="128"/>
      <c r="CD113" s="128"/>
      <c r="CE113" s="128"/>
      <c r="CF113" s="128"/>
      <c r="CG113" s="128"/>
      <c r="CH113" s="128"/>
      <c r="CI113" s="130"/>
      <c r="CJ113" s="129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</row>
    <row r="114" spans="1:170" s="127" customFormat="1" x14ac:dyDescent="0.25">
      <c r="A114" s="196"/>
      <c r="B114" s="211"/>
      <c r="BQ114" s="174"/>
      <c r="BT114" s="187"/>
      <c r="BU114" s="197"/>
      <c r="BV114" s="173"/>
      <c r="BW114" s="128"/>
      <c r="BX114" s="128"/>
      <c r="BY114" s="128"/>
      <c r="BZ114" s="128"/>
      <c r="CA114" s="129"/>
      <c r="CB114" s="128"/>
      <c r="CC114" s="128"/>
      <c r="CD114" s="128"/>
      <c r="CE114" s="128"/>
      <c r="CF114" s="128"/>
      <c r="CG114" s="128"/>
      <c r="CH114" s="128"/>
      <c r="CI114" s="130"/>
      <c r="CJ114" s="129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</row>
    <row r="115" spans="1:170" s="127" customFormat="1" x14ac:dyDescent="0.25">
      <c r="A115" s="196"/>
      <c r="B115" s="211"/>
      <c r="BQ115" s="174"/>
      <c r="BT115" s="187"/>
      <c r="BU115" s="197"/>
      <c r="BV115" s="173"/>
      <c r="BW115" s="128"/>
      <c r="BX115" s="128"/>
      <c r="BY115" s="128"/>
      <c r="BZ115" s="128"/>
      <c r="CA115" s="129"/>
      <c r="CB115" s="128"/>
      <c r="CC115" s="128"/>
      <c r="CD115" s="128"/>
      <c r="CE115" s="128"/>
      <c r="CF115" s="128"/>
      <c r="CG115" s="128"/>
      <c r="CH115" s="128"/>
      <c r="CI115" s="130"/>
      <c r="CJ115" s="129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</row>
    <row r="116" spans="1:170" s="127" customFormat="1" x14ac:dyDescent="0.25">
      <c r="A116" s="196"/>
      <c r="B116" s="211"/>
      <c r="BQ116" s="174"/>
      <c r="BT116" s="187"/>
      <c r="BU116" s="197"/>
      <c r="BV116" s="173"/>
      <c r="BW116" s="128"/>
      <c r="BX116" s="128"/>
      <c r="BY116" s="128"/>
      <c r="BZ116" s="128"/>
      <c r="CA116" s="129"/>
      <c r="CB116" s="128"/>
      <c r="CC116" s="128"/>
      <c r="CD116" s="128"/>
      <c r="CE116" s="128"/>
      <c r="CF116" s="128"/>
      <c r="CG116" s="128"/>
      <c r="CH116" s="128"/>
      <c r="CI116" s="130"/>
      <c r="CJ116" s="129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</row>
    <row r="117" spans="1:170" s="127" customFormat="1" x14ac:dyDescent="0.25">
      <c r="A117" s="196"/>
      <c r="B117" s="211"/>
      <c r="BQ117" s="174"/>
      <c r="BT117" s="174"/>
      <c r="BU117" s="197"/>
      <c r="BV117" s="173"/>
      <c r="BW117" s="128"/>
      <c r="BX117" s="128"/>
      <c r="BY117" s="128"/>
      <c r="BZ117" s="128"/>
      <c r="CA117" s="129"/>
      <c r="CB117" s="128"/>
      <c r="CC117" s="128"/>
      <c r="CD117" s="128"/>
      <c r="CE117" s="128"/>
      <c r="CF117" s="128"/>
      <c r="CG117" s="128"/>
      <c r="CH117" s="128"/>
      <c r="CI117" s="130"/>
      <c r="CJ117" s="129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</row>
    <row r="118" spans="1:170" s="127" customFormat="1" x14ac:dyDescent="0.25">
      <c r="A118" s="196"/>
      <c r="B118" s="211"/>
      <c r="BQ118" s="174"/>
      <c r="BT118" s="128"/>
      <c r="BU118" s="197"/>
      <c r="BV118" s="173"/>
      <c r="BW118" s="128"/>
      <c r="BX118" s="128"/>
      <c r="BY118" s="128"/>
      <c r="BZ118" s="128"/>
      <c r="CA118" s="129"/>
      <c r="CB118" s="128"/>
      <c r="CC118" s="128"/>
      <c r="CD118" s="128"/>
      <c r="CE118" s="128"/>
      <c r="CF118" s="128"/>
      <c r="CG118" s="128"/>
      <c r="CH118" s="128"/>
      <c r="CI118" s="130"/>
      <c r="CJ118" s="129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</row>
    <row r="119" spans="1:170" s="127" customFormat="1" x14ac:dyDescent="0.25">
      <c r="A119" s="196"/>
      <c r="B119" s="211"/>
      <c r="BQ119" s="174"/>
      <c r="BT119" s="128"/>
      <c r="BU119" s="197"/>
      <c r="BV119" s="173"/>
      <c r="BW119" s="128"/>
      <c r="BX119" s="128"/>
      <c r="BY119" s="128"/>
      <c r="BZ119" s="128"/>
      <c r="CA119" s="129"/>
      <c r="CB119" s="128"/>
      <c r="CC119" s="128"/>
      <c r="CD119" s="128"/>
      <c r="CE119" s="128"/>
      <c r="CF119" s="128"/>
      <c r="CG119" s="128"/>
      <c r="CH119" s="128"/>
      <c r="CI119" s="130"/>
      <c r="CJ119" s="129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</row>
    <row r="120" spans="1:170" s="127" customFormat="1" x14ac:dyDescent="0.25">
      <c r="A120" s="196"/>
      <c r="B120" s="211"/>
      <c r="BQ120" s="174"/>
      <c r="BT120" s="128"/>
      <c r="BU120" s="197"/>
      <c r="BV120" s="173"/>
      <c r="BW120" s="128"/>
      <c r="BX120" s="128"/>
      <c r="BY120" s="128"/>
      <c r="BZ120" s="128"/>
      <c r="CA120" s="129"/>
      <c r="CB120" s="128"/>
      <c r="CC120" s="128"/>
      <c r="CD120" s="128"/>
      <c r="CE120" s="128"/>
      <c r="CF120" s="128"/>
      <c r="CG120" s="128"/>
      <c r="CH120" s="128"/>
      <c r="CI120" s="130"/>
      <c r="CJ120" s="129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</row>
    <row r="121" spans="1:170" s="127" customFormat="1" x14ac:dyDescent="0.25">
      <c r="A121" s="196"/>
      <c r="B121" s="211"/>
      <c r="BQ121" s="174"/>
      <c r="BT121" s="128"/>
      <c r="BU121" s="197"/>
      <c r="BV121" s="173"/>
      <c r="BW121" s="128"/>
      <c r="BX121" s="128"/>
      <c r="BY121" s="128"/>
      <c r="BZ121" s="128"/>
      <c r="CA121" s="129"/>
      <c r="CB121" s="128"/>
      <c r="CC121" s="128"/>
      <c r="CD121" s="128"/>
      <c r="CE121" s="128"/>
      <c r="CF121" s="128"/>
      <c r="CG121" s="128"/>
      <c r="CH121" s="128"/>
      <c r="CI121" s="130"/>
      <c r="CJ121" s="129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</row>
    <row r="122" spans="1:170" s="127" customFormat="1" x14ac:dyDescent="0.25">
      <c r="A122" s="196"/>
      <c r="B122" s="211"/>
      <c r="BQ122" s="174"/>
      <c r="BU122" s="197"/>
      <c r="BV122" s="173"/>
      <c r="BW122" s="128"/>
      <c r="BX122" s="128"/>
      <c r="BY122" s="128"/>
      <c r="BZ122" s="128"/>
      <c r="CA122" s="129"/>
      <c r="CB122" s="128"/>
      <c r="CC122" s="128"/>
      <c r="CD122" s="128"/>
      <c r="CE122" s="128"/>
      <c r="CF122" s="128"/>
      <c r="CG122" s="128"/>
      <c r="CH122" s="128"/>
      <c r="CI122" s="130"/>
      <c r="CJ122" s="129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</row>
    <row r="123" spans="1:170" s="127" customFormat="1" x14ac:dyDescent="0.25">
      <c r="A123" s="196"/>
      <c r="B123" s="211"/>
      <c r="BQ123" s="174"/>
      <c r="BU123" s="197"/>
      <c r="BV123" s="173"/>
      <c r="BW123" s="128"/>
      <c r="BX123" s="128"/>
      <c r="BY123" s="128"/>
      <c r="BZ123" s="128"/>
      <c r="CA123" s="129"/>
      <c r="CB123" s="128"/>
      <c r="CC123" s="128"/>
      <c r="CD123" s="128"/>
      <c r="CE123" s="128"/>
      <c r="CF123" s="128"/>
      <c r="CG123" s="128"/>
      <c r="CH123" s="128"/>
      <c r="CI123" s="130"/>
      <c r="CJ123" s="129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</row>
    <row r="124" spans="1:170" x14ac:dyDescent="0.25">
      <c r="BQ124" s="126"/>
      <c r="BR124" s="125"/>
      <c r="BU124" s="166"/>
      <c r="BV124" s="162"/>
      <c r="BW124" s="124"/>
      <c r="BX124" s="124"/>
      <c r="BY124" s="124"/>
      <c r="BZ124" s="124"/>
      <c r="CA124" s="158"/>
      <c r="CB124" s="124"/>
      <c r="CC124" s="124"/>
      <c r="CD124" s="124"/>
      <c r="CE124" s="124"/>
      <c r="CF124" s="124"/>
      <c r="CG124" s="124"/>
      <c r="CH124" s="124"/>
      <c r="CI124" s="159"/>
      <c r="CJ124" s="158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</row>
    <row r="125" spans="1:170" x14ac:dyDescent="0.25">
      <c r="BQ125" s="126"/>
      <c r="BR125" s="125"/>
      <c r="BU125" s="166"/>
      <c r="BV125" s="162"/>
      <c r="BW125" s="124"/>
      <c r="BX125" s="124"/>
      <c r="BY125" s="124"/>
      <c r="BZ125" s="124"/>
      <c r="CA125" s="158"/>
      <c r="CB125" s="124"/>
      <c r="CC125" s="124"/>
      <c r="CD125" s="124"/>
      <c r="CE125" s="124"/>
      <c r="CF125" s="124"/>
      <c r="CG125" s="124"/>
      <c r="CH125" s="124"/>
      <c r="CI125" s="159"/>
      <c r="CJ125" s="158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</row>
    <row r="126" spans="1:170" x14ac:dyDescent="0.25">
      <c r="BQ126" s="126"/>
      <c r="BR126" s="125"/>
      <c r="BU126" s="166"/>
      <c r="BV126" s="162"/>
      <c r="BW126" s="124"/>
      <c r="BX126" s="124"/>
      <c r="BY126" s="124"/>
      <c r="BZ126" s="124"/>
      <c r="CA126" s="158"/>
      <c r="CB126" s="124"/>
      <c r="CC126" s="124"/>
      <c r="CD126" s="124"/>
      <c r="CE126" s="124"/>
      <c r="CF126" s="124"/>
      <c r="CG126" s="124"/>
      <c r="CH126" s="124"/>
      <c r="CI126" s="159"/>
      <c r="CJ126" s="158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</row>
    <row r="127" spans="1:170" x14ac:dyDescent="0.25">
      <c r="BQ127" s="126"/>
      <c r="BR127" s="125"/>
      <c r="BU127" s="166"/>
      <c r="BV127" s="162"/>
      <c r="BW127" s="124"/>
      <c r="BX127" s="124"/>
      <c r="BY127" s="124"/>
      <c r="BZ127" s="124"/>
      <c r="CA127" s="158"/>
      <c r="CB127" s="124"/>
      <c r="CC127" s="124"/>
      <c r="CD127" s="124"/>
      <c r="CE127" s="124"/>
      <c r="CF127" s="124"/>
      <c r="CG127" s="124"/>
      <c r="CH127" s="124"/>
      <c r="CI127" s="159"/>
      <c r="CJ127" s="158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</row>
    <row r="128" spans="1:170" x14ac:dyDescent="0.25">
      <c r="BQ128" s="126"/>
      <c r="BR128" s="125"/>
      <c r="BU128" s="166"/>
      <c r="BV128" s="162"/>
      <c r="BW128" s="124"/>
      <c r="BX128" s="124"/>
      <c r="BY128" s="124"/>
      <c r="BZ128" s="124"/>
      <c r="CA128" s="158"/>
      <c r="CB128" s="124"/>
      <c r="CC128" s="124"/>
      <c r="CD128" s="124"/>
      <c r="CE128" s="124"/>
      <c r="CF128" s="124"/>
      <c r="CG128" s="124"/>
      <c r="CH128" s="124"/>
      <c r="CI128" s="159"/>
      <c r="CJ128" s="158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</row>
    <row r="129" spans="69:101" x14ac:dyDescent="0.25">
      <c r="BQ129" s="126"/>
      <c r="BR129" s="125"/>
      <c r="BU129" s="124"/>
      <c r="BV129" s="162"/>
      <c r="BW129" s="124"/>
      <c r="BX129" s="124"/>
      <c r="BY129" s="124"/>
      <c r="BZ129" s="124"/>
      <c r="CA129" s="158"/>
      <c r="CB129" s="124"/>
      <c r="CC129" s="124"/>
      <c r="CD129" s="124"/>
      <c r="CE129" s="124"/>
      <c r="CF129" s="124"/>
      <c r="CG129" s="124"/>
      <c r="CH129" s="124"/>
      <c r="CI129" s="159"/>
      <c r="CJ129" s="158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</row>
    <row r="130" spans="69:101" x14ac:dyDescent="0.25">
      <c r="BQ130" s="126"/>
      <c r="BR130" s="125"/>
      <c r="BU130" s="124"/>
      <c r="BV130" s="162"/>
      <c r="BW130" s="124"/>
      <c r="BX130" s="124"/>
      <c r="BY130" s="124"/>
      <c r="BZ130" s="124"/>
      <c r="CA130" s="158"/>
      <c r="CB130" s="124"/>
      <c r="CC130" s="124"/>
      <c r="CD130" s="124"/>
      <c r="CE130" s="124"/>
      <c r="CF130" s="124"/>
      <c r="CG130" s="124"/>
      <c r="CH130" s="124"/>
      <c r="CI130" s="159"/>
      <c r="CJ130" s="158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</row>
    <row r="131" spans="69:101" x14ac:dyDescent="0.25">
      <c r="BQ131" s="126"/>
      <c r="BR131" s="125"/>
      <c r="BU131" s="124"/>
      <c r="BV131" s="162"/>
      <c r="BW131" s="124"/>
      <c r="BX131" s="124"/>
      <c r="BY131" s="124"/>
      <c r="BZ131" s="124"/>
      <c r="CA131" s="158"/>
      <c r="CB131" s="124"/>
      <c r="CC131" s="124"/>
      <c r="CD131" s="124"/>
      <c r="CE131" s="124"/>
      <c r="CF131" s="124"/>
      <c r="CG131" s="124"/>
      <c r="CH131" s="124"/>
      <c r="CI131" s="159"/>
      <c r="CJ131" s="158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</row>
    <row r="132" spans="69:101" x14ac:dyDescent="0.25">
      <c r="BQ132" s="126"/>
      <c r="BR132" s="125"/>
      <c r="BU132" s="124"/>
      <c r="BV132" s="124"/>
      <c r="BW132" s="124"/>
      <c r="BX132" s="124"/>
      <c r="BY132" s="124"/>
      <c r="BZ132" s="124"/>
      <c r="CA132" s="158"/>
      <c r="CB132" s="124"/>
      <c r="CC132" s="124"/>
      <c r="CD132" s="124"/>
      <c r="CE132" s="124"/>
      <c r="CF132" s="124"/>
      <c r="CG132" s="124"/>
      <c r="CH132" s="124"/>
      <c r="CI132" s="159"/>
      <c r="CJ132" s="158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</row>
    <row r="133" spans="69:101" x14ac:dyDescent="0.25">
      <c r="BQ133" s="126"/>
      <c r="BR133" s="125"/>
      <c r="BU133" s="124"/>
      <c r="BV133" s="124"/>
      <c r="BW133" s="124"/>
      <c r="BX133" s="124"/>
      <c r="BY133" s="124"/>
      <c r="BZ133" s="124"/>
      <c r="CA133" s="158"/>
      <c r="CB133" s="124"/>
      <c r="CC133" s="124"/>
      <c r="CD133" s="124"/>
      <c r="CE133" s="124"/>
      <c r="CF133" s="124"/>
      <c r="CG133" s="124"/>
      <c r="CH133" s="124"/>
      <c r="CI133" s="159"/>
      <c r="CJ133" s="158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</row>
    <row r="134" spans="69:101" x14ac:dyDescent="0.25">
      <c r="BQ134" s="126"/>
      <c r="BR134" s="125"/>
      <c r="BU134" s="124"/>
      <c r="BV134" s="161"/>
      <c r="BW134" s="161"/>
      <c r="BX134" s="161"/>
      <c r="BY134" s="161"/>
      <c r="BZ134" s="161"/>
      <c r="CA134" s="161"/>
      <c r="CB134" s="161"/>
      <c r="CC134" s="162"/>
      <c r="CD134" s="162"/>
      <c r="CE134" s="162"/>
      <c r="CF134" s="162"/>
      <c r="CG134" s="162"/>
      <c r="CH134" s="162"/>
      <c r="CI134" s="163"/>
      <c r="CJ134" s="164"/>
      <c r="CK134" s="15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</row>
    <row r="135" spans="69:101" x14ac:dyDescent="0.25">
      <c r="BQ135" s="126"/>
      <c r="BR135" s="125"/>
      <c r="BU135" s="124"/>
      <c r="BV135" s="161"/>
      <c r="BW135" s="161"/>
      <c r="BX135" s="161"/>
      <c r="BY135" s="161"/>
      <c r="BZ135" s="161"/>
      <c r="CA135" s="161"/>
      <c r="CB135" s="161"/>
      <c r="CC135" s="162"/>
      <c r="CD135" s="162"/>
      <c r="CE135" s="162"/>
      <c r="CF135" s="162"/>
      <c r="CG135" s="162"/>
      <c r="CH135" s="162"/>
      <c r="CI135" s="163"/>
      <c r="CJ135" s="164"/>
      <c r="CK135" s="15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</row>
    <row r="136" spans="69:101" x14ac:dyDescent="0.25">
      <c r="BQ136" s="126"/>
      <c r="BR136" s="125"/>
      <c r="BU136" s="124"/>
      <c r="BV136" s="161"/>
      <c r="BW136" s="161"/>
      <c r="BX136" s="154"/>
      <c r="BY136" s="154"/>
      <c r="BZ136" s="154"/>
      <c r="CA136" s="154"/>
      <c r="CB136" s="158"/>
      <c r="CC136" s="124"/>
      <c r="CD136" s="124"/>
      <c r="CE136" s="124"/>
      <c r="CF136" s="124"/>
      <c r="CG136" s="124"/>
      <c r="CH136" s="124"/>
      <c r="CI136" s="159"/>
      <c r="CJ136" s="158"/>
      <c r="CK136" s="15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</row>
    <row r="137" spans="69:101" x14ac:dyDescent="0.25">
      <c r="BQ137" s="126"/>
      <c r="BR137" s="125"/>
      <c r="BU137" s="124"/>
      <c r="BV137" s="166"/>
      <c r="BW137" s="162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5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</row>
    <row r="138" spans="69:101" x14ac:dyDescent="0.25">
      <c r="BQ138" s="126"/>
      <c r="BR138" s="125"/>
      <c r="BU138" s="124"/>
      <c r="BV138" s="166"/>
      <c r="BW138" s="162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5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</row>
    <row r="139" spans="69:101" x14ac:dyDescent="0.25">
      <c r="BQ139" s="126"/>
      <c r="BR139" s="125"/>
      <c r="BU139" s="124"/>
      <c r="BV139" s="166"/>
      <c r="BW139" s="162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5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</row>
    <row r="140" spans="69:101" x14ac:dyDescent="0.25">
      <c r="BQ140" s="126"/>
      <c r="BR140" s="125"/>
      <c r="BU140" s="124"/>
      <c r="BV140" s="166"/>
      <c r="BW140" s="162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5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</row>
    <row r="141" spans="69:101" x14ac:dyDescent="0.25">
      <c r="BQ141" s="126"/>
      <c r="BR141" s="125"/>
      <c r="BU141" s="124"/>
      <c r="BV141" s="166"/>
      <c r="BW141" s="162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5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</row>
    <row r="142" spans="69:101" x14ac:dyDescent="0.25">
      <c r="BQ142" s="126"/>
      <c r="BR142" s="125"/>
      <c r="BU142" s="124"/>
      <c r="BV142" s="166"/>
      <c r="BW142" s="162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8"/>
      <c r="CJ142" s="168"/>
      <c r="CK142" s="165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</row>
    <row r="143" spans="69:101" x14ac:dyDescent="0.25">
      <c r="BQ143" s="126"/>
      <c r="BR143" s="125"/>
      <c r="BU143" s="124"/>
      <c r="BV143" s="166"/>
      <c r="BW143" s="162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5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</row>
    <row r="144" spans="69:101" x14ac:dyDescent="0.25">
      <c r="BQ144" s="126"/>
      <c r="BR144" s="125"/>
      <c r="BU144" s="124"/>
      <c r="BV144" s="166"/>
      <c r="BW144" s="162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5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</row>
    <row r="145" spans="69:101" x14ac:dyDescent="0.25">
      <c r="BQ145" s="126"/>
      <c r="BR145" s="125"/>
      <c r="BU145" s="124"/>
      <c r="BV145" s="166"/>
      <c r="BW145" s="162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5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</row>
    <row r="146" spans="69:101" x14ac:dyDescent="0.25">
      <c r="BQ146" s="126"/>
      <c r="BR146" s="125"/>
      <c r="BU146" s="124"/>
      <c r="BV146" s="166"/>
      <c r="BW146" s="162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5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</row>
    <row r="147" spans="69:101" x14ac:dyDescent="0.25">
      <c r="BQ147" s="126"/>
      <c r="BR147" s="125"/>
      <c r="BU147" s="124"/>
      <c r="BV147" s="166"/>
      <c r="BW147" s="162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5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</row>
    <row r="148" spans="69:101" x14ac:dyDescent="0.25">
      <c r="BQ148" s="126"/>
      <c r="BR148" s="125"/>
      <c r="BU148" s="124"/>
      <c r="BV148" s="166"/>
      <c r="BW148" s="162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5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</row>
    <row r="149" spans="69:101" x14ac:dyDescent="0.25">
      <c r="BQ149" s="126"/>
      <c r="BR149" s="125"/>
      <c r="BU149" s="124"/>
      <c r="BV149" s="166"/>
      <c r="BW149" s="162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5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</row>
    <row r="150" spans="69:101" x14ac:dyDescent="0.25">
      <c r="BQ150" s="126"/>
      <c r="BR150" s="125"/>
      <c r="BU150" s="124"/>
      <c r="BV150" s="166"/>
      <c r="BW150" s="162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5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</row>
    <row r="151" spans="69:101" x14ac:dyDescent="0.25">
      <c r="BQ151" s="126"/>
      <c r="BR151" s="125"/>
      <c r="BU151" s="124"/>
      <c r="BV151" s="166"/>
      <c r="BW151" s="162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5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</row>
    <row r="152" spans="69:101" x14ac:dyDescent="0.25">
      <c r="BQ152" s="126"/>
      <c r="BR152" s="125"/>
      <c r="BU152" s="124"/>
      <c r="BV152" s="166"/>
      <c r="BW152" s="162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5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</row>
    <row r="153" spans="69:101" x14ac:dyDescent="0.25">
      <c r="BQ153" s="126"/>
      <c r="BR153" s="125"/>
      <c r="BU153" s="124"/>
      <c r="BV153" s="166"/>
      <c r="BW153" s="162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5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</row>
    <row r="154" spans="69:101" x14ac:dyDescent="0.25">
      <c r="BQ154" s="126"/>
      <c r="BR154" s="125"/>
      <c r="BU154" s="124"/>
      <c r="BV154" s="166"/>
      <c r="BW154" s="162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5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</row>
    <row r="155" spans="69:101" x14ac:dyDescent="0.25">
      <c r="BQ155" s="126"/>
      <c r="BR155" s="125"/>
      <c r="BU155" s="124"/>
      <c r="BV155" s="166"/>
      <c r="BW155" s="162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5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</row>
    <row r="156" spans="69:101" x14ac:dyDescent="0.25">
      <c r="BQ156" s="126"/>
      <c r="BR156" s="125"/>
      <c r="BU156" s="124"/>
      <c r="BV156" s="124"/>
      <c r="BW156" s="124"/>
      <c r="BX156" s="124"/>
      <c r="BY156" s="124"/>
      <c r="BZ156" s="124"/>
      <c r="CA156" s="158"/>
      <c r="CB156" s="124"/>
      <c r="CC156" s="124"/>
      <c r="CD156" s="124"/>
      <c r="CE156" s="124"/>
      <c r="CF156" s="124"/>
      <c r="CG156" s="124"/>
      <c r="CH156" s="124"/>
      <c r="CI156" s="159"/>
      <c r="CJ156" s="158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</row>
    <row r="157" spans="69:101" x14ac:dyDescent="0.25">
      <c r="BQ157" s="126"/>
      <c r="BR157" s="125"/>
      <c r="BU157" s="124"/>
      <c r="BV157" s="124"/>
      <c r="BW157" s="124"/>
      <c r="BX157" s="124"/>
      <c r="BY157" s="124"/>
      <c r="BZ157" s="124"/>
      <c r="CA157" s="158"/>
      <c r="CB157" s="124"/>
      <c r="CC157" s="124"/>
      <c r="CD157" s="124"/>
      <c r="CE157" s="124"/>
      <c r="CF157" s="124"/>
      <c r="CG157" s="124"/>
      <c r="CH157" s="124"/>
      <c r="CI157" s="159"/>
      <c r="CJ157" s="158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</row>
    <row r="158" spans="69:101" x14ac:dyDescent="0.25">
      <c r="BQ158" s="126"/>
      <c r="BR158" s="125"/>
      <c r="BU158" s="124"/>
      <c r="BV158" s="124"/>
      <c r="BW158" s="124"/>
      <c r="BX158" s="124"/>
      <c r="BY158" s="124"/>
      <c r="BZ158" s="124"/>
      <c r="CA158" s="158"/>
      <c r="CB158" s="124"/>
      <c r="CC158" s="124"/>
      <c r="CD158" s="124"/>
      <c r="CE158" s="124"/>
      <c r="CF158" s="124"/>
      <c r="CG158" s="124"/>
      <c r="CH158" s="124"/>
      <c r="CI158" s="159"/>
      <c r="CJ158" s="158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</row>
    <row r="159" spans="69:101" x14ac:dyDescent="0.25">
      <c r="BQ159" s="126"/>
      <c r="BR159" s="125"/>
      <c r="BU159" s="124"/>
      <c r="BV159" s="124"/>
      <c r="BW159" s="124"/>
      <c r="BX159" s="124"/>
      <c r="BY159" s="124"/>
      <c r="BZ159" s="124"/>
      <c r="CA159" s="158"/>
      <c r="CB159" s="124"/>
      <c r="CC159" s="124"/>
      <c r="CD159" s="124"/>
      <c r="CE159" s="124"/>
      <c r="CF159" s="124"/>
      <c r="CG159" s="124"/>
      <c r="CH159" s="124"/>
      <c r="CI159" s="159"/>
      <c r="CJ159" s="158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</row>
    <row r="160" spans="69:101" x14ac:dyDescent="0.25">
      <c r="BQ160" s="126"/>
      <c r="BR160" s="125"/>
      <c r="BU160" s="124"/>
      <c r="BV160" s="124"/>
      <c r="BW160" s="124"/>
      <c r="BX160" s="124"/>
      <c r="BY160" s="124"/>
      <c r="BZ160" s="124"/>
      <c r="CA160" s="158"/>
      <c r="CB160" s="124"/>
      <c r="CC160" s="124"/>
      <c r="CD160" s="124"/>
      <c r="CE160" s="124"/>
      <c r="CF160" s="124"/>
      <c r="CG160" s="124"/>
      <c r="CH160" s="124"/>
      <c r="CI160" s="159"/>
      <c r="CJ160" s="158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</row>
    <row r="161" spans="69:101" x14ac:dyDescent="0.25">
      <c r="BQ161" s="126"/>
      <c r="BR161" s="125"/>
      <c r="BU161" s="124"/>
      <c r="BV161" s="124"/>
      <c r="BW161" s="124"/>
      <c r="BX161" s="124"/>
      <c r="BY161" s="124"/>
      <c r="BZ161" s="124"/>
      <c r="CA161" s="158"/>
      <c r="CB161" s="124"/>
      <c r="CC161" s="124"/>
      <c r="CD161" s="124"/>
      <c r="CE161" s="124"/>
      <c r="CF161" s="124"/>
      <c r="CG161" s="124"/>
      <c r="CH161" s="124"/>
      <c r="CI161" s="159"/>
      <c r="CJ161" s="158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</row>
    <row r="162" spans="69:101" x14ac:dyDescent="0.25">
      <c r="BQ162" s="126"/>
      <c r="BR162" s="125"/>
      <c r="BU162" s="124"/>
      <c r="BV162" s="124"/>
      <c r="BW162" s="124"/>
      <c r="BX162" s="124"/>
      <c r="BY162" s="124"/>
      <c r="BZ162" s="124"/>
      <c r="CA162" s="158"/>
      <c r="CB162" s="124"/>
      <c r="CC162" s="124"/>
      <c r="CD162" s="124"/>
      <c r="CE162" s="124"/>
      <c r="CF162" s="124"/>
      <c r="CG162" s="124"/>
      <c r="CH162" s="124"/>
      <c r="CI162" s="159"/>
      <c r="CJ162" s="158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</row>
    <row r="163" spans="69:101" x14ac:dyDescent="0.25">
      <c r="BQ163" s="126"/>
      <c r="BR163" s="125"/>
      <c r="BU163" s="124"/>
      <c r="BV163" s="124"/>
      <c r="BW163" s="124"/>
      <c r="BX163" s="124"/>
      <c r="BY163" s="124"/>
      <c r="BZ163" s="124"/>
      <c r="CA163" s="158"/>
      <c r="CB163" s="124"/>
      <c r="CC163" s="124"/>
      <c r="CD163" s="124"/>
      <c r="CE163" s="124"/>
      <c r="CF163" s="124"/>
      <c r="CG163" s="124"/>
      <c r="CH163" s="124"/>
      <c r="CI163" s="159"/>
      <c r="CJ163" s="158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</row>
    <row r="164" spans="69:101" x14ac:dyDescent="0.25">
      <c r="BQ164" s="126"/>
      <c r="BR164" s="125"/>
      <c r="BU164" s="124"/>
      <c r="BV164" s="124"/>
      <c r="BW164" s="124"/>
      <c r="BX164" s="124"/>
      <c r="BY164" s="124"/>
      <c r="BZ164" s="124"/>
      <c r="CA164" s="158"/>
      <c r="CB164" s="124"/>
      <c r="CC164" s="124"/>
      <c r="CD164" s="124"/>
      <c r="CE164" s="124"/>
      <c r="CF164" s="124"/>
      <c r="CG164" s="124"/>
      <c r="CH164" s="124"/>
      <c r="CI164" s="159"/>
      <c r="CJ164" s="158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</row>
    <row r="165" spans="69:101" x14ac:dyDescent="0.25">
      <c r="BQ165" s="126"/>
      <c r="BR165" s="125"/>
      <c r="BU165" s="124"/>
      <c r="BV165" s="124"/>
      <c r="BW165" s="124"/>
      <c r="BX165" s="124"/>
      <c r="BY165" s="124"/>
      <c r="BZ165" s="124"/>
      <c r="CA165" s="158"/>
      <c r="CB165" s="124"/>
      <c r="CC165" s="124"/>
      <c r="CD165" s="124"/>
      <c r="CE165" s="124"/>
      <c r="CF165" s="124"/>
      <c r="CG165" s="124"/>
      <c r="CH165" s="124"/>
      <c r="CI165" s="159"/>
      <c r="CJ165" s="158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</row>
    <row r="166" spans="69:101" x14ac:dyDescent="0.25">
      <c r="BQ166" s="126"/>
      <c r="BR166" s="125"/>
      <c r="BU166" s="124"/>
      <c r="BV166" s="124"/>
      <c r="BW166" s="124"/>
      <c r="BX166" s="124"/>
      <c r="BY166" s="124"/>
      <c r="BZ166" s="124"/>
      <c r="CA166" s="158"/>
      <c r="CB166" s="124"/>
      <c r="CC166" s="124"/>
      <c r="CD166" s="124"/>
      <c r="CE166" s="124"/>
      <c r="CF166" s="124"/>
      <c r="CG166" s="124"/>
      <c r="CH166" s="124"/>
      <c r="CI166" s="159"/>
      <c r="CJ166" s="158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</row>
    <row r="167" spans="69:101" x14ac:dyDescent="0.25">
      <c r="BQ167" s="126"/>
      <c r="BR167" s="125"/>
      <c r="BU167" s="124"/>
      <c r="BV167" s="124"/>
      <c r="BW167" s="124"/>
      <c r="BX167" s="124"/>
      <c r="BY167" s="124"/>
      <c r="BZ167" s="124"/>
      <c r="CA167" s="158"/>
      <c r="CB167" s="124"/>
      <c r="CC167" s="124"/>
      <c r="CD167" s="124"/>
      <c r="CE167" s="124"/>
      <c r="CF167" s="124"/>
      <c r="CG167" s="124"/>
      <c r="CH167" s="124"/>
      <c r="CI167" s="159"/>
      <c r="CJ167" s="158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</row>
    <row r="168" spans="69:101" x14ac:dyDescent="0.25">
      <c r="BQ168" s="126"/>
      <c r="BR168" s="125"/>
      <c r="BU168" s="124"/>
      <c r="BV168" s="124"/>
      <c r="BW168" s="124"/>
      <c r="BX168" s="124"/>
      <c r="BY168" s="124"/>
      <c r="BZ168" s="124"/>
      <c r="CA168" s="158"/>
      <c r="CB168" s="124"/>
      <c r="CC168" s="124"/>
      <c r="CD168" s="124"/>
      <c r="CE168" s="124"/>
      <c r="CF168" s="124"/>
      <c r="CG168" s="124"/>
      <c r="CH168" s="124"/>
      <c r="CI168" s="159"/>
      <c r="CJ168" s="158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</row>
    <row r="169" spans="69:101" x14ac:dyDescent="0.25">
      <c r="BQ169" s="126"/>
      <c r="BR169" s="125"/>
      <c r="BU169" s="124"/>
      <c r="BV169" s="124"/>
      <c r="BW169" s="124"/>
      <c r="BX169" s="124"/>
      <c r="BY169" s="124"/>
      <c r="BZ169" s="124"/>
      <c r="CA169" s="158"/>
      <c r="CB169" s="124"/>
      <c r="CC169" s="124"/>
      <c r="CD169" s="124"/>
      <c r="CE169" s="124"/>
      <c r="CF169" s="124"/>
      <c r="CG169" s="124"/>
      <c r="CH169" s="124"/>
      <c r="CI169" s="159"/>
      <c r="CJ169" s="158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</row>
    <row r="170" spans="69:101" x14ac:dyDescent="0.25">
      <c r="BQ170" s="126"/>
      <c r="BR170" s="125"/>
      <c r="BU170" s="124"/>
      <c r="BV170" s="124"/>
      <c r="BW170" s="124"/>
      <c r="BX170" s="124"/>
      <c r="BY170" s="124"/>
      <c r="BZ170" s="124"/>
      <c r="CA170" s="158"/>
      <c r="CB170" s="124"/>
      <c r="CC170" s="124"/>
      <c r="CD170" s="124"/>
      <c r="CE170" s="124"/>
      <c r="CF170" s="124"/>
      <c r="CG170" s="124"/>
      <c r="CH170" s="124"/>
      <c r="CI170" s="159"/>
      <c r="CJ170" s="158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</row>
    <row r="171" spans="69:101" x14ac:dyDescent="0.25">
      <c r="BQ171" s="126"/>
      <c r="BR171" s="125"/>
      <c r="BU171" s="124"/>
      <c r="BV171" s="124"/>
      <c r="BW171" s="124"/>
      <c r="BX171" s="124"/>
      <c r="BY171" s="124"/>
      <c r="BZ171" s="124"/>
      <c r="CA171" s="158"/>
      <c r="CB171" s="124"/>
      <c r="CC171" s="124"/>
      <c r="CD171" s="124"/>
      <c r="CE171" s="124"/>
      <c r="CF171" s="124"/>
      <c r="CG171" s="124"/>
      <c r="CH171" s="124"/>
      <c r="CI171" s="159"/>
      <c r="CJ171" s="158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</row>
    <row r="172" spans="69:101" x14ac:dyDescent="0.25">
      <c r="BQ172" s="126"/>
      <c r="BR172" s="125"/>
      <c r="BU172" s="124"/>
      <c r="BV172" s="124"/>
      <c r="BW172" s="124"/>
      <c r="BX172" s="124"/>
      <c r="BY172" s="124"/>
      <c r="BZ172" s="124"/>
      <c r="CA172" s="158"/>
      <c r="CB172" s="124"/>
      <c r="CC172" s="124"/>
      <c r="CD172" s="124"/>
      <c r="CE172" s="124"/>
      <c r="CF172" s="124"/>
      <c r="CG172" s="124"/>
      <c r="CH172" s="124"/>
      <c r="CI172" s="159"/>
      <c r="CJ172" s="158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</row>
    <row r="173" spans="69:101" x14ac:dyDescent="0.25">
      <c r="BQ173" s="126"/>
      <c r="BR173" s="125"/>
      <c r="BU173" s="124"/>
      <c r="BV173" s="124"/>
      <c r="BW173" s="124"/>
      <c r="BX173" s="124"/>
      <c r="BY173" s="124"/>
      <c r="BZ173" s="124"/>
      <c r="CA173" s="158"/>
      <c r="CB173" s="124"/>
      <c r="CC173" s="124"/>
      <c r="CD173" s="124"/>
      <c r="CE173" s="124"/>
      <c r="CF173" s="124"/>
      <c r="CG173" s="124"/>
      <c r="CH173" s="124"/>
      <c r="CI173" s="159"/>
      <c r="CJ173" s="158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</row>
    <row r="174" spans="69:101" x14ac:dyDescent="0.25">
      <c r="BQ174" s="126"/>
      <c r="BR174" s="125"/>
      <c r="BU174" s="124"/>
      <c r="BV174" s="124"/>
      <c r="BW174" s="124"/>
      <c r="BX174" s="124"/>
      <c r="BY174" s="124"/>
      <c r="BZ174" s="124"/>
      <c r="CA174" s="158"/>
      <c r="CB174" s="124"/>
      <c r="CC174" s="124"/>
      <c r="CD174" s="124"/>
      <c r="CE174" s="124"/>
      <c r="CF174" s="124"/>
      <c r="CG174" s="124"/>
      <c r="CH174" s="124"/>
      <c r="CI174" s="159"/>
      <c r="CJ174" s="158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</row>
    <row r="175" spans="69:101" x14ac:dyDescent="0.25">
      <c r="BQ175" s="126"/>
      <c r="BR175" s="125"/>
      <c r="BU175" s="124"/>
      <c r="BV175" s="124"/>
      <c r="BW175" s="124"/>
      <c r="BX175" s="124"/>
      <c r="BY175" s="124"/>
      <c r="BZ175" s="124"/>
      <c r="CA175" s="158"/>
      <c r="CB175" s="124"/>
      <c r="CC175" s="124"/>
      <c r="CD175" s="124"/>
      <c r="CE175" s="124"/>
      <c r="CF175" s="124"/>
      <c r="CG175" s="124"/>
      <c r="CH175" s="124"/>
      <c r="CI175" s="159"/>
      <c r="CJ175" s="158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</row>
    <row r="176" spans="69:101" x14ac:dyDescent="0.25">
      <c r="BQ176" s="126"/>
      <c r="BR176" s="125"/>
      <c r="BU176" s="124"/>
      <c r="BV176" s="124"/>
      <c r="BW176" s="124"/>
      <c r="BX176" s="124"/>
      <c r="BY176" s="124"/>
      <c r="BZ176" s="124"/>
      <c r="CA176" s="158"/>
      <c r="CB176" s="124"/>
      <c r="CC176" s="124"/>
      <c r="CD176" s="124"/>
      <c r="CE176" s="124"/>
      <c r="CF176" s="124"/>
      <c r="CG176" s="124"/>
      <c r="CH176" s="124"/>
      <c r="CI176" s="159"/>
      <c r="CJ176" s="158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</row>
    <row r="177" spans="69:101" x14ac:dyDescent="0.25">
      <c r="BQ177" s="126"/>
      <c r="BR177" s="125"/>
      <c r="BU177" s="124"/>
      <c r="BV177" s="124"/>
      <c r="BW177" s="124"/>
      <c r="BX177" s="124"/>
      <c r="BY177" s="124"/>
      <c r="BZ177" s="124"/>
      <c r="CA177" s="158"/>
      <c r="CB177" s="124"/>
      <c r="CC177" s="124"/>
      <c r="CD177" s="124"/>
      <c r="CE177" s="124"/>
      <c r="CF177" s="124"/>
      <c r="CG177" s="124"/>
      <c r="CH177" s="124"/>
      <c r="CI177" s="159"/>
      <c r="CJ177" s="158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</row>
    <row r="178" spans="69:101" x14ac:dyDescent="0.25">
      <c r="BQ178" s="126"/>
      <c r="BR178" s="125"/>
      <c r="BU178" s="124"/>
      <c r="BV178" s="124"/>
      <c r="BW178" s="124"/>
      <c r="BX178" s="124"/>
      <c r="BY178" s="124"/>
      <c r="BZ178" s="124"/>
      <c r="CA178" s="158"/>
      <c r="CB178" s="124"/>
      <c r="CC178" s="124"/>
      <c r="CD178" s="124"/>
      <c r="CE178" s="124"/>
      <c r="CF178" s="124"/>
      <c r="CG178" s="124"/>
      <c r="CH178" s="124"/>
      <c r="CI178" s="159"/>
      <c r="CJ178" s="158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</row>
    <row r="179" spans="69:101" x14ac:dyDescent="0.25">
      <c r="BQ179" s="126"/>
      <c r="BR179" s="125"/>
      <c r="BU179" s="124"/>
      <c r="BV179" s="124"/>
      <c r="BW179" s="124"/>
      <c r="BX179" s="124"/>
      <c r="BY179" s="124"/>
      <c r="BZ179" s="124"/>
      <c r="CA179" s="158"/>
      <c r="CB179" s="124"/>
      <c r="CC179" s="124"/>
      <c r="CD179" s="124"/>
      <c r="CE179" s="124"/>
      <c r="CF179" s="124"/>
      <c r="CG179" s="124"/>
      <c r="CH179" s="124"/>
      <c r="CI179" s="159"/>
      <c r="CJ179" s="158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</row>
    <row r="180" spans="69:101" x14ac:dyDescent="0.25">
      <c r="BQ180" s="126"/>
      <c r="BR180" s="125"/>
      <c r="BU180" s="124"/>
      <c r="BV180" s="124"/>
      <c r="BW180" s="124"/>
      <c r="BX180" s="124"/>
      <c r="BY180" s="124"/>
      <c r="BZ180" s="124"/>
      <c r="CA180" s="158"/>
      <c r="CB180" s="124"/>
      <c r="CC180" s="124"/>
      <c r="CD180" s="124"/>
      <c r="CE180" s="124"/>
      <c r="CF180" s="124"/>
      <c r="CG180" s="124"/>
      <c r="CH180" s="124"/>
      <c r="CI180" s="159"/>
      <c r="CJ180" s="158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</row>
    <row r="181" spans="69:101" x14ac:dyDescent="0.25">
      <c r="BQ181" s="126"/>
      <c r="BR181" s="125"/>
      <c r="BU181" s="124"/>
      <c r="BV181" s="124"/>
      <c r="BW181" s="124"/>
      <c r="BX181" s="124"/>
      <c r="BY181" s="124"/>
      <c r="BZ181" s="124"/>
      <c r="CA181" s="158"/>
      <c r="CB181" s="124"/>
      <c r="CC181" s="124"/>
      <c r="CD181" s="124"/>
      <c r="CE181" s="124"/>
      <c r="CF181" s="124"/>
      <c r="CG181" s="124"/>
      <c r="CH181" s="124"/>
      <c r="CI181" s="159"/>
      <c r="CJ181" s="158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</row>
    <row r="182" spans="69:101" x14ac:dyDescent="0.25">
      <c r="BQ182" s="126"/>
      <c r="BR182" s="125"/>
      <c r="BU182" s="124"/>
      <c r="BV182" s="124"/>
      <c r="BW182" s="124"/>
      <c r="BX182" s="124"/>
      <c r="BY182" s="124"/>
      <c r="BZ182" s="124"/>
      <c r="CA182" s="158"/>
      <c r="CB182" s="124"/>
      <c r="CC182" s="124"/>
      <c r="CD182" s="124"/>
      <c r="CE182" s="124"/>
      <c r="CF182" s="124"/>
      <c r="CG182" s="124"/>
      <c r="CH182" s="124"/>
      <c r="CI182" s="159"/>
      <c r="CJ182" s="158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</row>
    <row r="183" spans="69:101" x14ac:dyDescent="0.25">
      <c r="BQ183" s="126"/>
      <c r="BR183" s="125"/>
      <c r="BU183" s="124"/>
      <c r="BV183" s="124"/>
      <c r="BW183" s="124"/>
      <c r="BX183" s="124"/>
      <c r="BY183" s="124"/>
      <c r="BZ183" s="124"/>
      <c r="CA183" s="158"/>
      <c r="CB183" s="124"/>
      <c r="CC183" s="124"/>
      <c r="CD183" s="124"/>
      <c r="CE183" s="124"/>
      <c r="CF183" s="124"/>
      <c r="CG183" s="124"/>
      <c r="CH183" s="124"/>
      <c r="CI183" s="159"/>
      <c r="CJ183" s="158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</row>
    <row r="184" spans="69:101" x14ac:dyDescent="0.25">
      <c r="BQ184" s="126"/>
      <c r="BR184" s="125"/>
      <c r="BU184" s="124"/>
      <c r="BV184" s="124"/>
      <c r="BW184" s="124"/>
      <c r="BX184" s="124"/>
      <c r="BY184" s="124"/>
      <c r="BZ184" s="124"/>
      <c r="CA184" s="158"/>
      <c r="CB184" s="124"/>
      <c r="CC184" s="124"/>
      <c r="CD184" s="124"/>
      <c r="CE184" s="124"/>
      <c r="CF184" s="124"/>
      <c r="CG184" s="124"/>
      <c r="CH184" s="124"/>
      <c r="CI184" s="159"/>
      <c r="CJ184" s="158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</row>
    <row r="185" spans="69:101" x14ac:dyDescent="0.25">
      <c r="BQ185" s="126"/>
      <c r="BR185" s="125"/>
      <c r="BU185" s="124"/>
      <c r="BV185" s="124"/>
      <c r="BW185" s="124"/>
      <c r="BX185" s="124"/>
      <c r="BY185" s="124"/>
      <c r="BZ185" s="124"/>
      <c r="CA185" s="158"/>
      <c r="CB185" s="124"/>
      <c r="CC185" s="124"/>
      <c r="CD185" s="124"/>
      <c r="CE185" s="124"/>
      <c r="CF185" s="124"/>
      <c r="CG185" s="124"/>
      <c r="CH185" s="124"/>
      <c r="CI185" s="159"/>
      <c r="CJ185" s="158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</row>
    <row r="186" spans="69:101" x14ac:dyDescent="0.25">
      <c r="BQ186" s="126"/>
      <c r="BR186" s="125"/>
      <c r="BU186" s="124"/>
      <c r="BV186" s="124"/>
      <c r="BW186" s="124"/>
      <c r="BX186" s="124"/>
      <c r="BY186" s="124"/>
      <c r="BZ186" s="124"/>
      <c r="CA186" s="158"/>
      <c r="CB186" s="124"/>
      <c r="CC186" s="124"/>
      <c r="CD186" s="124"/>
      <c r="CE186" s="124"/>
      <c r="CF186" s="124"/>
      <c r="CG186" s="124"/>
      <c r="CH186" s="124"/>
      <c r="CI186" s="159"/>
      <c r="CJ186" s="158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</row>
    <row r="187" spans="69:101" x14ac:dyDescent="0.25">
      <c r="BQ187" s="126"/>
      <c r="BR187" s="125"/>
      <c r="BU187" s="124"/>
      <c r="BV187" s="124"/>
      <c r="BW187" s="124"/>
      <c r="BX187" s="124"/>
      <c r="BY187" s="124"/>
      <c r="BZ187" s="124"/>
      <c r="CA187" s="158"/>
      <c r="CB187" s="124"/>
      <c r="CC187" s="124"/>
      <c r="CD187" s="124"/>
      <c r="CE187" s="124"/>
      <c r="CF187" s="124"/>
      <c r="CG187" s="124"/>
      <c r="CH187" s="124"/>
      <c r="CI187" s="159"/>
      <c r="CJ187" s="158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</row>
    <row r="188" spans="69:101" x14ac:dyDescent="0.25">
      <c r="BQ188" s="126"/>
      <c r="BR188" s="125"/>
      <c r="BU188" s="124"/>
      <c r="BV188" s="124"/>
      <c r="BW188" s="124"/>
      <c r="BX188" s="124"/>
      <c r="BY188" s="124"/>
      <c r="BZ188" s="124"/>
      <c r="CA188" s="158"/>
      <c r="CB188" s="124"/>
      <c r="CC188" s="124"/>
      <c r="CD188" s="124"/>
      <c r="CE188" s="124"/>
      <c r="CF188" s="124"/>
      <c r="CG188" s="124"/>
      <c r="CH188" s="124"/>
      <c r="CI188" s="159"/>
      <c r="CJ188" s="158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</row>
    <row r="189" spans="69:101" x14ac:dyDescent="0.25">
      <c r="BQ189" s="126"/>
      <c r="BR189" s="125"/>
      <c r="BU189" s="124"/>
      <c r="BV189" s="124"/>
      <c r="BW189" s="124"/>
      <c r="BX189" s="124"/>
      <c r="BY189" s="124"/>
      <c r="BZ189" s="124"/>
      <c r="CA189" s="158"/>
      <c r="CB189" s="124"/>
      <c r="CC189" s="124"/>
      <c r="CD189" s="124"/>
      <c r="CE189" s="124"/>
      <c r="CF189" s="124"/>
      <c r="CG189" s="124"/>
      <c r="CH189" s="124"/>
      <c r="CI189" s="159"/>
      <c r="CJ189" s="158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</row>
    <row r="190" spans="69:101" x14ac:dyDescent="0.25">
      <c r="BQ190" s="126"/>
      <c r="BR190" s="125"/>
      <c r="BU190" s="124"/>
      <c r="BV190" s="124"/>
      <c r="BW190" s="124"/>
      <c r="BX190" s="124"/>
      <c r="BY190" s="124"/>
      <c r="BZ190" s="124"/>
      <c r="CA190" s="158"/>
      <c r="CB190" s="124"/>
      <c r="CC190" s="124"/>
      <c r="CD190" s="124"/>
      <c r="CE190" s="124"/>
      <c r="CF190" s="124"/>
      <c r="CG190" s="124"/>
      <c r="CH190" s="124"/>
      <c r="CI190" s="159"/>
      <c r="CJ190" s="158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  <c r="CU190" s="124"/>
      <c r="CV190" s="124"/>
      <c r="CW190" s="124"/>
    </row>
    <row r="191" spans="69:101" x14ac:dyDescent="0.25">
      <c r="BQ191" s="126"/>
      <c r="BR191" s="125"/>
      <c r="BU191" s="124"/>
      <c r="BV191" s="124"/>
      <c r="BW191" s="124"/>
      <c r="BX191" s="124"/>
      <c r="BY191" s="124"/>
      <c r="BZ191" s="124"/>
      <c r="CA191" s="158"/>
      <c r="CB191" s="124"/>
      <c r="CC191" s="124"/>
      <c r="CD191" s="124"/>
      <c r="CE191" s="124"/>
      <c r="CF191" s="124"/>
      <c r="CG191" s="124"/>
      <c r="CH191" s="124"/>
      <c r="CI191" s="159"/>
      <c r="CJ191" s="158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</row>
    <row r="192" spans="69:101" x14ac:dyDescent="0.25">
      <c r="BQ192" s="126"/>
      <c r="BR192" s="125"/>
      <c r="BU192" s="124"/>
      <c r="BV192" s="124"/>
      <c r="BW192" s="124"/>
      <c r="BX192" s="124"/>
      <c r="BY192" s="124"/>
      <c r="BZ192" s="124"/>
      <c r="CA192" s="158"/>
      <c r="CB192" s="124"/>
      <c r="CC192" s="124"/>
      <c r="CD192" s="124"/>
      <c r="CE192" s="124"/>
      <c r="CF192" s="124"/>
      <c r="CG192" s="124"/>
      <c r="CH192" s="124"/>
      <c r="CI192" s="159"/>
      <c r="CJ192" s="158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</row>
    <row r="193" spans="69:101" x14ac:dyDescent="0.25">
      <c r="BQ193" s="126"/>
      <c r="BR193" s="125"/>
      <c r="BU193" s="124"/>
      <c r="BV193" s="124"/>
      <c r="BW193" s="124"/>
      <c r="BX193" s="124"/>
      <c r="BY193" s="124"/>
      <c r="BZ193" s="124"/>
      <c r="CA193" s="158"/>
      <c r="CB193" s="124"/>
      <c r="CC193" s="124"/>
      <c r="CD193" s="124"/>
      <c r="CE193" s="124"/>
      <c r="CF193" s="124"/>
      <c r="CG193" s="124"/>
      <c r="CH193" s="124"/>
      <c r="CI193" s="159"/>
      <c r="CJ193" s="158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</row>
    <row r="194" spans="69:101" x14ac:dyDescent="0.25">
      <c r="BQ194" s="126"/>
      <c r="BR194" s="125"/>
      <c r="BU194" s="124"/>
      <c r="BV194" s="124"/>
      <c r="BW194" s="124"/>
      <c r="BX194" s="124"/>
      <c r="BY194" s="124"/>
      <c r="BZ194" s="124"/>
      <c r="CA194" s="158"/>
      <c r="CB194" s="124"/>
      <c r="CC194" s="124"/>
      <c r="CD194" s="124"/>
      <c r="CE194" s="124"/>
      <c r="CF194" s="124"/>
      <c r="CG194" s="124"/>
      <c r="CH194" s="124"/>
      <c r="CI194" s="159"/>
      <c r="CJ194" s="158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  <c r="CU194" s="124"/>
      <c r="CV194" s="124"/>
      <c r="CW194" s="124"/>
    </row>
    <row r="195" spans="69:101" x14ac:dyDescent="0.25">
      <c r="BQ195" s="126"/>
      <c r="BR195" s="125"/>
      <c r="BU195" s="124"/>
      <c r="BV195" s="124"/>
      <c r="BW195" s="124"/>
      <c r="BX195" s="124"/>
      <c r="BY195" s="124"/>
      <c r="BZ195" s="124"/>
      <c r="CA195" s="158"/>
      <c r="CB195" s="124"/>
      <c r="CC195" s="124"/>
      <c r="CD195" s="124"/>
      <c r="CE195" s="124"/>
      <c r="CF195" s="124"/>
      <c r="CG195" s="124"/>
      <c r="CH195" s="124"/>
      <c r="CI195" s="159"/>
      <c r="CJ195" s="158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</row>
    <row r="196" spans="69:101" x14ac:dyDescent="0.25">
      <c r="BQ196" s="126"/>
      <c r="BR196" s="125"/>
      <c r="BU196" s="124"/>
      <c r="BV196" s="124"/>
      <c r="BW196" s="124"/>
      <c r="BX196" s="124"/>
      <c r="BY196" s="124"/>
      <c r="BZ196" s="124"/>
      <c r="CA196" s="158"/>
      <c r="CB196" s="124"/>
      <c r="CC196" s="124"/>
      <c r="CD196" s="124"/>
      <c r="CE196" s="124"/>
      <c r="CF196" s="124"/>
      <c r="CG196" s="124"/>
      <c r="CH196" s="124"/>
      <c r="CI196" s="159"/>
      <c r="CJ196" s="158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</row>
    <row r="197" spans="69:101" x14ac:dyDescent="0.25">
      <c r="BQ197" s="126"/>
      <c r="BR197" s="125"/>
      <c r="BU197" s="124"/>
      <c r="BV197" s="124"/>
      <c r="BW197" s="124"/>
      <c r="BX197" s="124"/>
      <c r="BY197" s="124"/>
      <c r="BZ197" s="124"/>
      <c r="CA197" s="158"/>
      <c r="CB197" s="124"/>
      <c r="CC197" s="124"/>
      <c r="CD197" s="124"/>
      <c r="CE197" s="124"/>
      <c r="CF197" s="124"/>
      <c r="CG197" s="124"/>
      <c r="CH197" s="124"/>
      <c r="CI197" s="159"/>
      <c r="CJ197" s="158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</row>
    <row r="198" spans="69:101" x14ac:dyDescent="0.25">
      <c r="BQ198" s="126"/>
      <c r="BR198" s="125"/>
      <c r="BU198" s="124"/>
      <c r="BV198" s="124"/>
      <c r="BW198" s="124"/>
      <c r="BX198" s="124"/>
      <c r="BY198" s="124"/>
      <c r="BZ198" s="124"/>
      <c r="CA198" s="158"/>
      <c r="CB198" s="124"/>
      <c r="CC198" s="124"/>
      <c r="CD198" s="124"/>
      <c r="CE198" s="124"/>
      <c r="CF198" s="124"/>
      <c r="CG198" s="124"/>
      <c r="CH198" s="124"/>
      <c r="CI198" s="159"/>
      <c r="CJ198" s="158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</row>
    <row r="199" spans="69:101" x14ac:dyDescent="0.25">
      <c r="BQ199" s="126"/>
      <c r="BR199" s="125"/>
      <c r="BU199" s="124"/>
      <c r="BV199" s="124"/>
      <c r="BW199" s="124"/>
      <c r="BX199" s="124"/>
      <c r="BY199" s="124"/>
      <c r="BZ199" s="124"/>
      <c r="CA199" s="158"/>
      <c r="CB199" s="124"/>
      <c r="CC199" s="124"/>
      <c r="CD199" s="124"/>
      <c r="CE199" s="124"/>
      <c r="CF199" s="124"/>
      <c r="CG199" s="124"/>
      <c r="CH199" s="124"/>
      <c r="CI199" s="159"/>
      <c r="CJ199" s="158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</row>
    <row r="200" spans="69:101" x14ac:dyDescent="0.25">
      <c r="BQ200" s="126"/>
      <c r="BR200" s="125"/>
      <c r="BU200" s="124"/>
      <c r="BV200" s="124"/>
      <c r="BW200" s="124"/>
      <c r="BX200" s="124"/>
      <c r="BY200" s="124"/>
      <c r="BZ200" s="124"/>
      <c r="CA200" s="158"/>
      <c r="CB200" s="124"/>
      <c r="CC200" s="124"/>
      <c r="CD200" s="124"/>
      <c r="CE200" s="124"/>
      <c r="CF200" s="124"/>
      <c r="CG200" s="124"/>
      <c r="CH200" s="124"/>
      <c r="CI200" s="159"/>
      <c r="CJ200" s="158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</row>
    <row r="201" spans="69:101" x14ac:dyDescent="0.25">
      <c r="BQ201" s="126"/>
      <c r="BR201" s="125"/>
      <c r="BU201" s="124"/>
      <c r="BV201" s="124"/>
      <c r="BW201" s="124"/>
      <c r="BX201" s="124"/>
      <c r="BY201" s="124"/>
      <c r="BZ201" s="124"/>
      <c r="CA201" s="158"/>
      <c r="CB201" s="124"/>
      <c r="CC201" s="124"/>
      <c r="CD201" s="124"/>
      <c r="CE201" s="124"/>
      <c r="CF201" s="124"/>
      <c r="CG201" s="124"/>
      <c r="CH201" s="124"/>
      <c r="CI201" s="159"/>
      <c r="CJ201" s="158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</row>
    <row r="202" spans="69:101" x14ac:dyDescent="0.25">
      <c r="BQ202" s="126"/>
      <c r="BR202" s="125"/>
      <c r="BU202" s="124"/>
      <c r="BV202" s="124"/>
      <c r="BW202" s="124"/>
      <c r="BX202" s="124"/>
      <c r="BY202" s="124"/>
      <c r="BZ202" s="124"/>
      <c r="CA202" s="158"/>
      <c r="CB202" s="124"/>
      <c r="CC202" s="124"/>
      <c r="CD202" s="124"/>
      <c r="CE202" s="124"/>
      <c r="CF202" s="124"/>
      <c r="CG202" s="124"/>
      <c r="CH202" s="124"/>
      <c r="CI202" s="159"/>
      <c r="CJ202" s="158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  <c r="CU202" s="124"/>
      <c r="CV202" s="124"/>
      <c r="CW202" s="124"/>
    </row>
    <row r="203" spans="69:101" x14ac:dyDescent="0.25">
      <c r="BQ203" s="126"/>
      <c r="BR203" s="125"/>
      <c r="BU203" s="124"/>
      <c r="BV203" s="124"/>
      <c r="BW203" s="124"/>
      <c r="BX203" s="124"/>
      <c r="BY203" s="124"/>
      <c r="BZ203" s="124"/>
      <c r="CA203" s="158"/>
      <c r="CB203" s="124"/>
      <c r="CC203" s="124"/>
      <c r="CD203" s="124"/>
      <c r="CE203" s="124"/>
      <c r="CF203" s="124"/>
      <c r="CG203" s="124"/>
      <c r="CH203" s="124"/>
      <c r="CI203" s="159"/>
      <c r="CJ203" s="158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  <c r="CU203" s="124"/>
      <c r="CV203" s="124"/>
      <c r="CW203" s="124"/>
    </row>
    <row r="204" spans="69:101" x14ac:dyDescent="0.25">
      <c r="BQ204" s="126"/>
      <c r="BR204" s="125"/>
      <c r="BU204" s="124"/>
      <c r="BV204" s="124"/>
      <c r="BW204" s="124"/>
      <c r="BX204" s="124"/>
      <c r="BY204" s="124"/>
      <c r="BZ204" s="124"/>
      <c r="CA204" s="158"/>
      <c r="CB204" s="124"/>
      <c r="CC204" s="124"/>
      <c r="CD204" s="124"/>
      <c r="CE204" s="124"/>
      <c r="CF204" s="124"/>
      <c r="CG204" s="124"/>
      <c r="CH204" s="124"/>
      <c r="CI204" s="159"/>
      <c r="CJ204" s="158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  <c r="CU204" s="124"/>
      <c r="CV204" s="124"/>
      <c r="CW204" s="124"/>
    </row>
    <row r="205" spans="69:101" x14ac:dyDescent="0.25">
      <c r="BQ205" s="126"/>
      <c r="BR205" s="125"/>
      <c r="BU205" s="124"/>
      <c r="BV205" s="124"/>
      <c r="BW205" s="124"/>
      <c r="BX205" s="124"/>
      <c r="BY205" s="124"/>
      <c r="BZ205" s="124"/>
      <c r="CA205" s="158"/>
      <c r="CB205" s="124"/>
      <c r="CC205" s="124"/>
      <c r="CD205" s="124"/>
      <c r="CE205" s="124"/>
      <c r="CF205" s="124"/>
      <c r="CG205" s="124"/>
      <c r="CH205" s="124"/>
      <c r="CI205" s="159"/>
      <c r="CJ205" s="158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</row>
    <row r="206" spans="69:101" x14ac:dyDescent="0.25">
      <c r="BQ206" s="126"/>
      <c r="BR206" s="125"/>
      <c r="BU206" s="124"/>
      <c r="BV206" s="124"/>
      <c r="BW206" s="124"/>
      <c r="BX206" s="124"/>
      <c r="BY206" s="124"/>
      <c r="BZ206" s="124"/>
      <c r="CA206" s="158"/>
      <c r="CB206" s="124"/>
      <c r="CC206" s="124"/>
      <c r="CD206" s="124"/>
      <c r="CE206" s="124"/>
      <c r="CF206" s="124"/>
      <c r="CG206" s="124"/>
      <c r="CH206" s="124"/>
      <c r="CI206" s="159"/>
      <c r="CJ206" s="158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  <c r="CU206" s="124"/>
      <c r="CV206" s="124"/>
      <c r="CW206" s="124"/>
    </row>
    <row r="207" spans="69:101" x14ac:dyDescent="0.25">
      <c r="BQ207" s="126"/>
      <c r="BR207" s="125"/>
      <c r="BU207" s="124"/>
      <c r="BV207" s="124"/>
      <c r="BW207" s="124"/>
      <c r="BX207" s="124"/>
      <c r="BY207" s="124"/>
      <c r="BZ207" s="124"/>
      <c r="CA207" s="158"/>
      <c r="CB207" s="124"/>
      <c r="CC207" s="124"/>
      <c r="CD207" s="124"/>
      <c r="CE207" s="124"/>
      <c r="CF207" s="124"/>
      <c r="CG207" s="124"/>
      <c r="CH207" s="124"/>
      <c r="CI207" s="159"/>
      <c r="CJ207" s="158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  <c r="CU207" s="124"/>
      <c r="CV207" s="124"/>
      <c r="CW207" s="124"/>
    </row>
    <row r="208" spans="69:101" x14ac:dyDescent="0.25">
      <c r="BQ208" s="126"/>
      <c r="BR208" s="125"/>
      <c r="BU208" s="124"/>
      <c r="BV208" s="124"/>
      <c r="BW208" s="124"/>
      <c r="BX208" s="124"/>
      <c r="BY208" s="124"/>
      <c r="BZ208" s="124"/>
      <c r="CA208" s="158"/>
      <c r="CB208" s="124"/>
      <c r="CC208" s="124"/>
      <c r="CD208" s="124"/>
      <c r="CE208" s="124"/>
      <c r="CF208" s="124"/>
      <c r="CG208" s="124"/>
      <c r="CH208" s="124"/>
      <c r="CI208" s="159"/>
      <c r="CJ208" s="158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  <c r="CU208" s="124"/>
      <c r="CV208" s="124"/>
      <c r="CW208" s="124"/>
    </row>
    <row r="209" spans="69:101" x14ac:dyDescent="0.25">
      <c r="BQ209" s="126"/>
      <c r="BR209" s="125"/>
      <c r="BU209" s="124"/>
      <c r="BV209" s="124"/>
      <c r="BW209" s="124"/>
      <c r="BX209" s="124"/>
      <c r="BY209" s="124"/>
      <c r="BZ209" s="124"/>
      <c r="CA209" s="158"/>
      <c r="CB209" s="124"/>
      <c r="CC209" s="124"/>
      <c r="CD209" s="124"/>
      <c r="CE209" s="124"/>
      <c r="CF209" s="124"/>
      <c r="CG209" s="124"/>
      <c r="CH209" s="124"/>
      <c r="CI209" s="159"/>
      <c r="CJ209" s="158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</row>
    <row r="210" spans="69:101" x14ac:dyDescent="0.25">
      <c r="BQ210" s="126"/>
      <c r="BR210" s="125"/>
      <c r="BU210" s="124"/>
      <c r="BV210" s="124"/>
      <c r="BW210" s="124"/>
      <c r="BX210" s="124"/>
      <c r="BY210" s="124"/>
      <c r="BZ210" s="124"/>
      <c r="CA210" s="158"/>
      <c r="CB210" s="124"/>
      <c r="CC210" s="124"/>
      <c r="CD210" s="124"/>
      <c r="CE210" s="124"/>
      <c r="CF210" s="124"/>
      <c r="CG210" s="124"/>
      <c r="CH210" s="124"/>
      <c r="CI210" s="159"/>
      <c r="CJ210" s="158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  <c r="CU210" s="124"/>
      <c r="CV210" s="124"/>
      <c r="CW210" s="124"/>
    </row>
    <row r="211" spans="69:101" x14ac:dyDescent="0.25">
      <c r="BQ211" s="126"/>
      <c r="BR211" s="125"/>
      <c r="BU211" s="124"/>
      <c r="BV211" s="124"/>
      <c r="BW211" s="124"/>
      <c r="BX211" s="124"/>
      <c r="BY211" s="124"/>
      <c r="BZ211" s="124"/>
      <c r="CA211" s="158"/>
      <c r="CB211" s="124"/>
      <c r="CC211" s="124"/>
      <c r="CD211" s="124"/>
      <c r="CE211" s="124"/>
      <c r="CF211" s="124"/>
      <c r="CG211" s="124"/>
      <c r="CH211" s="124"/>
      <c r="CI211" s="159"/>
      <c r="CJ211" s="158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  <c r="CU211" s="124"/>
      <c r="CV211" s="124"/>
      <c r="CW211" s="124"/>
    </row>
    <row r="212" spans="69:101" x14ac:dyDescent="0.25">
      <c r="BQ212" s="126"/>
      <c r="BR212" s="125"/>
      <c r="BU212" s="124"/>
      <c r="BV212" s="124"/>
      <c r="BW212" s="124"/>
      <c r="BX212" s="124"/>
      <c r="BY212" s="124"/>
      <c r="BZ212" s="124"/>
      <c r="CA212" s="158"/>
      <c r="CB212" s="124"/>
      <c r="CC212" s="124"/>
      <c r="CD212" s="124"/>
      <c r="CE212" s="124"/>
      <c r="CF212" s="124"/>
      <c r="CG212" s="124"/>
      <c r="CH212" s="124"/>
      <c r="CI212" s="159"/>
      <c r="CJ212" s="158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  <c r="CU212" s="124"/>
      <c r="CV212" s="124"/>
      <c r="CW212" s="124"/>
    </row>
    <row r="213" spans="69:101" x14ac:dyDescent="0.25">
      <c r="BQ213" s="126"/>
      <c r="BR213" s="125"/>
      <c r="BU213" s="124"/>
      <c r="BV213" s="124"/>
      <c r="BW213" s="124"/>
      <c r="BX213" s="124"/>
      <c r="BY213" s="124"/>
      <c r="BZ213" s="124"/>
      <c r="CA213" s="158"/>
      <c r="CB213" s="124"/>
      <c r="CC213" s="124"/>
      <c r="CD213" s="124"/>
      <c r="CE213" s="124"/>
      <c r="CF213" s="124"/>
      <c r="CG213" s="124"/>
      <c r="CH213" s="124"/>
      <c r="CI213" s="159"/>
      <c r="CJ213" s="158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  <c r="CU213" s="124"/>
      <c r="CV213" s="124"/>
      <c r="CW213" s="124"/>
    </row>
    <row r="214" spans="69:101" x14ac:dyDescent="0.25">
      <c r="BQ214" s="126"/>
      <c r="BR214" s="125"/>
      <c r="BU214" s="124"/>
      <c r="BV214" s="124"/>
      <c r="BW214" s="124"/>
      <c r="BX214" s="124"/>
      <c r="BY214" s="124"/>
      <c r="BZ214" s="124"/>
      <c r="CA214" s="158"/>
      <c r="CB214" s="124"/>
      <c r="CC214" s="124"/>
      <c r="CD214" s="124"/>
      <c r="CE214" s="124"/>
      <c r="CF214" s="124"/>
      <c r="CG214" s="124"/>
      <c r="CH214" s="124"/>
      <c r="CI214" s="159"/>
      <c r="CJ214" s="158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  <c r="CU214" s="124"/>
      <c r="CV214" s="124"/>
      <c r="CW214" s="124"/>
    </row>
    <row r="215" spans="69:101" x14ac:dyDescent="0.25">
      <c r="BQ215" s="126"/>
      <c r="BR215" s="125"/>
      <c r="BU215" s="124"/>
      <c r="BV215" s="124"/>
      <c r="BW215" s="124"/>
      <c r="BX215" s="124"/>
      <c r="BY215" s="124"/>
      <c r="BZ215" s="124"/>
      <c r="CA215" s="158"/>
      <c r="CB215" s="124"/>
      <c r="CC215" s="124"/>
      <c r="CD215" s="124"/>
      <c r="CE215" s="124"/>
      <c r="CF215" s="124"/>
      <c r="CG215" s="124"/>
      <c r="CH215" s="124"/>
      <c r="CI215" s="159"/>
      <c r="CJ215" s="158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  <c r="CU215" s="124"/>
      <c r="CV215" s="124"/>
      <c r="CW215" s="124"/>
    </row>
    <row r="216" spans="69:101" x14ac:dyDescent="0.25">
      <c r="BQ216" s="126"/>
      <c r="BR216" s="125"/>
      <c r="BU216" s="124"/>
      <c r="BV216" s="124"/>
      <c r="BW216" s="124"/>
      <c r="BX216" s="124"/>
      <c r="BY216" s="124"/>
      <c r="BZ216" s="124"/>
      <c r="CA216" s="158"/>
      <c r="CB216" s="124"/>
      <c r="CC216" s="124"/>
      <c r="CD216" s="124"/>
      <c r="CE216" s="124"/>
      <c r="CF216" s="124"/>
      <c r="CG216" s="124"/>
      <c r="CH216" s="124"/>
      <c r="CI216" s="159"/>
      <c r="CJ216" s="158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  <c r="CU216" s="124"/>
      <c r="CV216" s="124"/>
      <c r="CW216" s="124"/>
    </row>
    <row r="217" spans="69:101" x14ac:dyDescent="0.25">
      <c r="BQ217" s="126"/>
      <c r="BR217" s="125"/>
      <c r="BU217" s="124"/>
      <c r="BV217" s="124"/>
      <c r="BW217" s="124"/>
      <c r="BX217" s="124"/>
      <c r="BY217" s="124"/>
      <c r="BZ217" s="124"/>
      <c r="CA217" s="158"/>
      <c r="CB217" s="124"/>
      <c r="CC217" s="124"/>
      <c r="CD217" s="124"/>
      <c r="CE217" s="124"/>
      <c r="CF217" s="124"/>
      <c r="CG217" s="124"/>
      <c r="CH217" s="124"/>
      <c r="CI217" s="159"/>
      <c r="CJ217" s="158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  <c r="CU217" s="124"/>
      <c r="CV217" s="124"/>
      <c r="CW217" s="124"/>
    </row>
    <row r="218" spans="69:101" x14ac:dyDescent="0.25">
      <c r="BQ218" s="126"/>
      <c r="BR218" s="125"/>
      <c r="BU218" s="124"/>
      <c r="BV218" s="124"/>
      <c r="BW218" s="124"/>
      <c r="BX218" s="124"/>
      <c r="BY218" s="124"/>
      <c r="BZ218" s="124"/>
      <c r="CA218" s="158"/>
      <c r="CB218" s="124"/>
      <c r="CC218" s="124"/>
      <c r="CD218" s="124"/>
      <c r="CE218" s="124"/>
      <c r="CF218" s="124"/>
      <c r="CG218" s="124"/>
      <c r="CH218" s="124"/>
      <c r="CI218" s="159"/>
      <c r="CJ218" s="158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  <c r="CU218" s="124"/>
      <c r="CV218" s="124"/>
      <c r="CW218" s="124"/>
    </row>
    <row r="219" spans="69:101" x14ac:dyDescent="0.25">
      <c r="BQ219" s="126"/>
      <c r="BR219" s="125"/>
      <c r="BU219" s="124"/>
      <c r="BV219" s="124"/>
      <c r="BW219" s="124"/>
      <c r="BX219" s="124"/>
      <c r="BY219" s="124"/>
      <c r="BZ219" s="124"/>
      <c r="CA219" s="158"/>
      <c r="CB219" s="124"/>
      <c r="CC219" s="124"/>
      <c r="CD219" s="124"/>
      <c r="CE219" s="124"/>
      <c r="CF219" s="124"/>
      <c r="CG219" s="124"/>
      <c r="CH219" s="124"/>
      <c r="CI219" s="159"/>
      <c r="CJ219" s="158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  <c r="CU219" s="124"/>
      <c r="CV219" s="124"/>
      <c r="CW219" s="124"/>
    </row>
    <row r="220" spans="69:101" x14ac:dyDescent="0.25">
      <c r="BQ220" s="126"/>
      <c r="BR220" s="125"/>
      <c r="BU220" s="124"/>
      <c r="BV220" s="124"/>
      <c r="BW220" s="124"/>
      <c r="BX220" s="124"/>
      <c r="BY220" s="124"/>
      <c r="BZ220" s="124"/>
      <c r="CA220" s="158"/>
      <c r="CB220" s="124"/>
      <c r="CC220" s="124"/>
      <c r="CD220" s="124"/>
      <c r="CE220" s="124"/>
      <c r="CF220" s="124"/>
      <c r="CG220" s="124"/>
      <c r="CH220" s="124"/>
      <c r="CI220" s="159"/>
      <c r="CJ220" s="158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  <c r="CU220" s="124"/>
      <c r="CV220" s="124"/>
      <c r="CW220" s="124"/>
    </row>
    <row r="221" spans="69:101" x14ac:dyDescent="0.25">
      <c r="BQ221" s="126"/>
      <c r="BR221" s="125"/>
      <c r="BU221" s="124"/>
      <c r="BV221" s="124"/>
      <c r="BW221" s="124"/>
      <c r="BX221" s="124"/>
      <c r="BY221" s="124"/>
      <c r="BZ221" s="124"/>
      <c r="CA221" s="158"/>
      <c r="CB221" s="124"/>
      <c r="CC221" s="124"/>
      <c r="CD221" s="124"/>
      <c r="CE221" s="124"/>
      <c r="CF221" s="124"/>
      <c r="CG221" s="124"/>
      <c r="CH221" s="124"/>
      <c r="CI221" s="159"/>
      <c r="CJ221" s="158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  <c r="CU221" s="124"/>
      <c r="CV221" s="124"/>
      <c r="CW221" s="124"/>
    </row>
    <row r="222" spans="69:101" x14ac:dyDescent="0.25">
      <c r="BQ222" s="126"/>
      <c r="BR222" s="125"/>
      <c r="BU222" s="124"/>
      <c r="BV222" s="124"/>
      <c r="BW222" s="124"/>
      <c r="BX222" s="124"/>
      <c r="BY222" s="124"/>
      <c r="BZ222" s="124"/>
      <c r="CA222" s="158"/>
      <c r="CB222" s="124"/>
      <c r="CC222" s="124"/>
      <c r="CD222" s="124"/>
      <c r="CE222" s="124"/>
      <c r="CF222" s="124"/>
      <c r="CG222" s="124"/>
      <c r="CH222" s="124"/>
      <c r="CI222" s="159"/>
      <c r="CJ222" s="158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</row>
    <row r="223" spans="69:101" x14ac:dyDescent="0.25">
      <c r="BQ223" s="126"/>
      <c r="BR223" s="125"/>
      <c r="BU223" s="124"/>
      <c r="BV223" s="124"/>
      <c r="BW223" s="124"/>
      <c r="BX223" s="124"/>
      <c r="BY223" s="124"/>
      <c r="BZ223" s="124"/>
      <c r="CA223" s="158"/>
      <c r="CB223" s="124"/>
      <c r="CC223" s="124"/>
      <c r="CD223" s="124"/>
      <c r="CE223" s="124"/>
      <c r="CF223" s="124"/>
      <c r="CG223" s="124"/>
      <c r="CH223" s="124"/>
      <c r="CI223" s="159"/>
      <c r="CJ223" s="158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</row>
    <row r="224" spans="69:101" x14ac:dyDescent="0.25">
      <c r="BQ224" s="126"/>
      <c r="BR224" s="125"/>
      <c r="BU224" s="124"/>
      <c r="BV224" s="124"/>
      <c r="BW224" s="124"/>
      <c r="BX224" s="124"/>
      <c r="BY224" s="124"/>
      <c r="BZ224" s="124"/>
      <c r="CA224" s="158"/>
      <c r="CB224" s="124"/>
      <c r="CC224" s="124"/>
      <c r="CD224" s="124"/>
      <c r="CE224" s="124"/>
      <c r="CF224" s="124"/>
      <c r="CG224" s="124"/>
      <c r="CH224" s="124"/>
      <c r="CI224" s="159"/>
      <c r="CJ224" s="158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</row>
    <row r="225" spans="69:101" x14ac:dyDescent="0.25">
      <c r="BQ225" s="126"/>
      <c r="BR225" s="125"/>
      <c r="BU225" s="124"/>
      <c r="BV225" s="124"/>
      <c r="BW225" s="124"/>
      <c r="BX225" s="124"/>
      <c r="BY225" s="124"/>
      <c r="BZ225" s="124"/>
      <c r="CA225" s="158"/>
      <c r="CB225" s="124"/>
      <c r="CC225" s="124"/>
      <c r="CD225" s="124"/>
      <c r="CE225" s="124"/>
      <c r="CF225" s="124"/>
      <c r="CG225" s="124"/>
      <c r="CH225" s="124"/>
      <c r="CI225" s="159"/>
      <c r="CJ225" s="158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  <c r="CU225" s="124"/>
      <c r="CV225" s="124"/>
      <c r="CW225" s="124"/>
    </row>
    <row r="226" spans="69:101" x14ac:dyDescent="0.25">
      <c r="BQ226" s="126"/>
      <c r="BR226" s="125"/>
      <c r="BU226" s="124"/>
      <c r="BV226" s="124"/>
      <c r="BW226" s="124"/>
      <c r="BX226" s="124"/>
      <c r="BY226" s="124"/>
      <c r="BZ226" s="124"/>
      <c r="CA226" s="158"/>
      <c r="CB226" s="124"/>
      <c r="CC226" s="124"/>
      <c r="CD226" s="124"/>
      <c r="CE226" s="124"/>
      <c r="CF226" s="124"/>
      <c r="CG226" s="124"/>
      <c r="CH226" s="124"/>
      <c r="CI226" s="159"/>
      <c r="CJ226" s="158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</row>
    <row r="227" spans="69:101" x14ac:dyDescent="0.25">
      <c r="BQ227" s="126"/>
      <c r="BR227" s="125"/>
      <c r="BU227" s="124"/>
      <c r="BV227" s="124"/>
      <c r="BW227" s="124"/>
      <c r="BX227" s="124"/>
      <c r="BY227" s="124"/>
      <c r="BZ227" s="124"/>
      <c r="CA227" s="158"/>
      <c r="CB227" s="124"/>
      <c r="CC227" s="124"/>
      <c r="CD227" s="124"/>
      <c r="CE227" s="124"/>
      <c r="CF227" s="124"/>
      <c r="CG227" s="124"/>
      <c r="CH227" s="124"/>
      <c r="CI227" s="159"/>
      <c r="CJ227" s="158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  <c r="CU227" s="124"/>
      <c r="CV227" s="124"/>
      <c r="CW227" s="124"/>
    </row>
    <row r="228" spans="69:101" x14ac:dyDescent="0.25">
      <c r="BQ228" s="126"/>
      <c r="BR228" s="125"/>
      <c r="BU228" s="124"/>
      <c r="BV228" s="124"/>
      <c r="BW228" s="124"/>
      <c r="BX228" s="124"/>
      <c r="BY228" s="124"/>
      <c r="BZ228" s="124"/>
      <c r="CA228" s="158"/>
      <c r="CB228" s="124"/>
      <c r="CC228" s="124"/>
      <c r="CD228" s="124"/>
      <c r="CE228" s="124"/>
      <c r="CF228" s="124"/>
      <c r="CG228" s="124"/>
      <c r="CH228" s="124"/>
      <c r="CI228" s="159"/>
      <c r="CJ228" s="158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</row>
    <row r="229" spans="69:101" x14ac:dyDescent="0.25">
      <c r="BQ229" s="126"/>
      <c r="BR229" s="125"/>
      <c r="BU229" s="124"/>
      <c r="BV229" s="124"/>
      <c r="BW229" s="124"/>
      <c r="BX229" s="124"/>
      <c r="BY229" s="124"/>
      <c r="BZ229" s="124"/>
      <c r="CA229" s="158"/>
      <c r="CB229" s="124"/>
      <c r="CC229" s="124"/>
      <c r="CD229" s="124"/>
      <c r="CE229" s="124"/>
      <c r="CF229" s="124"/>
      <c r="CG229" s="124"/>
      <c r="CH229" s="124"/>
      <c r="CI229" s="159"/>
      <c r="CJ229" s="158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  <c r="CU229" s="124"/>
      <c r="CV229" s="124"/>
      <c r="CW229" s="124"/>
    </row>
    <row r="230" spans="69:101" x14ac:dyDescent="0.25">
      <c r="BQ230" s="126"/>
      <c r="BR230" s="125"/>
      <c r="BU230" s="124"/>
      <c r="BV230" s="124"/>
      <c r="BW230" s="124"/>
      <c r="BX230" s="124"/>
      <c r="BY230" s="124"/>
      <c r="BZ230" s="124"/>
      <c r="CA230" s="158"/>
      <c r="CB230" s="124"/>
      <c r="CC230" s="124"/>
      <c r="CD230" s="124"/>
      <c r="CE230" s="124"/>
      <c r="CF230" s="124"/>
      <c r="CG230" s="124"/>
      <c r="CH230" s="124"/>
      <c r="CI230" s="159"/>
      <c r="CJ230" s="158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</row>
    <row r="231" spans="69:101" x14ac:dyDescent="0.25">
      <c r="BQ231" s="126"/>
      <c r="BR231" s="125"/>
      <c r="BU231" s="124"/>
      <c r="BV231" s="124"/>
      <c r="BW231" s="124"/>
      <c r="BX231" s="124"/>
      <c r="BY231" s="124"/>
      <c r="BZ231" s="124"/>
      <c r="CA231" s="158"/>
      <c r="CB231" s="124"/>
      <c r="CC231" s="124"/>
      <c r="CD231" s="124"/>
      <c r="CE231" s="124"/>
      <c r="CF231" s="124"/>
      <c r="CG231" s="124"/>
      <c r="CH231" s="124"/>
      <c r="CI231" s="159"/>
      <c r="CJ231" s="158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  <c r="CU231" s="124"/>
      <c r="CV231" s="124"/>
      <c r="CW231" s="124"/>
    </row>
    <row r="232" spans="69:101" x14ac:dyDescent="0.25">
      <c r="BQ232" s="126"/>
      <c r="BR232" s="125"/>
      <c r="BU232" s="124"/>
      <c r="BV232" s="124"/>
      <c r="BW232" s="124"/>
      <c r="BX232" s="124"/>
      <c r="BY232" s="124"/>
      <c r="BZ232" s="124"/>
      <c r="CA232" s="158"/>
      <c r="CB232" s="124"/>
      <c r="CC232" s="124"/>
      <c r="CD232" s="124"/>
      <c r="CE232" s="124"/>
      <c r="CF232" s="124"/>
      <c r="CG232" s="124"/>
      <c r="CH232" s="124"/>
      <c r="CI232" s="159"/>
      <c r="CJ232" s="158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  <c r="CU232" s="124"/>
      <c r="CV232" s="124"/>
      <c r="CW232" s="124"/>
    </row>
    <row r="233" spans="69:101" x14ac:dyDescent="0.25">
      <c r="BQ233" s="126"/>
      <c r="BR233" s="125"/>
      <c r="BU233" s="124"/>
      <c r="BV233" s="124"/>
      <c r="BW233" s="124"/>
      <c r="BX233" s="124"/>
      <c r="BY233" s="124"/>
      <c r="BZ233" s="124"/>
      <c r="CA233" s="158"/>
      <c r="CB233" s="124"/>
      <c r="CC233" s="124"/>
      <c r="CD233" s="124"/>
      <c r="CE233" s="124"/>
      <c r="CF233" s="124"/>
      <c r="CG233" s="124"/>
      <c r="CH233" s="124"/>
      <c r="CI233" s="159"/>
      <c r="CJ233" s="158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</row>
    <row r="234" spans="69:101" x14ac:dyDescent="0.25">
      <c r="BQ234" s="126"/>
      <c r="BR234" s="125"/>
      <c r="BU234" s="124"/>
      <c r="BV234" s="124"/>
      <c r="BW234" s="124"/>
      <c r="BX234" s="124"/>
      <c r="BY234" s="124"/>
      <c r="BZ234" s="124"/>
      <c r="CA234" s="158"/>
      <c r="CB234" s="124"/>
      <c r="CC234" s="124"/>
      <c r="CD234" s="124"/>
      <c r="CE234" s="124"/>
      <c r="CF234" s="124"/>
      <c r="CG234" s="124"/>
      <c r="CH234" s="124"/>
      <c r="CI234" s="159"/>
      <c r="CJ234" s="158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</row>
    <row r="235" spans="69:101" x14ac:dyDescent="0.25">
      <c r="BQ235" s="126"/>
      <c r="BR235" s="125"/>
      <c r="BU235" s="124"/>
      <c r="BV235" s="124"/>
      <c r="BW235" s="124"/>
      <c r="BX235" s="124"/>
      <c r="BY235" s="124"/>
      <c r="BZ235" s="124"/>
      <c r="CA235" s="158"/>
      <c r="CB235" s="124"/>
      <c r="CC235" s="124"/>
      <c r="CD235" s="124"/>
      <c r="CE235" s="124"/>
      <c r="CF235" s="124"/>
      <c r="CG235" s="124"/>
      <c r="CH235" s="124"/>
      <c r="CI235" s="159"/>
      <c r="CJ235" s="158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</row>
    <row r="236" spans="69:101" x14ac:dyDescent="0.25">
      <c r="BQ236" s="126"/>
      <c r="BR236" s="125"/>
      <c r="BU236" s="124"/>
      <c r="BV236" s="124"/>
      <c r="BW236" s="124"/>
      <c r="BX236" s="124"/>
      <c r="BY236" s="124"/>
      <c r="BZ236" s="124"/>
      <c r="CA236" s="158"/>
      <c r="CB236" s="124"/>
      <c r="CC236" s="124"/>
      <c r="CD236" s="124"/>
      <c r="CE236" s="124"/>
      <c r="CF236" s="124"/>
      <c r="CG236" s="124"/>
      <c r="CH236" s="124"/>
      <c r="CI236" s="159"/>
      <c r="CJ236" s="158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</row>
    <row r="237" spans="69:101" x14ac:dyDescent="0.25">
      <c r="BQ237" s="126"/>
      <c r="BR237" s="125"/>
      <c r="BU237" s="124"/>
      <c r="BV237" s="124"/>
      <c r="BW237" s="124"/>
      <c r="BX237" s="124"/>
      <c r="BY237" s="124"/>
      <c r="BZ237" s="124"/>
      <c r="CA237" s="158"/>
      <c r="CB237" s="124"/>
      <c r="CC237" s="124"/>
      <c r="CD237" s="124"/>
      <c r="CE237" s="124"/>
      <c r="CF237" s="124"/>
      <c r="CG237" s="124"/>
      <c r="CH237" s="124"/>
      <c r="CI237" s="159"/>
      <c r="CJ237" s="158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  <c r="CU237" s="124"/>
      <c r="CV237" s="124"/>
      <c r="CW237" s="124"/>
    </row>
    <row r="238" spans="69:101" x14ac:dyDescent="0.25">
      <c r="BQ238" s="126"/>
      <c r="BR238" s="125"/>
      <c r="BU238" s="124"/>
      <c r="BV238" s="124"/>
      <c r="BW238" s="124"/>
      <c r="BX238" s="124"/>
      <c r="BY238" s="124"/>
      <c r="BZ238" s="124"/>
      <c r="CA238" s="158"/>
      <c r="CB238" s="124"/>
      <c r="CC238" s="124"/>
      <c r="CD238" s="124"/>
      <c r="CE238" s="124"/>
      <c r="CF238" s="124"/>
      <c r="CG238" s="124"/>
      <c r="CH238" s="124"/>
      <c r="CI238" s="159"/>
      <c r="CJ238" s="158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</row>
    <row r="239" spans="69:101" x14ac:dyDescent="0.25">
      <c r="BQ239" s="126"/>
      <c r="BR239" s="125"/>
      <c r="BU239" s="124"/>
      <c r="BV239" s="124"/>
      <c r="BW239" s="124"/>
      <c r="BX239" s="124"/>
      <c r="BY239" s="124"/>
      <c r="BZ239" s="124"/>
      <c r="CA239" s="158"/>
      <c r="CB239" s="124"/>
      <c r="CC239" s="124"/>
      <c r="CD239" s="124"/>
      <c r="CE239" s="124"/>
      <c r="CF239" s="124"/>
      <c r="CG239" s="124"/>
      <c r="CH239" s="124"/>
      <c r="CI239" s="159"/>
      <c r="CJ239" s="158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  <c r="CU239" s="124"/>
      <c r="CV239" s="124"/>
      <c r="CW239" s="124"/>
    </row>
    <row r="240" spans="69:101" x14ac:dyDescent="0.25">
      <c r="BQ240" s="126"/>
      <c r="BR240" s="125"/>
      <c r="BU240" s="124"/>
      <c r="BV240" s="124"/>
      <c r="BW240" s="124"/>
      <c r="BX240" s="124"/>
      <c r="BY240" s="124"/>
      <c r="BZ240" s="124"/>
      <c r="CA240" s="158"/>
      <c r="CB240" s="124"/>
      <c r="CC240" s="124"/>
      <c r="CD240" s="124"/>
      <c r="CE240" s="124"/>
      <c r="CF240" s="124"/>
      <c r="CG240" s="124"/>
      <c r="CH240" s="124"/>
      <c r="CI240" s="159"/>
      <c r="CJ240" s="158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  <c r="CU240" s="124"/>
      <c r="CV240" s="124"/>
      <c r="CW240" s="124"/>
    </row>
    <row r="241" spans="69:101" x14ac:dyDescent="0.25">
      <c r="BQ241" s="126"/>
      <c r="BR241" s="125"/>
      <c r="BU241" s="124"/>
      <c r="BV241" s="124"/>
      <c r="BW241" s="124"/>
      <c r="BX241" s="124"/>
      <c r="BY241" s="124"/>
      <c r="BZ241" s="124"/>
      <c r="CA241" s="158"/>
      <c r="CB241" s="124"/>
      <c r="CC241" s="124"/>
      <c r="CD241" s="124"/>
      <c r="CE241" s="124"/>
      <c r="CF241" s="124"/>
      <c r="CG241" s="124"/>
      <c r="CH241" s="124"/>
      <c r="CI241" s="159"/>
      <c r="CJ241" s="158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</row>
    <row r="242" spans="69:101" x14ac:dyDescent="0.25">
      <c r="BQ242" s="126"/>
      <c r="BR242" s="125"/>
      <c r="BU242" s="124"/>
      <c r="BV242" s="124"/>
      <c r="BW242" s="124"/>
      <c r="BX242" s="124"/>
      <c r="BY242" s="124"/>
      <c r="BZ242" s="124"/>
      <c r="CA242" s="158"/>
      <c r="CB242" s="124"/>
      <c r="CC242" s="124"/>
      <c r="CD242" s="124"/>
      <c r="CE242" s="124"/>
      <c r="CF242" s="124"/>
      <c r="CG242" s="124"/>
      <c r="CH242" s="124"/>
      <c r="CI242" s="159"/>
      <c r="CJ242" s="158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  <c r="CU242" s="124"/>
      <c r="CV242" s="124"/>
      <c r="CW242" s="124"/>
    </row>
    <row r="243" spans="69:101" x14ac:dyDescent="0.25">
      <c r="BQ243" s="126"/>
      <c r="BR243" s="125"/>
      <c r="BU243" s="124"/>
      <c r="BV243" s="124"/>
      <c r="BW243" s="124"/>
      <c r="BX243" s="124"/>
      <c r="BY243" s="124"/>
      <c r="BZ243" s="124"/>
      <c r="CA243" s="158"/>
      <c r="CB243" s="124"/>
      <c r="CC243" s="124"/>
      <c r="CD243" s="124"/>
      <c r="CE243" s="124"/>
      <c r="CF243" s="124"/>
      <c r="CG243" s="124"/>
      <c r="CH243" s="124"/>
      <c r="CI243" s="159"/>
      <c r="CJ243" s="158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  <c r="CU243" s="124"/>
      <c r="CV243" s="124"/>
      <c r="CW243" s="124"/>
    </row>
    <row r="244" spans="69:101" x14ac:dyDescent="0.25">
      <c r="BQ244" s="126"/>
      <c r="BR244" s="125"/>
      <c r="BU244" s="124"/>
      <c r="BV244" s="124"/>
      <c r="BW244" s="124"/>
      <c r="BX244" s="124"/>
      <c r="BY244" s="124"/>
      <c r="BZ244" s="124"/>
      <c r="CA244" s="158"/>
      <c r="CB244" s="124"/>
      <c r="CC244" s="124"/>
      <c r="CD244" s="124"/>
      <c r="CE244" s="124"/>
      <c r="CF244" s="124"/>
      <c r="CG244" s="124"/>
      <c r="CH244" s="124"/>
      <c r="CI244" s="159"/>
      <c r="CJ244" s="158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  <c r="CU244" s="124"/>
      <c r="CV244" s="124"/>
      <c r="CW244" s="124"/>
    </row>
    <row r="245" spans="69:101" x14ac:dyDescent="0.25">
      <c r="BQ245" s="126"/>
      <c r="BR245" s="125"/>
      <c r="BU245" s="124"/>
      <c r="BV245" s="124"/>
      <c r="BW245" s="124"/>
      <c r="BX245" s="124"/>
      <c r="BY245" s="124"/>
      <c r="BZ245" s="124"/>
      <c r="CA245" s="158"/>
      <c r="CB245" s="124"/>
      <c r="CC245" s="124"/>
      <c r="CD245" s="124"/>
      <c r="CE245" s="124"/>
      <c r="CF245" s="124"/>
      <c r="CG245" s="124"/>
      <c r="CH245" s="124"/>
      <c r="CI245" s="159"/>
      <c r="CJ245" s="158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</row>
    <row r="246" spans="69:101" x14ac:dyDescent="0.25">
      <c r="BQ246" s="126"/>
      <c r="BR246" s="125"/>
      <c r="BU246" s="124"/>
      <c r="BV246" s="124"/>
      <c r="BW246" s="124"/>
      <c r="BX246" s="124"/>
      <c r="BY246" s="124"/>
      <c r="BZ246" s="124"/>
      <c r="CA246" s="158"/>
      <c r="CB246" s="124"/>
      <c r="CC246" s="124"/>
      <c r="CD246" s="124"/>
      <c r="CE246" s="124"/>
      <c r="CF246" s="124"/>
      <c r="CG246" s="124"/>
      <c r="CH246" s="124"/>
      <c r="CI246" s="159"/>
      <c r="CJ246" s="158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</row>
    <row r="247" spans="69:101" x14ac:dyDescent="0.25">
      <c r="BQ247" s="126"/>
      <c r="BR247" s="125"/>
      <c r="BU247" s="124"/>
      <c r="BV247" s="124"/>
      <c r="BW247" s="124"/>
      <c r="BX247" s="124"/>
      <c r="BY247" s="124"/>
      <c r="BZ247" s="124"/>
      <c r="CA247" s="158"/>
      <c r="CB247" s="124"/>
      <c r="CC247" s="124"/>
      <c r="CD247" s="124"/>
      <c r="CE247" s="124"/>
      <c r="CF247" s="124"/>
      <c r="CG247" s="124"/>
      <c r="CH247" s="124"/>
      <c r="CI247" s="159"/>
      <c r="CJ247" s="158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  <c r="CU247" s="124"/>
      <c r="CV247" s="124"/>
      <c r="CW247" s="124"/>
    </row>
    <row r="248" spans="69:101" x14ac:dyDescent="0.25">
      <c r="BQ248" s="126"/>
      <c r="BR248" s="125"/>
      <c r="BU248" s="124"/>
      <c r="BV248" s="124"/>
      <c r="BW248" s="124"/>
      <c r="BX248" s="124"/>
      <c r="BY248" s="124"/>
      <c r="BZ248" s="124"/>
      <c r="CA248" s="158"/>
      <c r="CB248" s="124"/>
      <c r="CC248" s="124"/>
      <c r="CD248" s="124"/>
      <c r="CE248" s="124"/>
      <c r="CF248" s="124"/>
      <c r="CG248" s="124"/>
      <c r="CH248" s="124"/>
      <c r="CI248" s="159"/>
      <c r="CJ248" s="158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  <c r="CU248" s="124"/>
      <c r="CV248" s="124"/>
      <c r="CW248" s="124"/>
    </row>
    <row r="249" spans="69:101" x14ac:dyDescent="0.25">
      <c r="BQ249" s="126"/>
      <c r="BR249" s="125"/>
      <c r="BU249" s="124"/>
      <c r="BV249" s="124"/>
      <c r="BW249" s="124"/>
      <c r="BX249" s="124"/>
      <c r="BY249" s="124"/>
      <c r="BZ249" s="124"/>
      <c r="CA249" s="158"/>
      <c r="CB249" s="124"/>
      <c r="CC249" s="124"/>
      <c r="CD249" s="124"/>
      <c r="CE249" s="124"/>
      <c r="CF249" s="124"/>
      <c r="CG249" s="124"/>
      <c r="CH249" s="124"/>
      <c r="CI249" s="159"/>
      <c r="CJ249" s="158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</row>
    <row r="250" spans="69:101" x14ac:dyDescent="0.25">
      <c r="BQ250" s="126"/>
      <c r="BR250" s="125"/>
      <c r="BU250" s="124"/>
      <c r="BV250" s="124"/>
      <c r="BW250" s="124"/>
      <c r="BX250" s="124"/>
      <c r="BY250" s="124"/>
      <c r="BZ250" s="124"/>
      <c r="CA250" s="158"/>
      <c r="CB250" s="124"/>
      <c r="CC250" s="124"/>
      <c r="CD250" s="124"/>
      <c r="CE250" s="124"/>
      <c r="CF250" s="124"/>
      <c r="CG250" s="124"/>
      <c r="CH250" s="124"/>
      <c r="CI250" s="159"/>
      <c r="CJ250" s="158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</row>
    <row r="251" spans="69:101" x14ac:dyDescent="0.25">
      <c r="BQ251" s="126"/>
      <c r="BR251" s="125"/>
      <c r="BU251" s="124"/>
      <c r="BV251" s="124"/>
      <c r="BW251" s="124"/>
      <c r="BX251" s="124"/>
      <c r="BY251" s="124"/>
      <c r="BZ251" s="124"/>
      <c r="CA251" s="158"/>
      <c r="CB251" s="124"/>
      <c r="CC251" s="124"/>
      <c r="CD251" s="124"/>
      <c r="CE251" s="124"/>
      <c r="CF251" s="124"/>
      <c r="CG251" s="124"/>
      <c r="CH251" s="124"/>
      <c r="CI251" s="159"/>
      <c r="CJ251" s="158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</row>
    <row r="252" spans="69:101" x14ac:dyDescent="0.25">
      <c r="BQ252" s="126"/>
      <c r="BR252" s="125"/>
      <c r="BU252" s="124"/>
      <c r="BV252" s="124"/>
      <c r="BW252" s="124"/>
      <c r="BX252" s="124"/>
      <c r="BY252" s="124"/>
      <c r="BZ252" s="124"/>
      <c r="CA252" s="158"/>
      <c r="CB252" s="124"/>
      <c r="CC252" s="124"/>
      <c r="CD252" s="124"/>
      <c r="CE252" s="124"/>
      <c r="CF252" s="124"/>
      <c r="CG252" s="124"/>
      <c r="CH252" s="124"/>
      <c r="CI252" s="159"/>
      <c r="CJ252" s="158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  <c r="CU252" s="124"/>
      <c r="CV252" s="124"/>
      <c r="CW252" s="124"/>
    </row>
    <row r="253" spans="69:101" x14ac:dyDescent="0.25">
      <c r="BQ253" s="126"/>
      <c r="BR253" s="125"/>
      <c r="BU253" s="124"/>
      <c r="BV253" s="124"/>
      <c r="BW253" s="124"/>
      <c r="BX253" s="124"/>
      <c r="BY253" s="124"/>
      <c r="BZ253" s="124"/>
      <c r="CA253" s="158"/>
      <c r="CB253" s="124"/>
      <c r="CC253" s="124"/>
      <c r="CD253" s="124"/>
      <c r="CE253" s="124"/>
      <c r="CF253" s="124"/>
      <c r="CG253" s="124"/>
      <c r="CH253" s="124"/>
      <c r="CI253" s="159"/>
      <c r="CJ253" s="158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</row>
    <row r="254" spans="69:101" x14ac:dyDescent="0.25">
      <c r="BQ254" s="126"/>
      <c r="BR254" s="125"/>
      <c r="BU254" s="124"/>
      <c r="BV254" s="124"/>
      <c r="BW254" s="124"/>
      <c r="BX254" s="124"/>
      <c r="BY254" s="124"/>
      <c r="BZ254" s="124"/>
      <c r="CA254" s="158"/>
      <c r="CB254" s="124"/>
      <c r="CC254" s="124"/>
      <c r="CD254" s="124"/>
      <c r="CE254" s="124"/>
      <c r="CF254" s="124"/>
      <c r="CG254" s="124"/>
      <c r="CH254" s="124"/>
      <c r="CI254" s="159"/>
      <c r="CJ254" s="158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  <c r="CU254" s="124"/>
      <c r="CV254" s="124"/>
      <c r="CW254" s="124"/>
    </row>
    <row r="255" spans="69:101" x14ac:dyDescent="0.25">
      <c r="BQ255" s="126"/>
      <c r="BR255" s="125"/>
      <c r="BU255" s="124"/>
      <c r="BV255" s="124"/>
      <c r="BW255" s="124"/>
      <c r="BX255" s="124"/>
      <c r="BY255" s="124"/>
      <c r="BZ255" s="124"/>
      <c r="CA255" s="158"/>
      <c r="CB255" s="124"/>
      <c r="CC255" s="124"/>
      <c r="CD255" s="124"/>
      <c r="CE255" s="124"/>
      <c r="CF255" s="124"/>
      <c r="CG255" s="124"/>
      <c r="CH255" s="124"/>
      <c r="CI255" s="159"/>
      <c r="CJ255" s="158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  <c r="CU255" s="124"/>
      <c r="CV255" s="124"/>
      <c r="CW255" s="124"/>
    </row>
    <row r="256" spans="69:101" x14ac:dyDescent="0.25">
      <c r="BQ256" s="126"/>
      <c r="BR256" s="125"/>
      <c r="BU256" s="124"/>
      <c r="BV256" s="124"/>
      <c r="BW256" s="124"/>
      <c r="BX256" s="124"/>
      <c r="BY256" s="124"/>
      <c r="BZ256" s="124"/>
      <c r="CA256" s="158"/>
      <c r="CB256" s="124"/>
      <c r="CC256" s="124"/>
      <c r="CD256" s="124"/>
      <c r="CE256" s="124"/>
      <c r="CF256" s="124"/>
      <c r="CG256" s="124"/>
      <c r="CH256" s="124"/>
      <c r="CI256" s="159"/>
      <c r="CJ256" s="158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  <c r="CU256" s="124"/>
      <c r="CV256" s="124"/>
      <c r="CW256" s="124"/>
    </row>
    <row r="257" spans="69:101" x14ac:dyDescent="0.25">
      <c r="BQ257" s="126"/>
      <c r="BR257" s="125"/>
      <c r="BU257" s="124"/>
      <c r="BV257" s="124"/>
      <c r="BW257" s="124"/>
      <c r="BX257" s="124"/>
      <c r="BY257" s="124"/>
      <c r="BZ257" s="124"/>
      <c r="CA257" s="158"/>
      <c r="CB257" s="124"/>
      <c r="CC257" s="124"/>
      <c r="CD257" s="124"/>
      <c r="CE257" s="124"/>
      <c r="CF257" s="124"/>
      <c r="CG257" s="124"/>
      <c r="CH257" s="124"/>
      <c r="CI257" s="159"/>
      <c r="CJ257" s="158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124"/>
      <c r="CU257" s="124"/>
      <c r="CV257" s="124"/>
      <c r="CW257" s="124"/>
    </row>
    <row r="258" spans="69:101" x14ac:dyDescent="0.25">
      <c r="BQ258" s="126"/>
      <c r="BR258" s="125"/>
      <c r="BU258" s="124"/>
      <c r="BV258" s="124"/>
      <c r="BW258" s="124"/>
      <c r="BX258" s="124"/>
      <c r="BY258" s="124"/>
      <c r="BZ258" s="124"/>
      <c r="CA258" s="158"/>
      <c r="CB258" s="124"/>
      <c r="CC258" s="124"/>
      <c r="CD258" s="124"/>
      <c r="CE258" s="124"/>
      <c r="CF258" s="124"/>
      <c r="CG258" s="124"/>
      <c r="CH258" s="124"/>
      <c r="CI258" s="159"/>
      <c r="CJ258" s="158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  <c r="CU258" s="124"/>
      <c r="CV258" s="124"/>
      <c r="CW258" s="124"/>
    </row>
    <row r="259" spans="69:101" x14ac:dyDescent="0.25">
      <c r="BQ259" s="126"/>
      <c r="BR259" s="125"/>
      <c r="BU259" s="124"/>
      <c r="BV259" s="124"/>
      <c r="BW259" s="124"/>
      <c r="BX259" s="124"/>
      <c r="BY259" s="124"/>
      <c r="BZ259" s="124"/>
      <c r="CA259" s="158"/>
      <c r="CB259" s="124"/>
      <c r="CC259" s="124"/>
      <c r="CD259" s="124"/>
      <c r="CE259" s="124"/>
      <c r="CF259" s="124"/>
      <c r="CG259" s="124"/>
      <c r="CH259" s="124"/>
      <c r="CI259" s="159"/>
      <c r="CJ259" s="158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  <c r="CW259" s="124"/>
    </row>
    <row r="260" spans="69:101" x14ac:dyDescent="0.25">
      <c r="BQ260" s="126"/>
      <c r="BR260" s="125"/>
      <c r="BU260" s="124"/>
      <c r="BV260" s="124"/>
      <c r="BW260" s="124"/>
      <c r="BX260" s="124"/>
      <c r="BY260" s="124"/>
      <c r="BZ260" s="124"/>
      <c r="CA260" s="158"/>
      <c r="CB260" s="124"/>
      <c r="CC260" s="124"/>
      <c r="CD260" s="124"/>
      <c r="CE260" s="124"/>
      <c r="CF260" s="124"/>
      <c r="CG260" s="124"/>
      <c r="CH260" s="124"/>
      <c r="CI260" s="159"/>
      <c r="CJ260" s="158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  <c r="CU260" s="124"/>
      <c r="CV260" s="124"/>
      <c r="CW260" s="124"/>
    </row>
    <row r="261" spans="69:101" x14ac:dyDescent="0.25">
      <c r="BQ261" s="126"/>
      <c r="BR261" s="125"/>
      <c r="BU261" s="124"/>
      <c r="BV261" s="124"/>
      <c r="BW261" s="124"/>
      <c r="BX261" s="124"/>
      <c r="BY261" s="124"/>
      <c r="BZ261" s="124"/>
      <c r="CA261" s="158"/>
      <c r="CB261" s="124"/>
      <c r="CC261" s="124"/>
      <c r="CD261" s="124"/>
      <c r="CE261" s="124"/>
      <c r="CF261" s="124"/>
      <c r="CG261" s="124"/>
      <c r="CH261" s="124"/>
      <c r="CI261" s="159"/>
      <c r="CJ261" s="158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  <c r="CU261" s="124"/>
      <c r="CV261" s="124"/>
      <c r="CW261" s="124"/>
    </row>
    <row r="262" spans="69:101" x14ac:dyDescent="0.25">
      <c r="BQ262" s="126"/>
      <c r="BR262" s="125"/>
      <c r="BU262" s="124"/>
      <c r="BV262" s="124"/>
      <c r="BW262" s="124"/>
      <c r="BX262" s="124"/>
      <c r="BY262" s="124"/>
      <c r="BZ262" s="124"/>
      <c r="CA262" s="158"/>
      <c r="CB262" s="124"/>
      <c r="CC262" s="124"/>
      <c r="CD262" s="124"/>
      <c r="CE262" s="124"/>
      <c r="CF262" s="124"/>
      <c r="CG262" s="124"/>
      <c r="CH262" s="124"/>
      <c r="CI262" s="159"/>
      <c r="CJ262" s="158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  <c r="CU262" s="124"/>
      <c r="CV262" s="124"/>
      <c r="CW262" s="124"/>
    </row>
  </sheetData>
  <mergeCells count="23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K6:BL6"/>
    <mergeCell ref="BQ6:BR6"/>
    <mergeCell ref="AM6:AN6"/>
    <mergeCell ref="AP6:AQ6"/>
    <mergeCell ref="AS6:AT6"/>
    <mergeCell ref="AV6:AW6"/>
    <mergeCell ref="AY6:AZ6"/>
    <mergeCell ref="BB6:BC6"/>
    <mergeCell ref="BN6:BO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62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5.75" x14ac:dyDescent="0.25"/>
  <cols>
    <col min="1" max="1" width="35.5703125" style="123" bestFit="1" customWidth="1"/>
    <col min="2" max="2" width="47" style="167" bestFit="1" customWidth="1"/>
    <col min="3" max="3" width="22.7109375" style="125" bestFit="1" customWidth="1"/>
    <col min="4" max="4" width="18.140625" style="125" bestFit="1" customWidth="1"/>
    <col min="5" max="5" width="9.42578125" style="125" customWidth="1"/>
    <col min="6" max="6" width="22.7109375" style="125" bestFit="1" customWidth="1"/>
    <col min="7" max="7" width="18.140625" style="125" bestFit="1" customWidth="1"/>
    <col min="8" max="8" width="8.7109375" style="125" customWidth="1"/>
    <col min="9" max="9" width="22.7109375" style="125" bestFit="1" customWidth="1"/>
    <col min="10" max="10" width="18.140625" style="125" bestFit="1" customWidth="1"/>
    <col min="11" max="11" width="6.5703125" style="125" customWidth="1"/>
    <col min="12" max="12" width="22.7109375" style="125" bestFit="1" customWidth="1"/>
    <col min="13" max="13" width="18.140625" style="125" bestFit="1" customWidth="1"/>
    <col min="14" max="14" width="11" style="125" customWidth="1"/>
    <col min="15" max="15" width="22.7109375" style="125" bestFit="1" customWidth="1"/>
    <col min="16" max="16" width="18.140625" style="125" bestFit="1" customWidth="1"/>
    <col min="17" max="17" width="7.28515625" style="125" bestFit="1" customWidth="1"/>
    <col min="18" max="18" width="22.7109375" style="125" bestFit="1" customWidth="1"/>
    <col min="19" max="19" width="18.140625" style="125" bestFit="1" customWidth="1"/>
    <col min="20" max="20" width="7.28515625" style="125" bestFit="1" customWidth="1"/>
    <col min="21" max="21" width="22.7109375" style="125" bestFit="1" customWidth="1"/>
    <col min="22" max="22" width="18.140625" style="125" bestFit="1" customWidth="1"/>
    <col min="23" max="23" width="7.28515625" style="125" bestFit="1" customWidth="1"/>
    <col min="24" max="24" width="22.7109375" style="125" bestFit="1" customWidth="1"/>
    <col min="25" max="25" width="18.140625" style="125" bestFit="1" customWidth="1"/>
    <col min="26" max="26" width="7.28515625" style="125" bestFit="1" customWidth="1"/>
    <col min="27" max="27" width="22.7109375" style="125" bestFit="1" customWidth="1"/>
    <col min="28" max="28" width="18.140625" style="125" bestFit="1" customWidth="1"/>
    <col min="29" max="29" width="7.28515625" style="125" bestFit="1" customWidth="1"/>
    <col min="30" max="30" width="22.7109375" style="125" bestFit="1" customWidth="1"/>
    <col min="31" max="31" width="18.140625" style="125" bestFit="1" customWidth="1"/>
    <col min="32" max="32" width="7.28515625" style="125" bestFit="1" customWidth="1"/>
    <col min="33" max="33" width="22.7109375" style="125" bestFit="1" customWidth="1"/>
    <col min="34" max="34" width="18.140625" style="125" bestFit="1" customWidth="1"/>
    <col min="35" max="35" width="7.28515625" style="125" bestFit="1" customWidth="1"/>
    <col min="36" max="36" width="22.7109375" style="125" bestFit="1" customWidth="1"/>
    <col min="37" max="37" width="18.140625" style="125" bestFit="1" customWidth="1"/>
    <col min="38" max="38" width="7.28515625" style="125" bestFit="1" customWidth="1"/>
    <col min="39" max="39" width="22.7109375" style="125" bestFit="1" customWidth="1"/>
    <col min="40" max="40" width="18.140625" style="125" bestFit="1" customWidth="1"/>
    <col min="41" max="41" width="10.42578125" style="125" customWidth="1"/>
    <col min="42" max="42" width="22.7109375" style="125" bestFit="1" customWidth="1"/>
    <col min="43" max="43" width="18.140625" style="125" bestFit="1" customWidth="1"/>
    <col min="44" max="44" width="7.28515625" style="125" bestFit="1" customWidth="1"/>
    <col min="45" max="45" width="22.7109375" style="125" bestFit="1" customWidth="1"/>
    <col min="46" max="46" width="18.140625" style="125" bestFit="1" customWidth="1"/>
    <col min="47" max="47" width="7.28515625" style="125" bestFit="1" customWidth="1"/>
    <col min="48" max="48" width="22.7109375" style="125" bestFit="1" customWidth="1"/>
    <col min="49" max="49" width="18.140625" style="125" bestFit="1" customWidth="1"/>
    <col min="50" max="50" width="7.28515625" style="125" bestFit="1" customWidth="1"/>
    <col min="51" max="51" width="22.7109375" style="125" bestFit="1" customWidth="1"/>
    <col min="52" max="52" width="18.140625" style="125" bestFit="1" customWidth="1"/>
    <col min="53" max="53" width="7.28515625" style="125" bestFit="1" customWidth="1"/>
    <col min="54" max="54" width="22.7109375" style="125" bestFit="1" customWidth="1"/>
    <col min="55" max="55" width="18.140625" style="125" bestFit="1" customWidth="1"/>
    <col min="56" max="56" width="7.28515625" style="125" bestFit="1" customWidth="1"/>
    <col min="57" max="57" width="22.7109375" style="125" bestFit="1" customWidth="1"/>
    <col min="58" max="58" width="18.140625" style="125" bestFit="1" customWidth="1"/>
    <col min="59" max="59" width="7.28515625" style="125" bestFit="1" customWidth="1"/>
    <col min="60" max="60" width="22.7109375" style="125" bestFit="1" customWidth="1"/>
    <col min="61" max="61" width="18.140625" style="125" bestFit="1" customWidth="1"/>
    <col min="62" max="62" width="7.28515625" style="125" bestFit="1" customWidth="1"/>
    <col min="63" max="63" width="22.7109375" style="125" bestFit="1" customWidth="1"/>
    <col min="64" max="64" width="18.140625" style="125" bestFit="1" customWidth="1"/>
    <col min="65" max="65" width="14.28515625" style="125" customWidth="1"/>
    <col min="66" max="66" width="22.140625" style="169" bestFit="1" customWidth="1"/>
    <col min="67" max="67" width="18.140625" style="170" bestFit="1" customWidth="1"/>
    <col min="68" max="69" width="20.42578125" style="125" customWidth="1"/>
    <col min="70" max="70" width="14.5703125" style="128" customWidth="1"/>
    <col min="71" max="71" width="7.5703125" style="128" bestFit="1" customWidth="1"/>
    <col min="72" max="72" width="13.85546875" style="128" bestFit="1" customWidth="1"/>
    <col min="73" max="73" width="32.7109375" style="128" bestFit="1" customWidth="1"/>
    <col min="74" max="74" width="26.42578125" style="128" bestFit="1" customWidth="1"/>
    <col min="75" max="75" width="27" style="128" bestFit="1" customWidth="1"/>
    <col min="76" max="76" width="11.28515625" style="129" bestFit="1" customWidth="1"/>
    <col min="77" max="78" width="15.85546875" style="128" bestFit="1" customWidth="1"/>
    <col min="79" max="79" width="28.42578125" style="128" bestFit="1" customWidth="1"/>
    <col min="80" max="80" width="26.140625" style="128" bestFit="1" customWidth="1"/>
    <col min="81" max="81" width="25.85546875" style="128" bestFit="1" customWidth="1"/>
    <col min="82" max="82" width="29.5703125" style="128" bestFit="1" customWidth="1"/>
    <col min="83" max="83" width="24.7109375" style="128" bestFit="1" customWidth="1"/>
    <col min="84" max="84" width="18.7109375" style="130" bestFit="1" customWidth="1"/>
    <col min="85" max="85" width="35.85546875" style="129" bestFit="1" customWidth="1"/>
    <col min="86" max="86" width="28.42578125" style="128" bestFit="1" customWidth="1"/>
    <col min="87" max="87" width="24.140625" style="128" bestFit="1" customWidth="1"/>
    <col min="88" max="88" width="24.7109375" style="128" bestFit="1" customWidth="1"/>
    <col min="89" max="98" width="13.42578125" style="128" customWidth="1"/>
    <col min="99" max="167" width="13.42578125" style="124" customWidth="1"/>
    <col min="168" max="16384" width="9.28515625" style="125"/>
  </cols>
  <sheetData>
    <row r="1" spans="1:170" x14ac:dyDescent="0.25">
      <c r="B1" s="124"/>
      <c r="BN1" s="126"/>
      <c r="BO1" s="125"/>
      <c r="BR1" s="127"/>
      <c r="BS1" s="127"/>
      <c r="BX1" s="128"/>
      <c r="BZ1" s="129"/>
      <c r="CF1" s="128"/>
      <c r="CG1" s="128"/>
      <c r="CH1" s="130"/>
      <c r="CI1" s="129"/>
      <c r="FL1" s="124"/>
      <c r="FM1" s="124"/>
      <c r="FN1" s="124"/>
    </row>
    <row r="2" spans="1:170" x14ac:dyDescent="0.25">
      <c r="B2" s="124"/>
      <c r="BN2" s="126"/>
      <c r="BO2" s="125"/>
      <c r="BR2" s="127"/>
      <c r="BS2" s="127"/>
      <c r="BX2" s="128"/>
      <c r="BZ2" s="129"/>
      <c r="CF2" s="128"/>
      <c r="CG2" s="128"/>
      <c r="CH2" s="130"/>
      <c r="CI2" s="129"/>
      <c r="FL2" s="124"/>
      <c r="FM2" s="124"/>
      <c r="FN2" s="124"/>
    </row>
    <row r="3" spans="1:170" ht="18.75" x14ac:dyDescent="0.3">
      <c r="A3" s="77" t="s">
        <v>31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 t="s">
        <v>0</v>
      </c>
      <c r="AO3" s="79"/>
      <c r="AP3" s="79"/>
      <c r="AQ3" s="79"/>
      <c r="AR3" s="79"/>
      <c r="AS3" s="79"/>
      <c r="AT3" s="80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81"/>
      <c r="BO3" s="82"/>
      <c r="BP3" s="124"/>
      <c r="BQ3" s="124"/>
      <c r="BX3" s="128"/>
      <c r="BY3" s="129"/>
    </row>
    <row r="4" spans="1:170" ht="18.75" x14ac:dyDescent="0.3">
      <c r="A4" s="77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1"/>
      <c r="BO4" s="82"/>
      <c r="BP4" s="124"/>
      <c r="BQ4" s="124"/>
      <c r="BX4" s="128"/>
      <c r="BY4" s="129"/>
    </row>
    <row r="5" spans="1:170" ht="19.5" x14ac:dyDescent="0.35">
      <c r="A5" s="83"/>
      <c r="B5" s="84" t="s">
        <v>327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85"/>
      <c r="BO5" s="86"/>
      <c r="BP5" s="132"/>
      <c r="BQ5" s="132"/>
      <c r="BR5" s="133"/>
      <c r="BS5" s="134"/>
      <c r="BT5" s="134"/>
      <c r="BU5" s="134"/>
      <c r="BV5" s="134"/>
      <c r="BX5" s="128"/>
      <c r="BY5" s="129"/>
    </row>
    <row r="6" spans="1:170" s="137" customFormat="1" ht="19.5" thickBot="1" x14ac:dyDescent="0.35">
      <c r="A6" s="87" t="s">
        <v>1</v>
      </c>
      <c r="B6" s="88"/>
      <c r="C6" s="216" t="s">
        <v>326</v>
      </c>
      <c r="D6" s="216"/>
      <c r="E6" s="122"/>
      <c r="F6" s="216" t="s">
        <v>328</v>
      </c>
      <c r="G6" s="216"/>
      <c r="H6" s="89"/>
      <c r="I6" s="216" t="s">
        <v>329</v>
      </c>
      <c r="J6" s="216"/>
      <c r="K6" s="89"/>
      <c r="L6" s="216" t="s">
        <v>330</v>
      </c>
      <c r="M6" s="216"/>
      <c r="N6" s="90"/>
      <c r="O6" s="216" t="s">
        <v>331</v>
      </c>
      <c r="P6" s="216"/>
      <c r="Q6" s="122"/>
      <c r="R6" s="216" t="s">
        <v>325</v>
      </c>
      <c r="S6" s="216"/>
      <c r="T6" s="122"/>
      <c r="U6" s="216" t="s">
        <v>324</v>
      </c>
      <c r="V6" s="216"/>
      <c r="W6" s="89"/>
      <c r="X6" s="216" t="s">
        <v>323</v>
      </c>
      <c r="Y6" s="216"/>
      <c r="Z6" s="122"/>
      <c r="AA6" s="216" t="s">
        <v>332</v>
      </c>
      <c r="AB6" s="216"/>
      <c r="AC6" s="89"/>
      <c r="AD6" s="216" t="s">
        <v>333</v>
      </c>
      <c r="AE6" s="216"/>
      <c r="AF6" s="90"/>
      <c r="AG6" s="216" t="s">
        <v>322</v>
      </c>
      <c r="AH6" s="216"/>
      <c r="AI6" s="90"/>
      <c r="AJ6" s="216" t="s">
        <v>321</v>
      </c>
      <c r="AK6" s="216"/>
      <c r="AL6" s="89"/>
      <c r="AM6" s="216" t="s">
        <v>320</v>
      </c>
      <c r="AN6" s="216"/>
      <c r="AO6" s="89"/>
      <c r="AP6" s="216" t="s">
        <v>334</v>
      </c>
      <c r="AQ6" s="216"/>
      <c r="AR6" s="89"/>
      <c r="AS6" s="216" t="s">
        <v>335</v>
      </c>
      <c r="AT6" s="216"/>
      <c r="AU6" s="89"/>
      <c r="AV6" s="216" t="s">
        <v>319</v>
      </c>
      <c r="AW6" s="216"/>
      <c r="AX6" s="122"/>
      <c r="AY6" s="216" t="s">
        <v>318</v>
      </c>
      <c r="AZ6" s="216"/>
      <c r="BA6" s="89"/>
      <c r="BB6" s="216" t="s">
        <v>317</v>
      </c>
      <c r="BC6" s="216"/>
      <c r="BD6" s="89"/>
      <c r="BE6" s="216" t="s">
        <v>336</v>
      </c>
      <c r="BF6" s="216"/>
      <c r="BG6" s="122"/>
      <c r="BH6" s="216" t="s">
        <v>337</v>
      </c>
      <c r="BI6" s="216"/>
      <c r="BJ6" s="122"/>
      <c r="BK6" s="216" t="s">
        <v>316</v>
      </c>
      <c r="BL6" s="216"/>
      <c r="BM6" s="122"/>
      <c r="BN6" s="216" t="s">
        <v>2</v>
      </c>
      <c r="BO6" s="216"/>
      <c r="BP6" s="135"/>
      <c r="BQ6" s="135"/>
      <c r="BR6" s="136"/>
      <c r="BS6" s="133"/>
      <c r="BT6" s="133"/>
      <c r="BU6" s="133"/>
      <c r="BV6" s="133"/>
      <c r="BW6" s="133"/>
      <c r="BX6" s="134"/>
      <c r="BY6" s="129"/>
      <c r="BZ6" s="128"/>
      <c r="CA6" s="128"/>
      <c r="CB6" s="128"/>
      <c r="CC6" s="128"/>
      <c r="CD6" s="128"/>
      <c r="CE6" s="128"/>
      <c r="CF6" s="130"/>
      <c r="CG6" s="129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</row>
    <row r="7" spans="1:170" ht="19.5" thickTop="1" x14ac:dyDescent="0.3">
      <c r="A7" s="83"/>
      <c r="B7" s="9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92"/>
      <c r="BO7" s="93"/>
      <c r="BP7" s="138"/>
      <c r="BQ7" s="138"/>
      <c r="BR7" s="139"/>
      <c r="BS7" s="134"/>
      <c r="BT7" s="134"/>
      <c r="BU7" s="134"/>
      <c r="BV7" s="134"/>
      <c r="BW7" s="134"/>
      <c r="BX7" s="134"/>
      <c r="BY7" s="129"/>
    </row>
    <row r="8" spans="1:170" ht="18.75" x14ac:dyDescent="0.3">
      <c r="A8" s="83"/>
      <c r="B8" s="91"/>
      <c r="C8" s="93"/>
      <c r="D8" s="93" t="s">
        <v>3</v>
      </c>
      <c r="E8" s="93"/>
      <c r="F8" s="93"/>
      <c r="G8" s="93" t="s">
        <v>3</v>
      </c>
      <c r="H8" s="79"/>
      <c r="I8" s="93"/>
      <c r="J8" s="93" t="s">
        <v>3</v>
      </c>
      <c r="K8" s="79"/>
      <c r="L8" s="93"/>
      <c r="M8" s="93" t="s">
        <v>3</v>
      </c>
      <c r="N8" s="79"/>
      <c r="O8" s="93"/>
      <c r="P8" s="93" t="s">
        <v>3</v>
      </c>
      <c r="Q8" s="93"/>
      <c r="R8" s="93"/>
      <c r="S8" s="93" t="s">
        <v>3</v>
      </c>
      <c r="T8" s="93"/>
      <c r="U8" s="93"/>
      <c r="V8" s="93" t="s">
        <v>3</v>
      </c>
      <c r="W8" s="79"/>
      <c r="X8" s="93"/>
      <c r="Y8" s="93" t="s">
        <v>3</v>
      </c>
      <c r="Z8" s="93"/>
      <c r="AA8" s="93"/>
      <c r="AB8" s="93" t="s">
        <v>3</v>
      </c>
      <c r="AC8" s="79"/>
      <c r="AD8" s="93"/>
      <c r="AE8" s="93" t="s">
        <v>3</v>
      </c>
      <c r="AF8" s="79"/>
      <c r="AG8" s="93"/>
      <c r="AH8" s="93" t="s">
        <v>3</v>
      </c>
      <c r="AI8" s="79"/>
      <c r="AJ8" s="93"/>
      <c r="AK8" s="93" t="s">
        <v>3</v>
      </c>
      <c r="AL8" s="79"/>
      <c r="AM8" s="93"/>
      <c r="AN8" s="93" t="s">
        <v>3</v>
      </c>
      <c r="AO8" s="79"/>
      <c r="AP8" s="93"/>
      <c r="AQ8" s="93" t="s">
        <v>3</v>
      </c>
      <c r="AR8" s="79"/>
      <c r="AS8" s="93"/>
      <c r="AT8" s="93" t="s">
        <v>3</v>
      </c>
      <c r="AU8" s="79"/>
      <c r="AV8" s="93"/>
      <c r="AW8" s="93" t="s">
        <v>3</v>
      </c>
      <c r="AX8" s="93"/>
      <c r="AY8" s="93"/>
      <c r="AZ8" s="93" t="s">
        <v>3</v>
      </c>
      <c r="BA8" s="79"/>
      <c r="BB8" s="93"/>
      <c r="BC8" s="93" t="s">
        <v>3</v>
      </c>
      <c r="BD8" s="79"/>
      <c r="BE8" s="92"/>
      <c r="BF8" s="93" t="s">
        <v>3</v>
      </c>
      <c r="BG8" s="93"/>
      <c r="BH8" s="93"/>
      <c r="BI8" s="93" t="s">
        <v>3</v>
      </c>
      <c r="BJ8" s="93"/>
      <c r="BK8" s="93"/>
      <c r="BL8" s="93" t="s">
        <v>3</v>
      </c>
      <c r="BM8" s="93"/>
      <c r="BN8" s="92"/>
      <c r="BO8" s="93" t="s">
        <v>3</v>
      </c>
      <c r="BP8" s="138"/>
      <c r="BQ8" s="138"/>
      <c r="BR8" s="139"/>
      <c r="BS8" s="134"/>
      <c r="BT8" s="134"/>
      <c r="BU8" s="134"/>
      <c r="BV8" s="134"/>
      <c r="BW8" s="134"/>
      <c r="BX8" s="134"/>
      <c r="BY8" s="129"/>
    </row>
    <row r="9" spans="1:170" ht="18.75" x14ac:dyDescent="0.3">
      <c r="A9" s="94"/>
      <c r="B9" s="91"/>
      <c r="C9" s="93" t="s">
        <v>3</v>
      </c>
      <c r="D9" s="93" t="s">
        <v>19</v>
      </c>
      <c r="E9" s="93"/>
      <c r="F9" s="93" t="s">
        <v>3</v>
      </c>
      <c r="G9" s="93" t="s">
        <v>19</v>
      </c>
      <c r="H9" s="93"/>
      <c r="I9" s="93" t="s">
        <v>3</v>
      </c>
      <c r="J9" s="93" t="s">
        <v>19</v>
      </c>
      <c r="K9" s="93"/>
      <c r="L9" s="93" t="s">
        <v>3</v>
      </c>
      <c r="M9" s="93" t="s">
        <v>19</v>
      </c>
      <c r="N9" s="93"/>
      <c r="O9" s="93" t="s">
        <v>3</v>
      </c>
      <c r="P9" s="93" t="s">
        <v>19</v>
      </c>
      <c r="Q9" s="93"/>
      <c r="R9" s="93" t="s">
        <v>3</v>
      </c>
      <c r="S9" s="93" t="s">
        <v>19</v>
      </c>
      <c r="T9" s="93"/>
      <c r="U9" s="93" t="s">
        <v>3</v>
      </c>
      <c r="V9" s="93" t="s">
        <v>19</v>
      </c>
      <c r="W9" s="93"/>
      <c r="X9" s="93" t="s">
        <v>3</v>
      </c>
      <c r="Y9" s="93" t="s">
        <v>19</v>
      </c>
      <c r="Z9" s="93"/>
      <c r="AA9" s="93" t="s">
        <v>3</v>
      </c>
      <c r="AB9" s="93" t="s">
        <v>19</v>
      </c>
      <c r="AC9" s="93"/>
      <c r="AD9" s="93" t="s">
        <v>3</v>
      </c>
      <c r="AE9" s="93" t="s">
        <v>19</v>
      </c>
      <c r="AF9" s="93"/>
      <c r="AG9" s="93" t="s">
        <v>3</v>
      </c>
      <c r="AH9" s="93" t="s">
        <v>19</v>
      </c>
      <c r="AI9" s="93"/>
      <c r="AJ9" s="93" t="s">
        <v>3</v>
      </c>
      <c r="AK9" s="93" t="s">
        <v>19</v>
      </c>
      <c r="AL9" s="93"/>
      <c r="AM9" s="93" t="s">
        <v>3</v>
      </c>
      <c r="AN9" s="93" t="s">
        <v>19</v>
      </c>
      <c r="AO9" s="93"/>
      <c r="AP9" s="93" t="s">
        <v>3</v>
      </c>
      <c r="AQ9" s="93" t="s">
        <v>19</v>
      </c>
      <c r="AR9" s="93"/>
      <c r="AS9" s="93" t="s">
        <v>3</v>
      </c>
      <c r="AT9" s="93" t="s">
        <v>19</v>
      </c>
      <c r="AU9" s="93"/>
      <c r="AV9" s="93" t="s">
        <v>3</v>
      </c>
      <c r="AW9" s="93" t="s">
        <v>19</v>
      </c>
      <c r="AX9" s="93"/>
      <c r="AY9" s="93" t="s">
        <v>3</v>
      </c>
      <c r="AZ9" s="93" t="s">
        <v>19</v>
      </c>
      <c r="BA9" s="93"/>
      <c r="BB9" s="93" t="s">
        <v>3</v>
      </c>
      <c r="BC9" s="93" t="s">
        <v>19</v>
      </c>
      <c r="BD9" s="93"/>
      <c r="BE9" s="92" t="s">
        <v>3</v>
      </c>
      <c r="BF9" s="93" t="s">
        <v>19</v>
      </c>
      <c r="BG9" s="93"/>
      <c r="BH9" s="93" t="s">
        <v>3</v>
      </c>
      <c r="BI9" s="93" t="s">
        <v>19</v>
      </c>
      <c r="BJ9" s="93"/>
      <c r="BK9" s="93" t="s">
        <v>3</v>
      </c>
      <c r="BL9" s="93" t="s">
        <v>19</v>
      </c>
      <c r="BM9" s="93"/>
      <c r="BN9" s="92" t="s">
        <v>3</v>
      </c>
      <c r="BO9" s="93" t="s">
        <v>19</v>
      </c>
      <c r="BP9" s="138"/>
      <c r="BQ9" s="138"/>
      <c r="BR9" s="139"/>
      <c r="BS9" s="139"/>
      <c r="BT9" s="139"/>
      <c r="BU9" s="139"/>
      <c r="BV9" s="139"/>
      <c r="BW9" s="139"/>
      <c r="BX9" s="139"/>
      <c r="BY9" s="129"/>
    </row>
    <row r="10" spans="1:170" ht="18.75" x14ac:dyDescent="0.3">
      <c r="A10" s="83"/>
      <c r="B10" s="95" t="s">
        <v>20</v>
      </c>
      <c r="C10" s="93" t="s">
        <v>23</v>
      </c>
      <c r="D10" s="93" t="s">
        <v>21</v>
      </c>
      <c r="E10" s="93"/>
      <c r="F10" s="93" t="s">
        <v>23</v>
      </c>
      <c r="G10" s="93" t="s">
        <v>21</v>
      </c>
      <c r="H10" s="93"/>
      <c r="I10" s="93" t="s">
        <v>23</v>
      </c>
      <c r="J10" s="93" t="s">
        <v>21</v>
      </c>
      <c r="K10" s="93"/>
      <c r="L10" s="93" t="s">
        <v>23</v>
      </c>
      <c r="M10" s="93" t="s">
        <v>21</v>
      </c>
      <c r="N10" s="93"/>
      <c r="O10" s="93" t="s">
        <v>23</v>
      </c>
      <c r="P10" s="93" t="s">
        <v>21</v>
      </c>
      <c r="Q10" s="93"/>
      <c r="R10" s="93" t="s">
        <v>23</v>
      </c>
      <c r="S10" s="93" t="s">
        <v>21</v>
      </c>
      <c r="T10" s="93"/>
      <c r="U10" s="93" t="s">
        <v>23</v>
      </c>
      <c r="V10" s="93" t="s">
        <v>21</v>
      </c>
      <c r="W10" s="93"/>
      <c r="X10" s="93" t="s">
        <v>23</v>
      </c>
      <c r="Y10" s="93" t="s">
        <v>21</v>
      </c>
      <c r="Z10" s="93"/>
      <c r="AA10" s="93" t="s">
        <v>23</v>
      </c>
      <c r="AB10" s="93" t="s">
        <v>21</v>
      </c>
      <c r="AC10" s="93"/>
      <c r="AD10" s="93" t="s">
        <v>23</v>
      </c>
      <c r="AE10" s="93" t="s">
        <v>21</v>
      </c>
      <c r="AF10" s="93"/>
      <c r="AG10" s="93" t="s">
        <v>23</v>
      </c>
      <c r="AH10" s="93" t="s">
        <v>21</v>
      </c>
      <c r="AI10" s="93"/>
      <c r="AJ10" s="93" t="s">
        <v>23</v>
      </c>
      <c r="AK10" s="93" t="s">
        <v>21</v>
      </c>
      <c r="AL10" s="93"/>
      <c r="AM10" s="93" t="s">
        <v>23</v>
      </c>
      <c r="AN10" s="93" t="s">
        <v>21</v>
      </c>
      <c r="AO10" s="93"/>
      <c r="AP10" s="93" t="s">
        <v>23</v>
      </c>
      <c r="AQ10" s="93" t="s">
        <v>21</v>
      </c>
      <c r="AR10" s="93"/>
      <c r="AS10" s="93" t="s">
        <v>23</v>
      </c>
      <c r="AT10" s="93" t="s">
        <v>21</v>
      </c>
      <c r="AU10" s="93"/>
      <c r="AV10" s="93" t="s">
        <v>23</v>
      </c>
      <c r="AW10" s="93" t="s">
        <v>21</v>
      </c>
      <c r="AX10" s="93"/>
      <c r="AY10" s="93" t="s">
        <v>23</v>
      </c>
      <c r="AZ10" s="93" t="s">
        <v>21</v>
      </c>
      <c r="BA10" s="93"/>
      <c r="BB10" s="93" t="s">
        <v>23</v>
      </c>
      <c r="BC10" s="93" t="s">
        <v>21</v>
      </c>
      <c r="BD10" s="93"/>
      <c r="BE10" s="92" t="s">
        <v>23</v>
      </c>
      <c r="BF10" s="93" t="s">
        <v>21</v>
      </c>
      <c r="BG10" s="93"/>
      <c r="BH10" s="93" t="s">
        <v>23</v>
      </c>
      <c r="BI10" s="93" t="s">
        <v>21</v>
      </c>
      <c r="BJ10" s="93"/>
      <c r="BK10" s="93" t="s">
        <v>23</v>
      </c>
      <c r="BL10" s="93" t="s">
        <v>21</v>
      </c>
      <c r="BM10" s="93"/>
      <c r="BN10" s="92" t="s">
        <v>24</v>
      </c>
      <c r="BO10" s="93" t="s">
        <v>21</v>
      </c>
      <c r="BP10" s="138"/>
      <c r="BQ10" s="138"/>
      <c r="BR10" s="139"/>
      <c r="BS10" s="139"/>
      <c r="BT10" s="139"/>
      <c r="BU10" s="139"/>
      <c r="BV10" s="139"/>
      <c r="BW10" s="139"/>
      <c r="BX10" s="139"/>
      <c r="BY10" s="129"/>
    </row>
    <row r="11" spans="1:170" s="144" customFormat="1" ht="18.75" x14ac:dyDescent="0.3">
      <c r="A11" s="96"/>
      <c r="B11" s="97"/>
      <c r="C11" s="93"/>
      <c r="D11" s="93" t="s">
        <v>22</v>
      </c>
      <c r="E11" s="93"/>
      <c r="F11" s="93"/>
      <c r="G11" s="93" t="s">
        <v>22</v>
      </c>
      <c r="H11" s="93"/>
      <c r="I11" s="93"/>
      <c r="J11" s="93" t="s">
        <v>22</v>
      </c>
      <c r="K11" s="93"/>
      <c r="L11" s="93"/>
      <c r="M11" s="93" t="s">
        <v>22</v>
      </c>
      <c r="N11" s="93"/>
      <c r="O11" s="93"/>
      <c r="P11" s="93" t="s">
        <v>22</v>
      </c>
      <c r="Q11" s="93"/>
      <c r="R11" s="93"/>
      <c r="S11" s="93" t="s">
        <v>22</v>
      </c>
      <c r="T11" s="93"/>
      <c r="U11" s="93"/>
      <c r="V11" s="93" t="s">
        <v>22</v>
      </c>
      <c r="W11" s="93"/>
      <c r="X11" s="93"/>
      <c r="Y11" s="93" t="s">
        <v>22</v>
      </c>
      <c r="Z11" s="93"/>
      <c r="AA11" s="93"/>
      <c r="AB11" s="93" t="s">
        <v>22</v>
      </c>
      <c r="AC11" s="93"/>
      <c r="AD11" s="93"/>
      <c r="AE11" s="93" t="s">
        <v>22</v>
      </c>
      <c r="AF11" s="93"/>
      <c r="AG11" s="93"/>
      <c r="AH11" s="93" t="s">
        <v>22</v>
      </c>
      <c r="AI11" s="93"/>
      <c r="AJ11" s="93"/>
      <c r="AK11" s="93" t="s">
        <v>22</v>
      </c>
      <c r="AL11" s="93"/>
      <c r="AM11" s="93"/>
      <c r="AN11" s="93" t="s">
        <v>22</v>
      </c>
      <c r="AO11" s="93"/>
      <c r="AP11" s="93"/>
      <c r="AQ11" s="93" t="s">
        <v>22</v>
      </c>
      <c r="AR11" s="93"/>
      <c r="AS11" s="93"/>
      <c r="AT11" s="93" t="s">
        <v>22</v>
      </c>
      <c r="AU11" s="93"/>
      <c r="AV11" s="93"/>
      <c r="AW11" s="93" t="s">
        <v>22</v>
      </c>
      <c r="AX11" s="93"/>
      <c r="AY11" s="93"/>
      <c r="AZ11" s="93" t="s">
        <v>22</v>
      </c>
      <c r="BA11" s="93"/>
      <c r="BB11" s="93"/>
      <c r="BC11" s="93" t="s">
        <v>22</v>
      </c>
      <c r="BD11" s="93"/>
      <c r="BE11" s="92"/>
      <c r="BF11" s="93" t="s">
        <v>22</v>
      </c>
      <c r="BG11" s="93"/>
      <c r="BH11" s="93"/>
      <c r="BI11" s="93" t="s">
        <v>22</v>
      </c>
      <c r="BJ11" s="93"/>
      <c r="BK11" s="93"/>
      <c r="BL11" s="93" t="s">
        <v>22</v>
      </c>
      <c r="BM11" s="93"/>
      <c r="BN11" s="92"/>
      <c r="BO11" s="93" t="s">
        <v>22</v>
      </c>
      <c r="BP11" s="138"/>
      <c r="BQ11" s="138"/>
      <c r="BR11" s="139"/>
      <c r="BS11" s="139"/>
      <c r="BT11" s="139"/>
      <c r="BU11" s="139"/>
      <c r="BV11" s="139"/>
      <c r="BW11" s="139"/>
      <c r="BX11" s="139"/>
      <c r="BY11" s="140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</row>
    <row r="12" spans="1:170" ht="18.75" x14ac:dyDescent="0.3">
      <c r="A12" s="83"/>
      <c r="B12" s="91"/>
      <c r="C12" s="93"/>
      <c r="D12" s="93" t="s">
        <v>4</v>
      </c>
      <c r="E12" s="93"/>
      <c r="F12" s="93"/>
      <c r="G12" s="93" t="s">
        <v>4</v>
      </c>
      <c r="H12" s="93"/>
      <c r="I12" s="93"/>
      <c r="J12" s="93" t="s">
        <v>4</v>
      </c>
      <c r="K12" s="93"/>
      <c r="L12" s="93"/>
      <c r="M12" s="93" t="s">
        <v>4</v>
      </c>
      <c r="N12" s="79"/>
      <c r="O12" s="93"/>
      <c r="P12" s="93" t="s">
        <v>4</v>
      </c>
      <c r="Q12" s="93"/>
      <c r="R12" s="93"/>
      <c r="S12" s="93" t="s">
        <v>4</v>
      </c>
      <c r="T12" s="93"/>
      <c r="U12" s="93"/>
      <c r="V12" s="93" t="s">
        <v>4</v>
      </c>
      <c r="W12" s="93"/>
      <c r="X12" s="93"/>
      <c r="Y12" s="93" t="s">
        <v>4</v>
      </c>
      <c r="Z12" s="93"/>
      <c r="AA12" s="93"/>
      <c r="AB12" s="93" t="s">
        <v>4</v>
      </c>
      <c r="AC12" s="93"/>
      <c r="AD12" s="93"/>
      <c r="AE12" s="93" t="s">
        <v>4</v>
      </c>
      <c r="AF12" s="93"/>
      <c r="AG12" s="93"/>
      <c r="AH12" s="93" t="s">
        <v>4</v>
      </c>
      <c r="AI12" s="93"/>
      <c r="AJ12" s="93"/>
      <c r="AK12" s="93" t="s">
        <v>4</v>
      </c>
      <c r="AL12" s="93"/>
      <c r="AM12" s="93"/>
      <c r="AN12" s="93" t="s">
        <v>4</v>
      </c>
      <c r="AO12" s="93"/>
      <c r="AP12" s="93"/>
      <c r="AQ12" s="93" t="s">
        <v>4</v>
      </c>
      <c r="AR12" s="93"/>
      <c r="AS12" s="93"/>
      <c r="AT12" s="93" t="s">
        <v>4</v>
      </c>
      <c r="AU12" s="93"/>
      <c r="AV12" s="93"/>
      <c r="AW12" s="93" t="s">
        <v>4</v>
      </c>
      <c r="AX12" s="93"/>
      <c r="AY12" s="93"/>
      <c r="AZ12" s="93" t="s">
        <v>4</v>
      </c>
      <c r="BA12" s="93"/>
      <c r="BB12" s="93"/>
      <c r="BC12" s="93" t="s">
        <v>4</v>
      </c>
      <c r="BD12" s="93"/>
      <c r="BE12" s="92"/>
      <c r="BF12" s="93" t="s">
        <v>4</v>
      </c>
      <c r="BG12" s="93"/>
      <c r="BH12" s="93"/>
      <c r="BI12" s="93" t="s">
        <v>4</v>
      </c>
      <c r="BJ12" s="93"/>
      <c r="BK12" s="93"/>
      <c r="BL12" s="93" t="s">
        <v>4</v>
      </c>
      <c r="BM12" s="93"/>
      <c r="BN12" s="92"/>
      <c r="BO12" s="93" t="s">
        <v>4</v>
      </c>
      <c r="BP12" s="138"/>
      <c r="BQ12" s="138"/>
      <c r="BR12" s="139"/>
      <c r="BS12" s="134"/>
      <c r="BT12" s="139"/>
      <c r="BU12" s="139"/>
      <c r="BV12" s="139"/>
      <c r="BW12" s="139"/>
      <c r="BX12" s="139"/>
      <c r="BY12" s="145"/>
    </row>
    <row r="13" spans="1:170" s="146" customFormat="1" ht="18.75" x14ac:dyDescent="0.3">
      <c r="A13" s="98"/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1"/>
      <c r="BO13" s="102"/>
      <c r="BP13" s="138"/>
      <c r="BQ13" s="138"/>
      <c r="BR13" s="139"/>
      <c r="BS13" s="134"/>
      <c r="BT13" s="134"/>
      <c r="BU13" s="134"/>
      <c r="BV13" s="134"/>
      <c r="BW13" s="134"/>
      <c r="BX13" s="134"/>
      <c r="BY13" s="129"/>
      <c r="BZ13" s="128"/>
      <c r="CA13" s="128"/>
      <c r="CB13" s="128"/>
      <c r="CC13" s="128"/>
      <c r="CD13" s="128"/>
      <c r="CE13" s="128"/>
      <c r="CF13" s="130"/>
      <c r="CG13" s="129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</row>
    <row r="14" spans="1:170" ht="18.75" x14ac:dyDescent="0.3">
      <c r="A14" s="103" t="s">
        <v>1</v>
      </c>
      <c r="B14" s="91"/>
      <c r="C14" s="78"/>
      <c r="D14" s="79"/>
      <c r="E14" s="79"/>
      <c r="F14" s="79"/>
      <c r="G14" s="79"/>
      <c r="H14" s="79"/>
      <c r="I14" s="78"/>
      <c r="J14" s="79"/>
      <c r="K14" s="79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104"/>
      <c r="BO14" s="105"/>
      <c r="BP14" s="138"/>
      <c r="BQ14" s="138"/>
      <c r="BR14" s="139"/>
      <c r="BS14" s="134"/>
      <c r="BT14" s="134"/>
      <c r="BU14" s="134"/>
      <c r="BV14" s="134"/>
      <c r="BW14" s="134"/>
      <c r="BX14" s="134"/>
      <c r="BY14" s="129"/>
    </row>
    <row r="15" spans="1:170" ht="18.75" x14ac:dyDescent="0.3">
      <c r="A15" s="94">
        <v>1</v>
      </c>
      <c r="B15" s="106" t="s">
        <v>5</v>
      </c>
      <c r="C15" s="107">
        <v>110.28</v>
      </c>
      <c r="D15" s="108">
        <v>93.58</v>
      </c>
      <c r="E15" s="108"/>
      <c r="F15" s="107">
        <v>109.96000000000001</v>
      </c>
      <c r="G15" s="108">
        <v>93.58</v>
      </c>
      <c r="H15" s="79"/>
      <c r="I15" s="107">
        <v>109.94</v>
      </c>
      <c r="J15" s="108">
        <v>93.36</v>
      </c>
      <c r="K15" s="79"/>
      <c r="L15" s="107">
        <v>109.92</v>
      </c>
      <c r="M15" s="108">
        <v>93.31</v>
      </c>
      <c r="N15" s="79"/>
      <c r="O15" s="107">
        <v>110.22</v>
      </c>
      <c r="P15" s="108">
        <v>93.49</v>
      </c>
      <c r="Q15" s="108"/>
      <c r="R15" s="107">
        <v>109.89</v>
      </c>
      <c r="S15" s="108">
        <v>93.73</v>
      </c>
      <c r="T15" s="108"/>
      <c r="U15" s="107">
        <v>109.93</v>
      </c>
      <c r="V15" s="108">
        <v>93.51</v>
      </c>
      <c r="W15" s="79"/>
      <c r="X15" s="107">
        <v>110.09</v>
      </c>
      <c r="Y15" s="108">
        <v>93.81</v>
      </c>
      <c r="Z15" s="108"/>
      <c r="AA15" s="107">
        <v>110.07000000000001</v>
      </c>
      <c r="AB15" s="108">
        <v>93.6</v>
      </c>
      <c r="AC15" s="79"/>
      <c r="AD15" s="107">
        <v>109.31</v>
      </c>
      <c r="AE15" s="108">
        <v>94.08</v>
      </c>
      <c r="AF15" s="79"/>
      <c r="AG15" s="107">
        <v>109.38</v>
      </c>
      <c r="AH15" s="108">
        <v>94.3</v>
      </c>
      <c r="AI15" s="79"/>
      <c r="AJ15" s="107">
        <v>109.95</v>
      </c>
      <c r="AK15" s="108">
        <v>93.68</v>
      </c>
      <c r="AL15" s="79"/>
      <c r="AM15" s="107">
        <v>109.66</v>
      </c>
      <c r="AN15" s="108">
        <v>94.48</v>
      </c>
      <c r="AO15" s="79"/>
      <c r="AP15" s="107">
        <v>109.56</v>
      </c>
      <c r="AQ15" s="108">
        <v>94.33</v>
      </c>
      <c r="AR15" s="79"/>
      <c r="AS15" s="107">
        <v>109.49000000000001</v>
      </c>
      <c r="AT15" s="108">
        <v>94.41</v>
      </c>
      <c r="AU15" s="79"/>
      <c r="AV15" s="107">
        <v>109.96000000000001</v>
      </c>
      <c r="AW15" s="108">
        <v>94.08</v>
      </c>
      <c r="AX15" s="108"/>
      <c r="AY15" s="107">
        <v>110.38</v>
      </c>
      <c r="AZ15" s="108">
        <v>93.75</v>
      </c>
      <c r="BA15" s="79"/>
      <c r="BB15" s="109">
        <v>110.93</v>
      </c>
      <c r="BC15" s="110">
        <v>93.63</v>
      </c>
      <c r="BD15" s="79"/>
      <c r="BE15" s="104">
        <v>111.32000000000001</v>
      </c>
      <c r="BF15" s="108">
        <v>93.5</v>
      </c>
      <c r="BG15" s="108"/>
      <c r="BH15" s="107">
        <v>111.28</v>
      </c>
      <c r="BI15" s="108">
        <v>93.62</v>
      </c>
      <c r="BJ15" s="108"/>
      <c r="BK15" s="107">
        <v>111.87</v>
      </c>
      <c r="BL15" s="108">
        <v>93.67</v>
      </c>
      <c r="BM15" s="108"/>
      <c r="BN15" s="104">
        <f t="shared" ref="BN15:BN30" si="0">SUM(C15+F15+I15+L15+O15+R15+U15+X15+AA15+AD15+AG15+AJ15+AM15+AP15+AS15+AV15+AY15+BB15+BE15+BH15+BK15)/21</f>
        <v>110.16142857142859</v>
      </c>
      <c r="BO15" s="105">
        <f t="shared" ref="BO15:BO30" si="1">SUM(D15+G15+J15+M15+P15+S15+V15+Y15+AB15+AE15+AH15+AK15+AN15+AQ15+AT15+AW15+AZ15+BC15+BF15+BI15+BL15)/21</f>
        <v>93.785714285714292</v>
      </c>
      <c r="BP15" s="147"/>
      <c r="BQ15" s="147"/>
      <c r="BR15" s="148"/>
      <c r="BS15" s="149"/>
      <c r="BT15" s="150"/>
      <c r="BU15" s="134"/>
      <c r="BV15" s="151"/>
      <c r="BW15" s="151"/>
      <c r="BX15" s="134"/>
      <c r="BY15" s="129"/>
    </row>
    <row r="16" spans="1:170" s="131" customFormat="1" ht="18.75" x14ac:dyDescent="0.3">
      <c r="A16" s="94">
        <v>2</v>
      </c>
      <c r="B16" s="106" t="s">
        <v>6</v>
      </c>
      <c r="C16" s="107">
        <v>0.72737852778585976</v>
      </c>
      <c r="D16" s="108">
        <v>141.88</v>
      </c>
      <c r="E16" s="108"/>
      <c r="F16" s="107">
        <v>0.725268349289237</v>
      </c>
      <c r="G16" s="108">
        <v>141.88</v>
      </c>
      <c r="H16" s="79"/>
      <c r="I16" s="107">
        <v>0.72275224053194553</v>
      </c>
      <c r="J16" s="108">
        <v>142.01</v>
      </c>
      <c r="K16" s="79"/>
      <c r="L16" s="107">
        <v>0.72369373281227378</v>
      </c>
      <c r="M16" s="108">
        <v>141.72999999999999</v>
      </c>
      <c r="N16" s="79"/>
      <c r="O16" s="107">
        <v>0.72653298459750071</v>
      </c>
      <c r="P16" s="108">
        <v>141.84</v>
      </c>
      <c r="Q16" s="108"/>
      <c r="R16" s="107">
        <v>0.72353664713117716</v>
      </c>
      <c r="S16" s="108">
        <v>142.36000000000001</v>
      </c>
      <c r="T16" s="108"/>
      <c r="U16" s="107">
        <v>0.7206687806284231</v>
      </c>
      <c r="V16" s="108">
        <v>142.65</v>
      </c>
      <c r="W16" s="79"/>
      <c r="X16" s="107">
        <v>0.72369373281227378</v>
      </c>
      <c r="Y16" s="108">
        <v>142.71</v>
      </c>
      <c r="Z16" s="108"/>
      <c r="AA16" s="107">
        <v>0.72155278158597291</v>
      </c>
      <c r="AB16" s="108">
        <v>142.79</v>
      </c>
      <c r="AC16" s="79"/>
      <c r="AD16" s="107">
        <v>0.72343196122404685</v>
      </c>
      <c r="AE16" s="108">
        <v>142.16</v>
      </c>
      <c r="AF16" s="79"/>
      <c r="AG16" s="107">
        <v>0.72379849449913136</v>
      </c>
      <c r="AH16" s="108">
        <v>142.5</v>
      </c>
      <c r="AI16" s="79"/>
      <c r="AJ16" s="107">
        <v>0.72516316171138506</v>
      </c>
      <c r="AK16" s="108">
        <v>142.04</v>
      </c>
      <c r="AL16" s="79"/>
      <c r="AM16" s="107">
        <v>0.73158241275879732</v>
      </c>
      <c r="AN16" s="108">
        <v>141.62</v>
      </c>
      <c r="AO16" s="79"/>
      <c r="AP16" s="107">
        <v>0.73072707343807086</v>
      </c>
      <c r="AQ16" s="108">
        <v>141.43</v>
      </c>
      <c r="AR16" s="79"/>
      <c r="AS16" s="107">
        <v>0.73335288941038423</v>
      </c>
      <c r="AT16" s="108">
        <v>140.96</v>
      </c>
      <c r="AU16" s="79"/>
      <c r="AV16" s="107">
        <v>0.73163593795727244</v>
      </c>
      <c r="AW16" s="108">
        <v>141.4</v>
      </c>
      <c r="AX16" s="108"/>
      <c r="AY16" s="107">
        <v>0.72966070777088654</v>
      </c>
      <c r="AZ16" s="108">
        <v>141.82</v>
      </c>
      <c r="BA16" s="79"/>
      <c r="BB16" s="109">
        <v>0.73062029663184047</v>
      </c>
      <c r="BC16" s="110">
        <v>142.15</v>
      </c>
      <c r="BD16" s="79"/>
      <c r="BE16" s="104">
        <v>0.73254706614900011</v>
      </c>
      <c r="BF16" s="108">
        <v>142.08000000000001</v>
      </c>
      <c r="BG16" s="108"/>
      <c r="BH16" s="107">
        <v>0.73991860895301509</v>
      </c>
      <c r="BI16" s="108">
        <v>140.80000000000001</v>
      </c>
      <c r="BJ16" s="108"/>
      <c r="BK16" s="107">
        <v>0.74277649855158578</v>
      </c>
      <c r="BL16" s="108">
        <v>141.08000000000001</v>
      </c>
      <c r="BM16" s="108"/>
      <c r="BN16" s="104">
        <f t="shared" si="0"/>
        <v>0.72810918505857514</v>
      </c>
      <c r="BO16" s="105">
        <f t="shared" si="1"/>
        <v>141.89952380952383</v>
      </c>
      <c r="BP16" s="147"/>
      <c r="BQ16" s="147"/>
      <c r="BR16" s="148"/>
      <c r="BS16" s="149"/>
      <c r="BT16" s="150"/>
      <c r="BU16" s="134"/>
      <c r="BV16" s="151"/>
      <c r="BW16" s="151"/>
      <c r="BX16" s="134"/>
      <c r="BY16" s="129"/>
      <c r="BZ16" s="128"/>
      <c r="CA16" s="128"/>
      <c r="CB16" s="128"/>
      <c r="CC16" s="128"/>
      <c r="CD16" s="128"/>
      <c r="CE16" s="128"/>
      <c r="CF16" s="130"/>
      <c r="CG16" s="129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</row>
    <row r="17" spans="1:167" ht="18.75" x14ac:dyDescent="0.3">
      <c r="A17" s="94">
        <v>3</v>
      </c>
      <c r="B17" s="106" t="s">
        <v>7</v>
      </c>
      <c r="C17" s="107">
        <v>0.91680000000000006</v>
      </c>
      <c r="D17" s="108">
        <v>112.57</v>
      </c>
      <c r="E17" s="108"/>
      <c r="F17" s="107">
        <v>0.91600000000000004</v>
      </c>
      <c r="G17" s="108">
        <v>112.34</v>
      </c>
      <c r="H17" s="79"/>
      <c r="I17" s="107">
        <v>0.91420000000000001</v>
      </c>
      <c r="J17" s="108">
        <v>112.27</v>
      </c>
      <c r="K17" s="79"/>
      <c r="L17" s="107">
        <v>0.91400000000000003</v>
      </c>
      <c r="M17" s="108">
        <v>112.22</v>
      </c>
      <c r="N17" s="79"/>
      <c r="O17" s="107">
        <v>0.9204</v>
      </c>
      <c r="P17" s="108">
        <v>111.96</v>
      </c>
      <c r="Q17" s="108"/>
      <c r="R17" s="107">
        <v>0.9194</v>
      </c>
      <c r="S17" s="108">
        <v>112.03</v>
      </c>
      <c r="T17" s="108"/>
      <c r="U17" s="107">
        <v>0.91550000000000009</v>
      </c>
      <c r="V17" s="108">
        <v>112.29</v>
      </c>
      <c r="W17" s="79"/>
      <c r="X17" s="107">
        <v>0.92110000000000003</v>
      </c>
      <c r="Y17" s="108">
        <v>112.13</v>
      </c>
      <c r="Z17" s="108"/>
      <c r="AA17" s="107">
        <v>0.92220000000000002</v>
      </c>
      <c r="AB17" s="108">
        <v>111.72</v>
      </c>
      <c r="AC17" s="79"/>
      <c r="AD17" s="107">
        <v>0.91710000000000003</v>
      </c>
      <c r="AE17" s="108">
        <v>112.14</v>
      </c>
      <c r="AF17" s="79"/>
      <c r="AG17" s="107">
        <v>0.92300000000000004</v>
      </c>
      <c r="AH17" s="108">
        <v>111.74</v>
      </c>
      <c r="AI17" s="79"/>
      <c r="AJ17" s="107">
        <v>0.92680000000000007</v>
      </c>
      <c r="AK17" s="108">
        <v>111.14</v>
      </c>
      <c r="AL17" s="79"/>
      <c r="AM17" s="107">
        <v>0.93180000000000007</v>
      </c>
      <c r="AN17" s="108">
        <v>111.19</v>
      </c>
      <c r="AO17" s="79"/>
      <c r="AP17" s="107">
        <v>0.92500000000000004</v>
      </c>
      <c r="AQ17" s="108">
        <v>111.73</v>
      </c>
      <c r="AR17" s="79"/>
      <c r="AS17" s="107">
        <v>0.92220000000000002</v>
      </c>
      <c r="AT17" s="108">
        <v>112.09</v>
      </c>
      <c r="AU17" s="79"/>
      <c r="AV17" s="107">
        <v>0.9245000000000001</v>
      </c>
      <c r="AW17" s="108">
        <v>111.9</v>
      </c>
      <c r="AX17" s="108"/>
      <c r="AY17" s="107">
        <v>0.9225000000000001</v>
      </c>
      <c r="AZ17" s="108">
        <v>112.17</v>
      </c>
      <c r="BA17" s="79"/>
      <c r="BB17" s="109">
        <v>0.92720000000000002</v>
      </c>
      <c r="BC17" s="110">
        <v>112.01</v>
      </c>
      <c r="BD17" s="79"/>
      <c r="BE17" s="104">
        <v>0.92749999999999999</v>
      </c>
      <c r="BF17" s="108">
        <v>112.22</v>
      </c>
      <c r="BG17" s="108"/>
      <c r="BH17" s="107">
        <v>0.92900000000000005</v>
      </c>
      <c r="BI17" s="108">
        <v>112.14</v>
      </c>
      <c r="BJ17" s="108"/>
      <c r="BK17" s="107">
        <v>0.9345</v>
      </c>
      <c r="BL17" s="108">
        <v>112.13</v>
      </c>
      <c r="BM17" s="108"/>
      <c r="BN17" s="104">
        <f t="shared" si="0"/>
        <v>0.92241428571428552</v>
      </c>
      <c r="BO17" s="105">
        <f t="shared" si="1"/>
        <v>112.00619047619048</v>
      </c>
      <c r="BP17" s="147"/>
      <c r="BQ17" s="147"/>
      <c r="BR17" s="148"/>
      <c r="BS17" s="149"/>
      <c r="BT17" s="150"/>
      <c r="BU17" s="134"/>
      <c r="BV17" s="151"/>
      <c r="BW17" s="151"/>
      <c r="BX17" s="134"/>
      <c r="BY17" s="129"/>
    </row>
    <row r="18" spans="1:167" ht="18.75" x14ac:dyDescent="0.3">
      <c r="A18" s="94">
        <v>4</v>
      </c>
      <c r="B18" s="106" t="s">
        <v>8</v>
      </c>
      <c r="C18" s="107">
        <v>0.84652501481418774</v>
      </c>
      <c r="D18" s="108">
        <v>121.93</v>
      </c>
      <c r="E18" s="108"/>
      <c r="F18" s="107">
        <v>0.84430935494765269</v>
      </c>
      <c r="G18" s="108">
        <v>121.88</v>
      </c>
      <c r="H18" s="79"/>
      <c r="I18" s="107">
        <v>0.84245998315080028</v>
      </c>
      <c r="J18" s="108">
        <v>121.84</v>
      </c>
      <c r="K18" s="79"/>
      <c r="L18" s="107">
        <v>0.84210526315789469</v>
      </c>
      <c r="M18" s="108">
        <v>121.81</v>
      </c>
      <c r="N18" s="79"/>
      <c r="O18" s="107">
        <v>0.8461668641056016</v>
      </c>
      <c r="P18" s="108">
        <v>121.78</v>
      </c>
      <c r="Q18" s="108"/>
      <c r="R18" s="107">
        <v>0.84552295594825388</v>
      </c>
      <c r="S18" s="108">
        <v>121.79</v>
      </c>
      <c r="T18" s="108"/>
      <c r="U18" s="107">
        <v>0.84445195068400603</v>
      </c>
      <c r="V18" s="108">
        <v>121.76</v>
      </c>
      <c r="W18" s="79"/>
      <c r="X18" s="107">
        <v>0.84839229659794679</v>
      </c>
      <c r="Y18" s="108">
        <v>121.75</v>
      </c>
      <c r="Z18" s="108"/>
      <c r="AA18" s="107">
        <v>0.84717045069467967</v>
      </c>
      <c r="AB18" s="108">
        <v>121.65</v>
      </c>
      <c r="AC18" s="79"/>
      <c r="AD18" s="107">
        <v>0.84566596194503163</v>
      </c>
      <c r="AE18" s="108">
        <v>121.59</v>
      </c>
      <c r="AF18" s="79"/>
      <c r="AG18" s="107">
        <v>0.84961767204757854</v>
      </c>
      <c r="AH18" s="108">
        <v>121.4</v>
      </c>
      <c r="AI18" s="79"/>
      <c r="AJ18" s="107">
        <v>0.8489685032685288</v>
      </c>
      <c r="AK18" s="108">
        <v>121.34</v>
      </c>
      <c r="AL18" s="79"/>
      <c r="AM18" s="107">
        <v>0.85433575395130279</v>
      </c>
      <c r="AN18" s="108">
        <v>121.3</v>
      </c>
      <c r="AO18" s="79"/>
      <c r="AP18" s="107">
        <v>0.85215168299957389</v>
      </c>
      <c r="AQ18" s="108">
        <v>121.3</v>
      </c>
      <c r="AR18" s="79"/>
      <c r="AS18" s="107">
        <v>0.8522969402539845</v>
      </c>
      <c r="AT18" s="108">
        <v>121.31</v>
      </c>
      <c r="AU18" s="79"/>
      <c r="AV18" s="107">
        <v>0.85273300929478979</v>
      </c>
      <c r="AW18" s="108">
        <v>121.33</v>
      </c>
      <c r="AX18" s="108"/>
      <c r="AY18" s="107">
        <v>0.85222430543719108</v>
      </c>
      <c r="AZ18" s="108">
        <v>121.44</v>
      </c>
      <c r="BA18" s="79"/>
      <c r="BB18" s="109">
        <v>0.85492006497392492</v>
      </c>
      <c r="BC18" s="110">
        <v>121.51</v>
      </c>
      <c r="BD18" s="79"/>
      <c r="BE18" s="104">
        <v>0.85660442007880766</v>
      </c>
      <c r="BF18" s="108">
        <v>121.52</v>
      </c>
      <c r="BG18" s="108"/>
      <c r="BH18" s="107">
        <v>0.8577064928381507</v>
      </c>
      <c r="BI18" s="108">
        <v>121.56</v>
      </c>
      <c r="BJ18" s="108"/>
      <c r="BK18" s="107">
        <v>0.86229197206174013</v>
      </c>
      <c r="BL18" s="108">
        <v>121.54</v>
      </c>
      <c r="BM18" s="108"/>
      <c r="BN18" s="104">
        <f t="shared" si="0"/>
        <v>0.84983909110722033</v>
      </c>
      <c r="BO18" s="105">
        <f t="shared" si="1"/>
        <v>121.58714285714285</v>
      </c>
      <c r="BP18" s="147"/>
      <c r="BQ18" s="147"/>
      <c r="BR18" s="152"/>
      <c r="BS18" s="149"/>
      <c r="BT18" s="150"/>
      <c r="BU18" s="134"/>
      <c r="BV18" s="151"/>
      <c r="BW18" s="151"/>
      <c r="BX18" s="134"/>
      <c r="BY18" s="129"/>
    </row>
    <row r="19" spans="1:167" ht="18.75" x14ac:dyDescent="0.3">
      <c r="A19" s="94">
        <v>5</v>
      </c>
      <c r="B19" s="106" t="s">
        <v>9</v>
      </c>
      <c r="C19" s="107">
        <v>1813.92</v>
      </c>
      <c r="D19" s="111">
        <v>187196.54</v>
      </c>
      <c r="E19" s="111"/>
      <c r="F19" s="112">
        <v>1815.14</v>
      </c>
      <c r="G19" s="111">
        <v>186777.91</v>
      </c>
      <c r="H19" s="79"/>
      <c r="I19" s="107">
        <v>1811.7</v>
      </c>
      <c r="J19" s="111">
        <v>185952.89</v>
      </c>
      <c r="K19" s="79"/>
      <c r="L19" s="107">
        <v>1810.8200000000002</v>
      </c>
      <c r="M19" s="111">
        <v>185735.81</v>
      </c>
      <c r="N19" s="79"/>
      <c r="O19" s="107">
        <v>1797.7018</v>
      </c>
      <c r="P19" s="111">
        <v>185253.17</v>
      </c>
      <c r="Q19" s="111"/>
      <c r="R19" s="112">
        <v>1795.23</v>
      </c>
      <c r="S19" s="111">
        <v>184908.69</v>
      </c>
      <c r="T19" s="111"/>
      <c r="U19" s="112">
        <v>1798.91</v>
      </c>
      <c r="V19" s="111">
        <v>184927.95</v>
      </c>
      <c r="W19" s="79"/>
      <c r="X19" s="107">
        <v>1787.5238000000002</v>
      </c>
      <c r="Y19" s="111">
        <v>184615.46</v>
      </c>
      <c r="Z19" s="111"/>
      <c r="AA19" s="107">
        <v>1786.5400000000002</v>
      </c>
      <c r="AB19" s="111">
        <v>184067.22</v>
      </c>
      <c r="AC19" s="79"/>
      <c r="AD19" s="107">
        <v>1800.6000000000001</v>
      </c>
      <c r="AE19" s="111">
        <v>185173.7</v>
      </c>
      <c r="AF19" s="79"/>
      <c r="AG19" s="107">
        <v>1783.0800000000002</v>
      </c>
      <c r="AH19" s="111">
        <v>183906.87</v>
      </c>
      <c r="AI19" s="79"/>
      <c r="AJ19" s="107">
        <v>1765.44</v>
      </c>
      <c r="AK19" s="111">
        <v>181840.32</v>
      </c>
      <c r="AL19" s="79"/>
      <c r="AM19" s="107">
        <v>1758.73</v>
      </c>
      <c r="AN19" s="111">
        <v>182222.02</v>
      </c>
      <c r="AO19" s="79"/>
      <c r="AP19" s="107">
        <v>1765.3600000000001</v>
      </c>
      <c r="AQ19" s="111">
        <v>182449.96</v>
      </c>
      <c r="AR19" s="79"/>
      <c r="AS19" s="107">
        <v>1775.7</v>
      </c>
      <c r="AT19" s="111">
        <v>183554.11</v>
      </c>
      <c r="AU19" s="79"/>
      <c r="AV19" s="107">
        <v>1770.8000000000002</v>
      </c>
      <c r="AW19" s="111">
        <v>183189.26</v>
      </c>
      <c r="AX19" s="111"/>
      <c r="AY19" s="112">
        <v>1753.9</v>
      </c>
      <c r="AZ19" s="111">
        <v>181493.57</v>
      </c>
      <c r="BA19" s="79"/>
      <c r="BB19" s="109">
        <v>1749.78</v>
      </c>
      <c r="BC19" s="110">
        <v>181732.15</v>
      </c>
      <c r="BD19" s="79"/>
      <c r="BE19" s="104">
        <v>1738.78</v>
      </c>
      <c r="BF19" s="108">
        <v>180972.22</v>
      </c>
      <c r="BG19" s="108"/>
      <c r="BH19" s="107">
        <v>1740.7</v>
      </c>
      <c r="BI19" s="108">
        <v>181346.13</v>
      </c>
      <c r="BJ19" s="108"/>
      <c r="BK19" s="107">
        <v>1730.4656</v>
      </c>
      <c r="BL19" s="108">
        <v>181335.49</v>
      </c>
      <c r="BM19" s="108"/>
      <c r="BN19" s="104">
        <f t="shared" si="0"/>
        <v>1778.6105333333337</v>
      </c>
      <c r="BO19" s="105">
        <f t="shared" si="1"/>
        <v>183745.30666666664</v>
      </c>
      <c r="BP19" s="147"/>
      <c r="BQ19" s="147"/>
      <c r="BR19" s="152"/>
      <c r="BS19" s="149"/>
      <c r="BT19" s="150"/>
      <c r="BU19" s="153"/>
      <c r="BV19" s="151"/>
      <c r="BW19" s="151"/>
      <c r="BX19" s="134"/>
      <c r="BY19" s="129"/>
    </row>
    <row r="20" spans="1:167" ht="18.75" x14ac:dyDescent="0.3">
      <c r="A20" s="94">
        <v>6</v>
      </c>
      <c r="B20" s="106" t="s">
        <v>10</v>
      </c>
      <c r="C20" s="107">
        <v>23.880000000000003</v>
      </c>
      <c r="D20" s="108">
        <v>2464.42</v>
      </c>
      <c r="E20" s="108"/>
      <c r="F20" s="107">
        <v>24.16</v>
      </c>
      <c r="G20" s="108">
        <v>2486.06</v>
      </c>
      <c r="H20" s="79"/>
      <c r="I20" s="107">
        <v>23.990000000000002</v>
      </c>
      <c r="J20" s="108">
        <v>2462.33</v>
      </c>
      <c r="K20" s="79"/>
      <c r="L20" s="107">
        <v>24.3</v>
      </c>
      <c r="M20" s="108">
        <v>2492.4499999999998</v>
      </c>
      <c r="N20" s="79"/>
      <c r="O20" s="107">
        <v>24.3352</v>
      </c>
      <c r="P20" s="108">
        <v>2507.7399999999998</v>
      </c>
      <c r="Q20" s="108"/>
      <c r="R20" s="107">
        <v>24.09</v>
      </c>
      <c r="S20" s="108">
        <v>2481.27</v>
      </c>
      <c r="T20" s="108"/>
      <c r="U20" s="107">
        <v>24.153600000000001</v>
      </c>
      <c r="V20" s="108">
        <v>2482.9899999999998</v>
      </c>
      <c r="W20" s="79"/>
      <c r="X20" s="107">
        <v>23.652800000000003</v>
      </c>
      <c r="Y20" s="108">
        <v>2442.86</v>
      </c>
      <c r="Z20" s="108"/>
      <c r="AA20" s="107">
        <v>23.5518</v>
      </c>
      <c r="AB20" s="108">
        <v>2426.54</v>
      </c>
      <c r="AC20" s="79"/>
      <c r="AD20" s="107">
        <v>23.78</v>
      </c>
      <c r="AE20" s="108">
        <v>2445.54</v>
      </c>
      <c r="AF20" s="79"/>
      <c r="AG20" s="107">
        <v>23.5395</v>
      </c>
      <c r="AH20" s="108">
        <v>2427.86</v>
      </c>
      <c r="AI20" s="79"/>
      <c r="AJ20" s="107">
        <v>23.07</v>
      </c>
      <c r="AK20" s="108">
        <v>2376.21</v>
      </c>
      <c r="AL20" s="79"/>
      <c r="AM20" s="107">
        <v>22.43</v>
      </c>
      <c r="AN20" s="108">
        <v>2323.9699999999998</v>
      </c>
      <c r="AO20" s="79"/>
      <c r="AP20" s="107">
        <v>22.51</v>
      </c>
      <c r="AQ20" s="108">
        <v>2326.41</v>
      </c>
      <c r="AR20" s="79"/>
      <c r="AS20" s="107">
        <v>22.700000000000003</v>
      </c>
      <c r="AT20" s="108">
        <v>2346.5</v>
      </c>
      <c r="AU20" s="79"/>
      <c r="AV20" s="107">
        <v>22.8</v>
      </c>
      <c r="AW20" s="108">
        <v>2358.66</v>
      </c>
      <c r="AX20" s="108"/>
      <c r="AY20" s="107">
        <v>22.630000000000003</v>
      </c>
      <c r="AZ20" s="108">
        <v>2341.75</v>
      </c>
      <c r="BA20" s="79"/>
      <c r="BB20" s="109">
        <v>22.5</v>
      </c>
      <c r="BC20" s="110">
        <v>2336.85</v>
      </c>
      <c r="BD20" s="79"/>
      <c r="BE20" s="104">
        <v>22.310000000000002</v>
      </c>
      <c r="BF20" s="108">
        <v>2322.02</v>
      </c>
      <c r="BG20" s="108"/>
      <c r="BH20" s="107">
        <v>22.28</v>
      </c>
      <c r="BI20" s="108">
        <v>2321.13</v>
      </c>
      <c r="BJ20" s="108"/>
      <c r="BK20" s="107">
        <v>21.623000000000001</v>
      </c>
      <c r="BL20" s="108">
        <v>2265.87</v>
      </c>
      <c r="BM20" s="108"/>
      <c r="BN20" s="104">
        <f t="shared" si="0"/>
        <v>23.251709523809524</v>
      </c>
      <c r="BO20" s="105">
        <f t="shared" si="1"/>
        <v>2401.8776190476187</v>
      </c>
      <c r="BP20" s="147"/>
      <c r="BQ20" s="147"/>
      <c r="BR20" s="152"/>
      <c r="BS20" s="149"/>
      <c r="BT20" s="150"/>
      <c r="BU20" s="134"/>
      <c r="BV20" s="151"/>
      <c r="BW20" s="151"/>
      <c r="BX20" s="134"/>
      <c r="BY20" s="129"/>
    </row>
    <row r="21" spans="1:167" ht="18.75" x14ac:dyDescent="0.3">
      <c r="A21" s="94">
        <v>7</v>
      </c>
      <c r="B21" s="106" t="s">
        <v>25</v>
      </c>
      <c r="C21" s="107">
        <v>1.3636983499249964</v>
      </c>
      <c r="D21" s="108">
        <v>75.680000000000007</v>
      </c>
      <c r="E21" s="108"/>
      <c r="F21" s="107">
        <v>1.3540961408259986</v>
      </c>
      <c r="G21" s="108">
        <v>75.989999999999995</v>
      </c>
      <c r="H21" s="79"/>
      <c r="I21" s="107">
        <v>1.3451708366962603</v>
      </c>
      <c r="J21" s="108">
        <v>76.3</v>
      </c>
      <c r="K21" s="79"/>
      <c r="L21" s="107">
        <v>1.3502565487442613</v>
      </c>
      <c r="M21" s="108">
        <v>75.959999999999994</v>
      </c>
      <c r="N21" s="79"/>
      <c r="O21" s="107">
        <v>1.3568521031207599</v>
      </c>
      <c r="P21" s="108">
        <v>75.95</v>
      </c>
      <c r="Q21" s="108"/>
      <c r="R21" s="107">
        <v>1.3555645926528399</v>
      </c>
      <c r="S21" s="108">
        <v>75.98</v>
      </c>
      <c r="T21" s="108"/>
      <c r="U21" s="107">
        <v>1.3513513513513513</v>
      </c>
      <c r="V21" s="108">
        <v>76.069999999999993</v>
      </c>
      <c r="W21" s="79"/>
      <c r="X21" s="107">
        <v>1.3592496941688188</v>
      </c>
      <c r="Y21" s="108">
        <v>75.98</v>
      </c>
      <c r="Z21" s="108"/>
      <c r="AA21" s="107">
        <v>1.364070386031919</v>
      </c>
      <c r="AB21" s="108">
        <v>75.53</v>
      </c>
      <c r="AC21" s="79"/>
      <c r="AD21" s="107">
        <v>1.3646288209606987</v>
      </c>
      <c r="AE21" s="108">
        <v>75.36</v>
      </c>
      <c r="AF21" s="79"/>
      <c r="AG21" s="107">
        <v>1.367053998632946</v>
      </c>
      <c r="AH21" s="108">
        <v>75.45</v>
      </c>
      <c r="AI21" s="79"/>
      <c r="AJ21" s="107">
        <v>1.367801942278758</v>
      </c>
      <c r="AK21" s="108">
        <v>75.3</v>
      </c>
      <c r="AL21" s="79"/>
      <c r="AM21" s="107">
        <v>1.3827433628318584</v>
      </c>
      <c r="AN21" s="108">
        <v>74.930000000000007</v>
      </c>
      <c r="AO21" s="79"/>
      <c r="AP21" s="107">
        <v>1.3743815283122593</v>
      </c>
      <c r="AQ21" s="108">
        <v>75.2</v>
      </c>
      <c r="AR21" s="79"/>
      <c r="AS21" s="107">
        <v>1.3808340237503451</v>
      </c>
      <c r="AT21" s="108">
        <v>74.86</v>
      </c>
      <c r="AU21" s="79"/>
      <c r="AV21" s="107">
        <v>1.3732491073880801</v>
      </c>
      <c r="AW21" s="108">
        <v>75.33</v>
      </c>
      <c r="AX21" s="108"/>
      <c r="AY21" s="107">
        <v>1.3758943313153549</v>
      </c>
      <c r="AZ21" s="108">
        <v>75.209999999999994</v>
      </c>
      <c r="BA21" s="79"/>
      <c r="BB21" s="109">
        <v>1.3770311209033324</v>
      </c>
      <c r="BC21" s="110">
        <v>75.42</v>
      </c>
      <c r="BD21" s="79"/>
      <c r="BE21" s="104">
        <v>1.3777900248002204</v>
      </c>
      <c r="BF21" s="108">
        <v>75.540000000000006</v>
      </c>
      <c r="BG21" s="108"/>
      <c r="BH21" s="107">
        <v>1.3812154696132595</v>
      </c>
      <c r="BI21" s="108">
        <v>75.430000000000007</v>
      </c>
      <c r="BJ21" s="108"/>
      <c r="BK21" s="107">
        <v>1.3885031935573451</v>
      </c>
      <c r="BL21" s="108">
        <v>75.47</v>
      </c>
      <c r="BM21" s="108"/>
      <c r="BN21" s="104">
        <f t="shared" si="0"/>
        <v>1.3672112822791267</v>
      </c>
      <c r="BO21" s="105">
        <f t="shared" si="1"/>
        <v>75.568571428571431</v>
      </c>
      <c r="BP21" s="147"/>
      <c r="BQ21" s="147"/>
      <c r="BR21" s="152"/>
      <c r="BS21" s="149"/>
      <c r="BT21" s="150"/>
      <c r="BU21" s="134"/>
      <c r="BV21" s="151"/>
      <c r="BW21" s="151"/>
      <c r="BX21" s="134"/>
      <c r="BY21" s="129"/>
    </row>
    <row r="22" spans="1:167" ht="18.75" x14ac:dyDescent="0.3">
      <c r="A22" s="94">
        <v>8</v>
      </c>
      <c r="B22" s="106" t="s">
        <v>26</v>
      </c>
      <c r="C22" s="107">
        <v>1.2602</v>
      </c>
      <c r="D22" s="108">
        <v>81.89</v>
      </c>
      <c r="E22" s="108"/>
      <c r="F22" s="107">
        <v>1.2601</v>
      </c>
      <c r="G22" s="108">
        <v>81.66</v>
      </c>
      <c r="H22" s="79"/>
      <c r="I22" s="107">
        <v>1.2533000000000001</v>
      </c>
      <c r="J22" s="108">
        <v>81.900000000000006</v>
      </c>
      <c r="K22" s="79"/>
      <c r="L22" s="107">
        <v>1.2562</v>
      </c>
      <c r="M22" s="108">
        <v>81.650000000000006</v>
      </c>
      <c r="N22" s="79"/>
      <c r="O22" s="107">
        <v>1.2674000000000001</v>
      </c>
      <c r="P22" s="108">
        <v>81.31</v>
      </c>
      <c r="Q22" s="108"/>
      <c r="R22" s="107">
        <v>1.2684</v>
      </c>
      <c r="S22" s="108">
        <v>81.2</v>
      </c>
      <c r="T22" s="108"/>
      <c r="U22" s="107">
        <v>1.2609000000000001</v>
      </c>
      <c r="V22" s="108">
        <v>81.53</v>
      </c>
      <c r="W22" s="79"/>
      <c r="X22" s="107">
        <v>1.2671000000000001</v>
      </c>
      <c r="Y22" s="108">
        <v>81.510000000000005</v>
      </c>
      <c r="Z22" s="108"/>
      <c r="AA22" s="107">
        <v>1.2653000000000001</v>
      </c>
      <c r="AB22" s="108">
        <v>81.430000000000007</v>
      </c>
      <c r="AC22" s="79"/>
      <c r="AD22" s="107">
        <v>1.2672000000000001</v>
      </c>
      <c r="AE22" s="108">
        <v>81.16</v>
      </c>
      <c r="AF22" s="79"/>
      <c r="AG22" s="107">
        <v>1.2632000000000001</v>
      </c>
      <c r="AH22" s="108">
        <v>81.650000000000006</v>
      </c>
      <c r="AI22" s="79"/>
      <c r="AJ22" s="107">
        <v>1.2648000000000001</v>
      </c>
      <c r="AK22" s="108">
        <v>81.44</v>
      </c>
      <c r="AL22" s="79"/>
      <c r="AM22" s="107">
        <v>1.2833000000000001</v>
      </c>
      <c r="AN22" s="108">
        <v>80.739999999999995</v>
      </c>
      <c r="AO22" s="79"/>
      <c r="AP22" s="107">
        <v>1.2755000000000001</v>
      </c>
      <c r="AQ22" s="108">
        <v>81.03</v>
      </c>
      <c r="AR22" s="79"/>
      <c r="AS22" s="107">
        <v>1.2796000000000001</v>
      </c>
      <c r="AT22" s="108">
        <v>80.78</v>
      </c>
      <c r="AU22" s="79"/>
      <c r="AV22" s="107">
        <v>1.2669000000000001</v>
      </c>
      <c r="AW22" s="108">
        <v>81.66</v>
      </c>
      <c r="AX22" s="108"/>
      <c r="AY22" s="107">
        <v>1.2681</v>
      </c>
      <c r="AZ22" s="108">
        <v>81.599999999999994</v>
      </c>
      <c r="BA22" s="79"/>
      <c r="BB22" s="109">
        <v>1.2653000000000001</v>
      </c>
      <c r="BC22" s="110">
        <v>82.08</v>
      </c>
      <c r="BD22" s="79"/>
      <c r="BE22" s="104">
        <v>1.2644</v>
      </c>
      <c r="BF22" s="108">
        <v>82.32</v>
      </c>
      <c r="BG22" s="108"/>
      <c r="BH22" s="107">
        <v>1.2694000000000001</v>
      </c>
      <c r="BI22" s="108">
        <v>82.07</v>
      </c>
      <c r="BJ22" s="108"/>
      <c r="BK22" s="107">
        <v>1.2722</v>
      </c>
      <c r="BL22" s="108">
        <v>82.37</v>
      </c>
      <c r="BM22" s="108"/>
      <c r="BN22" s="104">
        <f t="shared" si="0"/>
        <v>1.2666095238095239</v>
      </c>
      <c r="BO22" s="105">
        <f t="shared" si="1"/>
        <v>81.570476190476171</v>
      </c>
      <c r="BP22" s="147"/>
      <c r="BQ22" s="147"/>
      <c r="BR22" s="152"/>
      <c r="BS22" s="149"/>
      <c r="BT22" s="150"/>
      <c r="BU22" s="134"/>
      <c r="BV22" s="151"/>
      <c r="BW22" s="151"/>
      <c r="BX22" s="134"/>
      <c r="BY22" s="129"/>
    </row>
    <row r="23" spans="1:167" ht="18.75" x14ac:dyDescent="0.3">
      <c r="A23" s="94">
        <v>9</v>
      </c>
      <c r="B23" s="106" t="s">
        <v>13</v>
      </c>
      <c r="C23" s="107">
        <v>8.6341000000000001</v>
      </c>
      <c r="D23" s="108">
        <v>11.95</v>
      </c>
      <c r="E23" s="108"/>
      <c r="F23" s="107">
        <v>8.6072000000000006</v>
      </c>
      <c r="G23" s="108">
        <v>11.96</v>
      </c>
      <c r="H23" s="79"/>
      <c r="I23" s="107">
        <v>8.5743000000000009</v>
      </c>
      <c r="J23" s="108">
        <v>11.97</v>
      </c>
      <c r="K23" s="79"/>
      <c r="L23" s="107">
        <v>8.5487000000000002</v>
      </c>
      <c r="M23" s="108">
        <v>12</v>
      </c>
      <c r="N23" s="79"/>
      <c r="O23" s="107">
        <v>8.6156000000000006</v>
      </c>
      <c r="P23" s="108">
        <v>11.96</v>
      </c>
      <c r="Q23" s="108"/>
      <c r="R23" s="107">
        <v>8.6180000000000003</v>
      </c>
      <c r="S23" s="108">
        <v>11.95</v>
      </c>
      <c r="T23" s="108"/>
      <c r="U23" s="107">
        <v>8.6065000000000005</v>
      </c>
      <c r="V23" s="108">
        <v>11.94</v>
      </c>
      <c r="W23" s="79"/>
      <c r="X23" s="107">
        <v>8.6392000000000007</v>
      </c>
      <c r="Y23" s="108">
        <v>11.95</v>
      </c>
      <c r="Z23" s="108"/>
      <c r="AA23" s="107">
        <v>8.5889000000000006</v>
      </c>
      <c r="AB23" s="108">
        <v>12</v>
      </c>
      <c r="AC23" s="79"/>
      <c r="AD23" s="107">
        <v>8.5849000000000011</v>
      </c>
      <c r="AE23" s="108">
        <v>11.98</v>
      </c>
      <c r="AF23" s="79"/>
      <c r="AG23" s="107">
        <v>8.625</v>
      </c>
      <c r="AH23" s="108">
        <v>11.96</v>
      </c>
      <c r="AI23" s="79"/>
      <c r="AJ23" s="107">
        <v>8.6192000000000011</v>
      </c>
      <c r="AK23" s="108">
        <v>11.95</v>
      </c>
      <c r="AL23" s="79"/>
      <c r="AM23" s="107">
        <v>8.735100000000001</v>
      </c>
      <c r="AN23" s="108">
        <v>11.86</v>
      </c>
      <c r="AO23" s="79"/>
      <c r="AP23" s="107">
        <v>8.6594999999999995</v>
      </c>
      <c r="AQ23" s="108">
        <v>11.93</v>
      </c>
      <c r="AR23" s="79"/>
      <c r="AS23" s="107">
        <v>8.6723999999999997</v>
      </c>
      <c r="AT23" s="108">
        <v>11.92</v>
      </c>
      <c r="AU23" s="79"/>
      <c r="AV23" s="107">
        <v>8.6409000000000002</v>
      </c>
      <c r="AW23" s="108">
        <v>11.97</v>
      </c>
      <c r="AX23" s="108"/>
      <c r="AY23" s="107">
        <v>8.6307000000000009</v>
      </c>
      <c r="AZ23" s="108">
        <v>11.99</v>
      </c>
      <c r="BA23" s="79"/>
      <c r="BB23" s="109">
        <v>8.6829000000000001</v>
      </c>
      <c r="BC23" s="110">
        <v>11.96</v>
      </c>
      <c r="BD23" s="79"/>
      <c r="BE23" s="104">
        <v>8.7299000000000007</v>
      </c>
      <c r="BF23" s="108">
        <v>11.92</v>
      </c>
      <c r="BG23" s="108"/>
      <c r="BH23" s="107">
        <v>8.7477999999999998</v>
      </c>
      <c r="BI23" s="108">
        <v>11.91</v>
      </c>
      <c r="BJ23" s="108"/>
      <c r="BK23" s="107">
        <v>8.7873000000000001</v>
      </c>
      <c r="BL23" s="108">
        <v>11.93</v>
      </c>
      <c r="BM23" s="108"/>
      <c r="BN23" s="104">
        <f t="shared" si="0"/>
        <v>8.6451476190476182</v>
      </c>
      <c r="BO23" s="105">
        <f t="shared" si="1"/>
        <v>11.950476190476191</v>
      </c>
      <c r="BP23" s="147"/>
      <c r="BQ23" s="147"/>
      <c r="BR23" s="152"/>
      <c r="BS23" s="149"/>
      <c r="BT23" s="150"/>
      <c r="BU23" s="134"/>
      <c r="BV23" s="151"/>
      <c r="BW23" s="151"/>
      <c r="BX23" s="134"/>
      <c r="BY23" s="129"/>
    </row>
    <row r="24" spans="1:167" ht="18.75" x14ac:dyDescent="0.3">
      <c r="A24" s="94">
        <v>10</v>
      </c>
      <c r="B24" s="106" t="s">
        <v>14</v>
      </c>
      <c r="C24" s="107">
        <v>8.6928000000000001</v>
      </c>
      <c r="D24" s="108">
        <v>11.87</v>
      </c>
      <c r="E24" s="108"/>
      <c r="F24" s="107">
        <v>8.6959999999999997</v>
      </c>
      <c r="G24" s="108">
        <v>11.83</v>
      </c>
      <c r="H24" s="79"/>
      <c r="I24" s="107">
        <v>8.6463000000000001</v>
      </c>
      <c r="J24" s="108">
        <v>11.87</v>
      </c>
      <c r="K24" s="79"/>
      <c r="L24" s="107">
        <v>8.6615000000000002</v>
      </c>
      <c r="M24" s="108">
        <v>11.84</v>
      </c>
      <c r="N24" s="79"/>
      <c r="O24" s="107">
        <v>8.7102000000000004</v>
      </c>
      <c r="P24" s="108">
        <v>11.83</v>
      </c>
      <c r="Q24" s="108"/>
      <c r="R24" s="107">
        <v>8.7054000000000009</v>
      </c>
      <c r="S24" s="108">
        <v>11.83</v>
      </c>
      <c r="T24" s="108"/>
      <c r="U24" s="107">
        <v>8.6265999999999998</v>
      </c>
      <c r="V24" s="108">
        <v>11.92</v>
      </c>
      <c r="W24" s="79"/>
      <c r="X24" s="107">
        <v>8.6355000000000004</v>
      </c>
      <c r="Y24" s="108">
        <v>11.96</v>
      </c>
      <c r="Z24" s="108"/>
      <c r="AA24" s="107">
        <v>8.6113999999999997</v>
      </c>
      <c r="AB24" s="108">
        <v>11.96</v>
      </c>
      <c r="AC24" s="79"/>
      <c r="AD24" s="107">
        <v>8.5804000000000009</v>
      </c>
      <c r="AE24" s="108">
        <v>11.99</v>
      </c>
      <c r="AF24" s="79"/>
      <c r="AG24" s="107">
        <v>8.6154000000000011</v>
      </c>
      <c r="AH24" s="108">
        <v>11.97</v>
      </c>
      <c r="AI24" s="79"/>
      <c r="AJ24" s="107">
        <v>8.6036999999999999</v>
      </c>
      <c r="AK24" s="108">
        <v>11.97</v>
      </c>
      <c r="AL24" s="79"/>
      <c r="AM24" s="107">
        <v>8.7523</v>
      </c>
      <c r="AN24" s="108">
        <v>11.84</v>
      </c>
      <c r="AO24" s="79"/>
      <c r="AP24" s="107">
        <v>8.6767000000000003</v>
      </c>
      <c r="AQ24" s="108">
        <v>11.91</v>
      </c>
      <c r="AR24" s="79"/>
      <c r="AS24" s="107">
        <v>8.6592000000000002</v>
      </c>
      <c r="AT24" s="108">
        <v>11.94</v>
      </c>
      <c r="AU24" s="79"/>
      <c r="AV24" s="107">
        <v>8.5984999999999996</v>
      </c>
      <c r="AW24" s="108">
        <v>12.03</v>
      </c>
      <c r="AX24" s="108"/>
      <c r="AY24" s="107">
        <v>8.5884999999999998</v>
      </c>
      <c r="AZ24" s="108">
        <v>12.05</v>
      </c>
      <c r="BA24" s="79"/>
      <c r="BB24" s="109">
        <v>8.5899000000000001</v>
      </c>
      <c r="BC24" s="110">
        <v>12.09</v>
      </c>
      <c r="BD24" s="79"/>
      <c r="BE24" s="104">
        <v>8.6386000000000003</v>
      </c>
      <c r="BF24" s="108">
        <v>12.05</v>
      </c>
      <c r="BG24" s="108"/>
      <c r="BH24" s="107">
        <v>8.6966000000000001</v>
      </c>
      <c r="BI24" s="108">
        <v>11.98</v>
      </c>
      <c r="BJ24" s="108"/>
      <c r="BK24" s="107">
        <v>8.8132000000000001</v>
      </c>
      <c r="BL24" s="108">
        <v>11.89</v>
      </c>
      <c r="BM24" s="108"/>
      <c r="BN24" s="104">
        <f t="shared" si="0"/>
        <v>8.6570809523809515</v>
      </c>
      <c r="BO24" s="105">
        <f t="shared" si="1"/>
        <v>11.934285714285714</v>
      </c>
      <c r="BP24" s="147"/>
      <c r="BQ24" s="147"/>
      <c r="BR24" s="152"/>
      <c r="BS24" s="149"/>
      <c r="BT24" s="150"/>
      <c r="BU24" s="134"/>
      <c r="BV24" s="151"/>
      <c r="BW24" s="151"/>
      <c r="BX24" s="134"/>
      <c r="BY24" s="129"/>
    </row>
    <row r="25" spans="1:167" ht="18.75" x14ac:dyDescent="0.3">
      <c r="A25" s="94">
        <v>11</v>
      </c>
      <c r="B25" s="106" t="s">
        <v>15</v>
      </c>
      <c r="C25" s="107">
        <v>6.2933000000000003</v>
      </c>
      <c r="D25" s="108">
        <v>16.399999999999999</v>
      </c>
      <c r="E25" s="108"/>
      <c r="F25" s="107">
        <v>6.2760000000000007</v>
      </c>
      <c r="G25" s="108">
        <v>16.399999999999999</v>
      </c>
      <c r="H25" s="79"/>
      <c r="I25" s="107">
        <v>6.2635000000000005</v>
      </c>
      <c r="J25" s="108">
        <v>16.39</v>
      </c>
      <c r="K25" s="79"/>
      <c r="L25" s="107">
        <v>6.2610999999999999</v>
      </c>
      <c r="M25" s="108">
        <v>16.38</v>
      </c>
      <c r="N25" s="79"/>
      <c r="O25" s="107">
        <v>6.2918000000000003</v>
      </c>
      <c r="P25" s="108">
        <v>16.38</v>
      </c>
      <c r="Q25" s="108"/>
      <c r="R25" s="107">
        <v>6.2864000000000004</v>
      </c>
      <c r="S25" s="108">
        <v>16.38</v>
      </c>
      <c r="T25" s="108"/>
      <c r="U25" s="107">
        <v>6.2787000000000006</v>
      </c>
      <c r="V25" s="108">
        <v>16.37</v>
      </c>
      <c r="W25" s="79"/>
      <c r="X25" s="107">
        <v>6.3078000000000003</v>
      </c>
      <c r="Y25" s="108">
        <v>16.37</v>
      </c>
      <c r="Z25" s="108"/>
      <c r="AA25" s="107">
        <v>6.2978000000000005</v>
      </c>
      <c r="AB25" s="108">
        <v>16.36</v>
      </c>
      <c r="AC25" s="79"/>
      <c r="AD25" s="107">
        <v>6.2877000000000001</v>
      </c>
      <c r="AE25" s="108">
        <v>16.36</v>
      </c>
      <c r="AF25" s="79"/>
      <c r="AG25" s="107">
        <v>6.3167</v>
      </c>
      <c r="AH25" s="108">
        <v>16.329999999999998</v>
      </c>
      <c r="AI25" s="79"/>
      <c r="AJ25" s="107">
        <v>6.3125</v>
      </c>
      <c r="AK25" s="108">
        <v>16.32</v>
      </c>
      <c r="AL25" s="79"/>
      <c r="AM25" s="107">
        <v>6.3513999999999999</v>
      </c>
      <c r="AN25" s="108">
        <v>16.309999999999999</v>
      </c>
      <c r="AO25" s="79"/>
      <c r="AP25" s="107">
        <v>6.3363000000000005</v>
      </c>
      <c r="AQ25" s="108">
        <v>16.309999999999999</v>
      </c>
      <c r="AR25" s="79"/>
      <c r="AS25" s="107">
        <v>6.3360000000000003</v>
      </c>
      <c r="AT25" s="108">
        <v>16.309999999999999</v>
      </c>
      <c r="AU25" s="79"/>
      <c r="AV25" s="107">
        <v>6.3402000000000003</v>
      </c>
      <c r="AW25" s="108">
        <v>16.32</v>
      </c>
      <c r="AX25" s="108"/>
      <c r="AY25" s="107">
        <v>6.3365</v>
      </c>
      <c r="AZ25" s="108">
        <v>16.329999999999998</v>
      </c>
      <c r="BA25" s="79"/>
      <c r="BB25" s="109">
        <v>6.3557000000000006</v>
      </c>
      <c r="BC25" s="110">
        <v>16.34</v>
      </c>
      <c r="BD25" s="79"/>
      <c r="BE25" s="104">
        <v>6.3684000000000003</v>
      </c>
      <c r="BF25" s="108">
        <v>16.34</v>
      </c>
      <c r="BG25" s="108"/>
      <c r="BH25" s="107">
        <v>6.3768000000000002</v>
      </c>
      <c r="BI25" s="108">
        <v>16.34</v>
      </c>
      <c r="BJ25" s="108"/>
      <c r="BK25" s="107">
        <v>6.4107000000000003</v>
      </c>
      <c r="BL25" s="108">
        <v>16.350000000000001</v>
      </c>
      <c r="BM25" s="108"/>
      <c r="BN25" s="104">
        <f t="shared" si="0"/>
        <v>6.3183476190476187</v>
      </c>
      <c r="BO25" s="105">
        <f t="shared" si="1"/>
        <v>16.351904761904759</v>
      </c>
      <c r="BP25" s="147"/>
      <c r="BQ25" s="147"/>
      <c r="BR25" s="152"/>
      <c r="BS25" s="149"/>
      <c r="BT25" s="150"/>
      <c r="BU25" s="134"/>
      <c r="BV25" s="151"/>
      <c r="BW25" s="151"/>
      <c r="BX25" s="134"/>
      <c r="BY25" s="129"/>
    </row>
    <row r="26" spans="1:167" ht="18.75" x14ac:dyDescent="0.3">
      <c r="A26" s="94">
        <v>12</v>
      </c>
      <c r="B26" s="106" t="s">
        <v>34</v>
      </c>
      <c r="C26" s="107">
        <v>8.3007000000000009</v>
      </c>
      <c r="D26" s="108">
        <v>12.43</v>
      </c>
      <c r="E26" s="108"/>
      <c r="F26" s="107">
        <v>8.2716000000000012</v>
      </c>
      <c r="G26" s="108">
        <v>12.44</v>
      </c>
      <c r="H26" s="79"/>
      <c r="I26" s="107">
        <v>8.3074000000000012</v>
      </c>
      <c r="J26" s="108">
        <v>12.36</v>
      </c>
      <c r="K26" s="79"/>
      <c r="L26" s="107">
        <v>8.3064999999999998</v>
      </c>
      <c r="M26" s="108">
        <v>12.35</v>
      </c>
      <c r="N26" s="79"/>
      <c r="O26" s="107">
        <v>8.4533000000000005</v>
      </c>
      <c r="P26" s="108">
        <v>12.19</v>
      </c>
      <c r="Q26" s="108"/>
      <c r="R26" s="107">
        <v>8.4736000000000011</v>
      </c>
      <c r="S26" s="108">
        <v>12.16</v>
      </c>
      <c r="T26" s="108"/>
      <c r="U26" s="107">
        <v>8.42</v>
      </c>
      <c r="V26" s="108">
        <v>12.21</v>
      </c>
      <c r="W26" s="79"/>
      <c r="X26" s="107">
        <v>8.4545000000000012</v>
      </c>
      <c r="Y26" s="108">
        <v>12.22</v>
      </c>
      <c r="Z26" s="108"/>
      <c r="AA26" s="107">
        <v>8.4534000000000002</v>
      </c>
      <c r="AB26" s="108">
        <v>12.19</v>
      </c>
      <c r="AC26" s="79"/>
      <c r="AD26" s="107">
        <v>8.4329999999999998</v>
      </c>
      <c r="AE26" s="108">
        <v>12.19</v>
      </c>
      <c r="AF26" s="79"/>
      <c r="AG26" s="107">
        <v>8.4557000000000002</v>
      </c>
      <c r="AH26" s="108">
        <v>12.2</v>
      </c>
      <c r="AI26" s="79"/>
      <c r="AJ26" s="107">
        <v>8.5792999999999999</v>
      </c>
      <c r="AK26" s="108">
        <v>12.01</v>
      </c>
      <c r="AL26" s="79"/>
      <c r="AM26" s="107">
        <v>8.6748000000000012</v>
      </c>
      <c r="AN26" s="108">
        <v>11.94</v>
      </c>
      <c r="AO26" s="79"/>
      <c r="AP26" s="107">
        <v>8.6232000000000006</v>
      </c>
      <c r="AQ26" s="108">
        <v>11.99</v>
      </c>
      <c r="AR26" s="79"/>
      <c r="AS26" s="107">
        <v>8.65</v>
      </c>
      <c r="AT26" s="108">
        <v>11.95</v>
      </c>
      <c r="AU26" s="79"/>
      <c r="AV26" s="107">
        <v>8.6350999999999996</v>
      </c>
      <c r="AW26" s="108">
        <v>11.98</v>
      </c>
      <c r="AX26" s="108"/>
      <c r="AY26" s="107">
        <v>8.8254999999999999</v>
      </c>
      <c r="AZ26" s="108">
        <v>11.73</v>
      </c>
      <c r="BA26" s="79"/>
      <c r="BB26" s="109">
        <v>8.8464000000000009</v>
      </c>
      <c r="BC26" s="110">
        <v>11.74</v>
      </c>
      <c r="BD26" s="79"/>
      <c r="BE26" s="104">
        <v>8.8689999999999998</v>
      </c>
      <c r="BF26" s="108">
        <v>11.74</v>
      </c>
      <c r="BG26" s="108"/>
      <c r="BH26" s="107">
        <v>8.8487000000000009</v>
      </c>
      <c r="BI26" s="108">
        <v>11.77</v>
      </c>
      <c r="BJ26" s="108"/>
      <c r="BK26" s="107">
        <v>8.8956</v>
      </c>
      <c r="BL26" s="108">
        <v>11.78</v>
      </c>
      <c r="BM26" s="108"/>
      <c r="BN26" s="104">
        <f t="shared" si="0"/>
        <v>8.5608238095238107</v>
      </c>
      <c r="BO26" s="105">
        <f t="shared" si="1"/>
        <v>12.074761904761903</v>
      </c>
      <c r="BP26" s="147"/>
      <c r="BQ26" s="147"/>
      <c r="BR26" s="152"/>
      <c r="BS26" s="149"/>
      <c r="BT26" s="150"/>
      <c r="BU26" s="134"/>
      <c r="BV26" s="151"/>
      <c r="BW26" s="151"/>
      <c r="BX26" s="134"/>
      <c r="BY26" s="129"/>
    </row>
    <row r="27" spans="1:167" ht="18.75" x14ac:dyDescent="0.3">
      <c r="A27" s="94">
        <v>13</v>
      </c>
      <c r="B27" s="106" t="s">
        <v>17</v>
      </c>
      <c r="C27" s="107">
        <v>1</v>
      </c>
      <c r="D27" s="108">
        <v>103.2</v>
      </c>
      <c r="E27" s="108"/>
      <c r="F27" s="107">
        <v>1</v>
      </c>
      <c r="G27" s="108">
        <v>102.9</v>
      </c>
      <c r="H27" s="108"/>
      <c r="I27" s="107">
        <v>1</v>
      </c>
      <c r="J27" s="108">
        <v>102.64</v>
      </c>
      <c r="K27" s="108"/>
      <c r="L27" s="107">
        <v>1</v>
      </c>
      <c r="M27" s="108">
        <v>102.57</v>
      </c>
      <c r="N27" s="108"/>
      <c r="O27" s="107">
        <v>1</v>
      </c>
      <c r="P27" s="108">
        <v>103.05</v>
      </c>
      <c r="Q27" s="108"/>
      <c r="R27" s="107">
        <v>1</v>
      </c>
      <c r="S27" s="108">
        <v>103</v>
      </c>
      <c r="T27" s="108"/>
      <c r="U27" s="107">
        <v>1</v>
      </c>
      <c r="V27" s="108">
        <v>102.8</v>
      </c>
      <c r="W27" s="108"/>
      <c r="X27" s="107">
        <v>1</v>
      </c>
      <c r="Y27" s="108">
        <v>103.28</v>
      </c>
      <c r="Z27" s="108"/>
      <c r="AA27" s="107">
        <v>1</v>
      </c>
      <c r="AB27" s="108">
        <v>103.03</v>
      </c>
      <c r="AC27" s="108"/>
      <c r="AD27" s="107">
        <v>1</v>
      </c>
      <c r="AE27" s="108">
        <v>102.84</v>
      </c>
      <c r="AF27" s="108"/>
      <c r="AG27" s="107">
        <v>1</v>
      </c>
      <c r="AH27" s="108">
        <v>103.14</v>
      </c>
      <c r="AI27" s="108"/>
      <c r="AJ27" s="107">
        <v>1</v>
      </c>
      <c r="AK27" s="108">
        <v>103</v>
      </c>
      <c r="AL27" s="108"/>
      <c r="AM27" s="107">
        <v>1</v>
      </c>
      <c r="AN27" s="108">
        <v>103.61</v>
      </c>
      <c r="AO27" s="108"/>
      <c r="AP27" s="107">
        <v>1</v>
      </c>
      <c r="AQ27" s="108">
        <v>103.35</v>
      </c>
      <c r="AR27" s="108"/>
      <c r="AS27" s="107">
        <v>1</v>
      </c>
      <c r="AT27" s="108">
        <v>103.37</v>
      </c>
      <c r="AU27" s="108"/>
      <c r="AV27" s="107">
        <v>1</v>
      </c>
      <c r="AW27" s="108">
        <v>103.45</v>
      </c>
      <c r="AX27" s="108"/>
      <c r="AY27" s="107">
        <v>1</v>
      </c>
      <c r="AZ27" s="108">
        <v>103.48</v>
      </c>
      <c r="BA27" s="108"/>
      <c r="BB27" s="104">
        <v>1</v>
      </c>
      <c r="BC27" s="113">
        <v>103.86</v>
      </c>
      <c r="BD27" s="108"/>
      <c r="BE27" s="104">
        <v>1</v>
      </c>
      <c r="BF27" s="108">
        <v>104.08</v>
      </c>
      <c r="BG27" s="108"/>
      <c r="BH27" s="107">
        <v>1</v>
      </c>
      <c r="BI27" s="108">
        <v>104.18</v>
      </c>
      <c r="BJ27" s="108"/>
      <c r="BK27" s="107">
        <v>1</v>
      </c>
      <c r="BL27" s="108">
        <v>104.79</v>
      </c>
      <c r="BM27" s="108"/>
      <c r="BN27" s="104">
        <f t="shared" si="0"/>
        <v>1</v>
      </c>
      <c r="BO27" s="105">
        <f t="shared" si="1"/>
        <v>103.31523809523807</v>
      </c>
      <c r="BP27" s="147"/>
      <c r="BQ27" s="147"/>
      <c r="BR27" s="152"/>
      <c r="BS27" s="149"/>
      <c r="BT27" s="150"/>
      <c r="BU27" s="134"/>
      <c r="BV27" s="151"/>
      <c r="BW27" s="151"/>
      <c r="BX27" s="134"/>
      <c r="BY27" s="129"/>
    </row>
    <row r="28" spans="1:167" ht="18.75" x14ac:dyDescent="0.3">
      <c r="A28" s="94">
        <v>14</v>
      </c>
      <c r="B28" s="106" t="s">
        <v>27</v>
      </c>
      <c r="C28" s="107">
        <v>0.70211899512729425</v>
      </c>
      <c r="D28" s="108">
        <v>146.97999999999999</v>
      </c>
      <c r="E28" s="108"/>
      <c r="F28" s="107">
        <v>0.70262218599814519</v>
      </c>
      <c r="G28" s="108">
        <v>146.44999999999999</v>
      </c>
      <c r="H28" s="108"/>
      <c r="I28" s="107">
        <v>0.70262218599814519</v>
      </c>
      <c r="J28" s="108">
        <v>146.08000000000001</v>
      </c>
      <c r="K28" s="79"/>
      <c r="L28" s="107">
        <v>0.70262218599814519</v>
      </c>
      <c r="M28" s="108">
        <v>145.97999999999999</v>
      </c>
      <c r="N28" s="79"/>
      <c r="O28" s="107">
        <v>0.70127210760319214</v>
      </c>
      <c r="P28" s="108">
        <v>146.94999999999999</v>
      </c>
      <c r="Q28" s="108"/>
      <c r="R28" s="107">
        <v>0.70257775779334375</v>
      </c>
      <c r="S28" s="108">
        <v>146.6</v>
      </c>
      <c r="T28" s="108"/>
      <c r="U28" s="107">
        <v>0.70189722820784584</v>
      </c>
      <c r="V28" s="108">
        <v>146.46</v>
      </c>
      <c r="W28" s="79"/>
      <c r="X28" s="107">
        <v>0.70143935355349174</v>
      </c>
      <c r="Y28" s="108">
        <v>147.24</v>
      </c>
      <c r="Z28" s="108"/>
      <c r="AA28" s="107">
        <v>0.70298275583299941</v>
      </c>
      <c r="AB28" s="108">
        <v>146.56</v>
      </c>
      <c r="AC28" s="79"/>
      <c r="AD28" s="107">
        <v>0.70219294857841041</v>
      </c>
      <c r="AE28" s="108">
        <v>146.46</v>
      </c>
      <c r="AF28" s="108"/>
      <c r="AG28" s="107">
        <v>0.70126227208976155</v>
      </c>
      <c r="AH28" s="108">
        <v>147.08000000000001</v>
      </c>
      <c r="AI28" s="79"/>
      <c r="AJ28" s="107">
        <v>0.70270612127302245</v>
      </c>
      <c r="AK28" s="108">
        <v>146.58000000000001</v>
      </c>
      <c r="AL28" s="79"/>
      <c r="AM28" s="107">
        <v>0.70295310599829886</v>
      </c>
      <c r="AN28" s="108">
        <v>147.38999999999999</v>
      </c>
      <c r="AO28" s="79"/>
      <c r="AP28" s="107">
        <v>0.70484084693676163</v>
      </c>
      <c r="AQ28" s="108">
        <v>146.63</v>
      </c>
      <c r="AR28" s="79"/>
      <c r="AS28" s="107">
        <v>0.70438408655471663</v>
      </c>
      <c r="AT28" s="108">
        <v>146.75</v>
      </c>
      <c r="AU28" s="79"/>
      <c r="AV28" s="107">
        <v>0.70448333192436674</v>
      </c>
      <c r="AW28" s="108">
        <v>146.85</v>
      </c>
      <c r="AX28" s="108"/>
      <c r="AY28" s="107">
        <v>0.70471666866336391</v>
      </c>
      <c r="AZ28" s="108">
        <v>146.84</v>
      </c>
      <c r="BA28" s="79"/>
      <c r="BB28" s="109">
        <v>0.70470177021084679</v>
      </c>
      <c r="BC28" s="110">
        <v>147.38</v>
      </c>
      <c r="BD28" s="79"/>
      <c r="BE28" s="104">
        <v>0.70535789859774856</v>
      </c>
      <c r="BF28" s="108">
        <v>147.56</v>
      </c>
      <c r="BG28" s="108"/>
      <c r="BH28" s="107">
        <v>0.70654401062642191</v>
      </c>
      <c r="BI28" s="108">
        <v>147.44999999999999</v>
      </c>
      <c r="BJ28" s="108"/>
      <c r="BK28" s="107">
        <v>0.70744372285184709</v>
      </c>
      <c r="BL28" s="108">
        <v>148.12</v>
      </c>
      <c r="BM28" s="108"/>
      <c r="BN28" s="104">
        <f t="shared" si="0"/>
        <v>0.70341626382943667</v>
      </c>
      <c r="BO28" s="105">
        <f t="shared" si="1"/>
        <v>146.87571428571428</v>
      </c>
      <c r="BP28" s="147"/>
      <c r="BQ28" s="147"/>
      <c r="BR28" s="152"/>
      <c r="BS28" s="149"/>
      <c r="BT28" s="150"/>
      <c r="BU28" s="134"/>
      <c r="BV28" s="151"/>
      <c r="BW28" s="151"/>
      <c r="BX28" s="134"/>
      <c r="BY28" s="129"/>
    </row>
    <row r="29" spans="1:167" ht="18.75" x14ac:dyDescent="0.3">
      <c r="A29" s="94">
        <v>15</v>
      </c>
      <c r="B29" s="106" t="s">
        <v>32</v>
      </c>
      <c r="C29" s="107">
        <v>6.4675000000000002</v>
      </c>
      <c r="D29" s="108">
        <v>15.96</v>
      </c>
      <c r="E29" s="108"/>
      <c r="F29" s="107">
        <v>6.4613000000000005</v>
      </c>
      <c r="G29" s="108">
        <v>15.93</v>
      </c>
      <c r="H29" s="108"/>
      <c r="I29" s="107">
        <v>6.4512</v>
      </c>
      <c r="J29" s="108">
        <v>15.91</v>
      </c>
      <c r="K29" s="79"/>
      <c r="L29" s="107">
        <v>6.4630000000000001</v>
      </c>
      <c r="M29" s="108">
        <v>15.87</v>
      </c>
      <c r="N29" s="79"/>
      <c r="O29" s="107">
        <v>6.4593000000000007</v>
      </c>
      <c r="P29" s="108">
        <v>15.95</v>
      </c>
      <c r="Q29" s="108"/>
      <c r="R29" s="107">
        <v>6.4565000000000001</v>
      </c>
      <c r="S29" s="108">
        <v>15.95</v>
      </c>
      <c r="T29" s="108"/>
      <c r="U29" s="107">
        <v>6.4380000000000006</v>
      </c>
      <c r="V29" s="108">
        <v>15.97</v>
      </c>
      <c r="W29" s="79"/>
      <c r="X29" s="107">
        <v>6.4545000000000003</v>
      </c>
      <c r="Y29" s="108">
        <v>16</v>
      </c>
      <c r="Z29" s="108"/>
      <c r="AA29" s="107">
        <v>6.4453000000000005</v>
      </c>
      <c r="AB29" s="108">
        <v>15.99</v>
      </c>
      <c r="AC29" s="79"/>
      <c r="AD29" s="107">
        <v>6.4295</v>
      </c>
      <c r="AE29" s="108">
        <v>16</v>
      </c>
      <c r="AF29" s="108"/>
      <c r="AG29" s="107">
        <v>6.4460000000000006</v>
      </c>
      <c r="AH29" s="108">
        <v>16</v>
      </c>
      <c r="AI29" s="79"/>
      <c r="AJ29" s="107">
        <v>6.4542000000000002</v>
      </c>
      <c r="AK29" s="108">
        <v>15.96</v>
      </c>
      <c r="AL29" s="79"/>
      <c r="AM29" s="107">
        <v>6.4655000000000005</v>
      </c>
      <c r="AN29" s="108">
        <v>16.03</v>
      </c>
      <c r="AO29" s="79"/>
      <c r="AP29" s="107">
        <v>6.4655000000000005</v>
      </c>
      <c r="AQ29" s="108">
        <v>15.98</v>
      </c>
      <c r="AR29" s="79"/>
      <c r="AS29" s="107">
        <v>6.4664000000000001</v>
      </c>
      <c r="AT29" s="108">
        <v>15.99</v>
      </c>
      <c r="AU29" s="79"/>
      <c r="AV29" s="107">
        <v>6.4534000000000002</v>
      </c>
      <c r="AW29" s="108">
        <v>16.03</v>
      </c>
      <c r="AX29" s="108"/>
      <c r="AY29" s="107">
        <v>6.4633000000000003</v>
      </c>
      <c r="AZ29" s="108">
        <v>16.010000000000002</v>
      </c>
      <c r="BA29" s="79"/>
      <c r="BB29" s="109">
        <v>6.4613000000000005</v>
      </c>
      <c r="BC29" s="110">
        <v>16.07</v>
      </c>
      <c r="BD29" s="79"/>
      <c r="BE29" s="104">
        <v>6.4541000000000004</v>
      </c>
      <c r="BF29" s="108">
        <v>16.13</v>
      </c>
      <c r="BG29" s="108"/>
      <c r="BH29" s="107">
        <v>6.4626000000000001</v>
      </c>
      <c r="BI29" s="108">
        <v>16.12</v>
      </c>
      <c r="BJ29" s="108"/>
      <c r="BK29" s="107">
        <v>6.4614000000000003</v>
      </c>
      <c r="BL29" s="108">
        <v>16.22</v>
      </c>
      <c r="BM29" s="108"/>
      <c r="BN29" s="104">
        <f t="shared" si="0"/>
        <v>6.4561809523809544</v>
      </c>
      <c r="BO29" s="105">
        <f t="shared" si="1"/>
        <v>16.003333333333337</v>
      </c>
      <c r="BP29" s="147"/>
      <c r="BQ29" s="147"/>
      <c r="BR29" s="152"/>
      <c r="BS29" s="149"/>
      <c r="BT29" s="150"/>
      <c r="BU29" s="134"/>
      <c r="BV29" s="151"/>
      <c r="BW29" s="151"/>
      <c r="BX29" s="134"/>
      <c r="BY29" s="129"/>
    </row>
    <row r="30" spans="1:167" s="137" customFormat="1" ht="19.5" thickBot="1" x14ac:dyDescent="0.35">
      <c r="A30" s="114">
        <v>16</v>
      </c>
      <c r="B30" s="115" t="s">
        <v>33</v>
      </c>
      <c r="C30" s="116">
        <v>6.4626999999999999</v>
      </c>
      <c r="D30" s="117">
        <v>15.97</v>
      </c>
      <c r="E30" s="117"/>
      <c r="F30" s="116">
        <v>6.4546999999999999</v>
      </c>
      <c r="G30" s="117">
        <v>15.94</v>
      </c>
      <c r="H30" s="117"/>
      <c r="I30" s="116">
        <v>6.4434000000000005</v>
      </c>
      <c r="J30" s="117">
        <v>15.93</v>
      </c>
      <c r="K30" s="88"/>
      <c r="L30" s="116">
        <v>6.46</v>
      </c>
      <c r="M30" s="117">
        <v>15.88</v>
      </c>
      <c r="N30" s="88"/>
      <c r="O30" s="116">
        <v>6.4567000000000005</v>
      </c>
      <c r="P30" s="117">
        <v>15.96</v>
      </c>
      <c r="Q30" s="117"/>
      <c r="R30" s="116">
        <v>6.4535</v>
      </c>
      <c r="S30" s="117">
        <v>15.96</v>
      </c>
      <c r="T30" s="117"/>
      <c r="U30" s="116">
        <v>6.4301000000000004</v>
      </c>
      <c r="V30" s="117">
        <v>15.99</v>
      </c>
      <c r="W30" s="88"/>
      <c r="X30" s="116">
        <v>6.4481999999999999</v>
      </c>
      <c r="Y30" s="117">
        <v>16.02</v>
      </c>
      <c r="Z30" s="117"/>
      <c r="AA30" s="116">
        <v>6.4405999999999999</v>
      </c>
      <c r="AB30" s="117">
        <v>16</v>
      </c>
      <c r="AC30" s="88"/>
      <c r="AD30" s="116">
        <v>6.4287000000000001</v>
      </c>
      <c r="AE30" s="117">
        <v>16</v>
      </c>
      <c r="AF30" s="117"/>
      <c r="AG30" s="116">
        <v>6.4433000000000007</v>
      </c>
      <c r="AH30" s="117">
        <v>16.010000000000002</v>
      </c>
      <c r="AI30" s="88"/>
      <c r="AJ30" s="116">
        <v>6.4519000000000002</v>
      </c>
      <c r="AK30" s="117">
        <v>15.96</v>
      </c>
      <c r="AL30" s="88"/>
      <c r="AM30" s="116">
        <v>6.4842000000000004</v>
      </c>
      <c r="AN30" s="117">
        <v>15.98</v>
      </c>
      <c r="AO30" s="88"/>
      <c r="AP30" s="116">
        <v>6.4758000000000004</v>
      </c>
      <c r="AQ30" s="117">
        <v>15.96</v>
      </c>
      <c r="AR30" s="88"/>
      <c r="AS30" s="116">
        <v>6.4698000000000002</v>
      </c>
      <c r="AT30" s="117">
        <v>15.98</v>
      </c>
      <c r="AU30" s="88"/>
      <c r="AV30" s="116">
        <v>6.4539</v>
      </c>
      <c r="AW30" s="117">
        <v>16.03</v>
      </c>
      <c r="AX30" s="117"/>
      <c r="AY30" s="116">
        <v>6.4634</v>
      </c>
      <c r="AZ30" s="117">
        <v>16.010000000000002</v>
      </c>
      <c r="BA30" s="88"/>
      <c r="BB30" s="118">
        <v>6.4636000000000005</v>
      </c>
      <c r="BC30" s="119">
        <v>16.07</v>
      </c>
      <c r="BD30" s="88"/>
      <c r="BE30" s="118">
        <v>6.4601000000000006</v>
      </c>
      <c r="BF30" s="117">
        <v>16.11</v>
      </c>
      <c r="BG30" s="117"/>
      <c r="BH30" s="116">
        <v>6.4708000000000006</v>
      </c>
      <c r="BI30" s="117">
        <v>16.100000000000001</v>
      </c>
      <c r="BJ30" s="117"/>
      <c r="BK30" s="116">
        <v>6.4679000000000002</v>
      </c>
      <c r="BL30" s="117">
        <v>16.2</v>
      </c>
      <c r="BM30" s="117"/>
      <c r="BN30" s="118">
        <f t="shared" si="0"/>
        <v>6.4563476190476194</v>
      </c>
      <c r="BO30" s="120">
        <f t="shared" si="1"/>
        <v>16.002857142857142</v>
      </c>
      <c r="BP30" s="147"/>
      <c r="BQ30" s="147"/>
      <c r="BR30" s="152"/>
      <c r="BS30" s="149"/>
      <c r="BT30" s="149"/>
      <c r="BU30" s="154"/>
      <c r="BV30" s="151"/>
      <c r="BW30" s="151"/>
      <c r="BX30" s="134"/>
      <c r="BY30" s="129"/>
      <c r="BZ30" s="128"/>
      <c r="CA30" s="128"/>
      <c r="CB30" s="128"/>
      <c r="CC30" s="128"/>
      <c r="CD30" s="128"/>
      <c r="CE30" s="128"/>
      <c r="CF30" s="130"/>
      <c r="CG30" s="129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</row>
    <row r="31" spans="1:167" ht="16.5" thickTop="1" x14ac:dyDescent="0.25">
      <c r="A31" s="155"/>
      <c r="B31" s="132"/>
      <c r="C31" s="154"/>
      <c r="D31" s="154"/>
      <c r="E31" s="154"/>
      <c r="F31" s="154"/>
      <c r="G31" s="154"/>
      <c r="H31" s="156"/>
      <c r="I31" s="154"/>
      <c r="J31" s="156"/>
      <c r="K31" s="156"/>
      <c r="L31" s="156"/>
      <c r="M31" s="156"/>
      <c r="N31" s="154"/>
      <c r="O31" s="156"/>
      <c r="P31" s="156"/>
      <c r="Q31" s="156"/>
      <c r="R31" s="156"/>
      <c r="S31" s="156"/>
      <c r="T31" s="156"/>
      <c r="U31" s="156"/>
      <c r="V31" s="156"/>
      <c r="W31" s="154"/>
      <c r="X31" s="156"/>
      <c r="Y31" s="156"/>
      <c r="Z31" s="156"/>
      <c r="AA31" s="156"/>
      <c r="AB31" s="156"/>
      <c r="AC31" s="154"/>
      <c r="AD31" s="154"/>
      <c r="AE31" s="156"/>
      <c r="AF31" s="156"/>
      <c r="AG31" s="156"/>
      <c r="AH31" s="156"/>
      <c r="AI31" s="154"/>
      <c r="AJ31" s="156"/>
      <c r="AK31" s="156"/>
      <c r="AL31" s="154"/>
      <c r="AM31" s="156"/>
      <c r="AN31" s="156"/>
      <c r="AO31" s="154"/>
      <c r="AP31" s="156"/>
      <c r="AQ31" s="156"/>
      <c r="AR31" s="154"/>
      <c r="AS31" s="156"/>
      <c r="AT31" s="156"/>
      <c r="AU31" s="154"/>
      <c r="AV31" s="156"/>
      <c r="AW31" s="156"/>
      <c r="AX31" s="156"/>
      <c r="AY31" s="156"/>
      <c r="AZ31" s="156"/>
      <c r="BA31" s="154"/>
      <c r="BB31" s="156"/>
      <c r="BC31" s="156"/>
      <c r="BD31" s="154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4"/>
      <c r="BQ31" s="154"/>
      <c r="BR31" s="149"/>
      <c r="BS31" s="124"/>
      <c r="BT31" s="154"/>
      <c r="BU31" s="154"/>
      <c r="BV31" s="157"/>
      <c r="BW31" s="157"/>
      <c r="BX31" s="154"/>
      <c r="BY31" s="158"/>
      <c r="BZ31" s="124"/>
      <c r="CA31" s="124"/>
      <c r="CB31" s="124"/>
      <c r="CC31" s="124"/>
      <c r="CD31" s="124"/>
      <c r="CE31" s="124"/>
      <c r="CF31" s="159"/>
      <c r="CG31" s="158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</row>
    <row r="32" spans="1:167" x14ac:dyDescent="0.25">
      <c r="A32" s="160"/>
      <c r="B32" s="133"/>
      <c r="C32" s="145"/>
      <c r="D32" s="145"/>
      <c r="E32" s="145"/>
      <c r="F32" s="145"/>
      <c r="G32" s="145"/>
      <c r="H32" s="145"/>
      <c r="I32" s="134"/>
      <c r="J32" s="134"/>
      <c r="K32" s="134"/>
      <c r="L32" s="145"/>
      <c r="M32" s="145"/>
      <c r="N32" s="134"/>
      <c r="O32" s="145"/>
      <c r="P32" s="145"/>
      <c r="Q32" s="145"/>
      <c r="R32" s="145"/>
      <c r="S32" s="145"/>
      <c r="T32" s="145"/>
      <c r="U32" s="145"/>
      <c r="V32" s="145"/>
      <c r="W32" s="134"/>
      <c r="X32" s="145"/>
      <c r="Y32" s="145"/>
      <c r="Z32" s="145"/>
      <c r="AA32" s="145"/>
      <c r="AB32" s="145"/>
      <c r="AC32" s="134"/>
      <c r="AD32" s="134"/>
      <c r="AE32" s="134"/>
      <c r="AF32" s="134"/>
      <c r="AG32" s="145"/>
      <c r="AH32" s="145"/>
      <c r="AI32" s="134"/>
      <c r="AJ32" s="145"/>
      <c r="AK32" s="145"/>
      <c r="AL32" s="134"/>
      <c r="AM32" s="145"/>
      <c r="AN32" s="145"/>
      <c r="AO32" s="134"/>
      <c r="AP32" s="145"/>
      <c r="AQ32" s="145"/>
      <c r="AR32" s="134"/>
      <c r="AS32" s="145"/>
      <c r="AT32" s="145"/>
      <c r="AU32" s="134"/>
      <c r="AV32" s="145"/>
      <c r="AW32" s="145"/>
      <c r="AX32" s="145"/>
      <c r="AY32" s="145"/>
      <c r="AZ32" s="145"/>
      <c r="BA32" s="134"/>
      <c r="BB32" s="145"/>
      <c r="BC32" s="145"/>
      <c r="BD32" s="134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34"/>
      <c r="BQ32" s="134"/>
      <c r="BR32" s="150"/>
      <c r="BT32" s="134"/>
      <c r="BU32" s="134"/>
      <c r="BV32" s="151"/>
      <c r="BW32" s="151"/>
      <c r="BX32" s="134"/>
      <c r="BY32" s="129"/>
      <c r="CU32" s="128"/>
      <c r="CV32" s="128"/>
    </row>
    <row r="33" spans="1:167" s="127" customFormat="1" x14ac:dyDescent="0.25">
      <c r="A33" s="171"/>
      <c r="B33" s="133" t="s">
        <v>27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4"/>
      <c r="BR33" s="150"/>
      <c r="BS33" s="128"/>
      <c r="BT33" s="172" t="s">
        <v>28</v>
      </c>
      <c r="BU33" s="172"/>
      <c r="BV33" s="172"/>
      <c r="BW33" s="172"/>
      <c r="BX33" s="172"/>
      <c r="BY33" s="172"/>
      <c r="BZ33" s="173"/>
      <c r="CA33" s="173"/>
      <c r="CB33" s="173"/>
      <c r="CC33" s="173"/>
      <c r="CD33" s="173"/>
      <c r="CE33" s="173"/>
      <c r="CF33" s="175"/>
      <c r="CG33" s="176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9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</row>
    <row r="34" spans="1:167" s="127" customFormat="1" x14ac:dyDescent="0.25">
      <c r="A34" s="171"/>
      <c r="B34" s="133" t="s">
        <v>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4"/>
      <c r="BR34" s="150"/>
      <c r="BS34" s="128"/>
      <c r="BT34" s="172"/>
      <c r="BU34" s="172"/>
      <c r="BV34" s="172"/>
      <c r="BW34" s="172"/>
      <c r="BX34" s="172"/>
      <c r="BY34" s="172"/>
      <c r="BZ34" s="173"/>
      <c r="CA34" s="173"/>
      <c r="CB34" s="173"/>
      <c r="CC34" s="173"/>
      <c r="CD34" s="173"/>
      <c r="CE34" s="173"/>
      <c r="CF34" s="175"/>
      <c r="CG34" s="176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9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</row>
    <row r="35" spans="1:167" s="127" customFormat="1" ht="47.25" x14ac:dyDescent="0.25">
      <c r="A35" s="17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4"/>
      <c r="BO35" s="173"/>
      <c r="BP35" s="173"/>
      <c r="BQ35" s="173"/>
      <c r="BR35" s="150"/>
      <c r="BS35" s="128"/>
      <c r="BT35" s="172"/>
      <c r="BU35" s="134" t="s">
        <v>5</v>
      </c>
      <c r="BV35" s="134" t="s">
        <v>6</v>
      </c>
      <c r="BW35" s="134" t="s">
        <v>7</v>
      </c>
      <c r="BX35" s="134" t="s">
        <v>8</v>
      </c>
      <c r="BY35" s="129" t="s">
        <v>9</v>
      </c>
      <c r="BZ35" s="128" t="s">
        <v>10</v>
      </c>
      <c r="CA35" s="128" t="s">
        <v>25</v>
      </c>
      <c r="CB35" s="128" t="s">
        <v>26</v>
      </c>
      <c r="CC35" s="128" t="s">
        <v>13</v>
      </c>
      <c r="CD35" s="128" t="s">
        <v>14</v>
      </c>
      <c r="CE35" s="128" t="s">
        <v>15</v>
      </c>
      <c r="CF35" s="127" t="s">
        <v>34</v>
      </c>
      <c r="CG35" s="130" t="s">
        <v>27</v>
      </c>
      <c r="CH35" s="129" t="s">
        <v>17</v>
      </c>
      <c r="CI35" s="177" t="s">
        <v>32</v>
      </c>
      <c r="CJ35" s="177" t="s">
        <v>33</v>
      </c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9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spans="1:167" s="185" customFormat="1" x14ac:dyDescent="0.25">
      <c r="A36" s="178">
        <v>1</v>
      </c>
      <c r="B36" s="179" t="s">
        <v>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1"/>
      <c r="BO36" s="180"/>
      <c r="BP36" s="180"/>
      <c r="BQ36" s="174"/>
      <c r="BR36" s="150"/>
      <c r="BS36" s="171">
        <v>1</v>
      </c>
      <c r="BT36" s="182" t="s">
        <v>294</v>
      </c>
      <c r="BU36" s="145">
        <v>93.37</v>
      </c>
      <c r="BV36" s="145">
        <v>142.46</v>
      </c>
      <c r="BW36" s="145">
        <v>113.1</v>
      </c>
      <c r="BX36" s="145">
        <v>121.66</v>
      </c>
      <c r="BY36" s="183">
        <v>185047.75</v>
      </c>
      <c r="BZ36" s="145">
        <v>2601.48</v>
      </c>
      <c r="CA36" s="145">
        <v>75.319999999999993</v>
      </c>
      <c r="CB36" s="145">
        <v>82.15</v>
      </c>
      <c r="CC36" s="145">
        <v>11.92</v>
      </c>
      <c r="CD36" s="145">
        <v>11.62</v>
      </c>
      <c r="CE36" s="145">
        <v>16.36</v>
      </c>
      <c r="CF36" s="145">
        <v>12.21</v>
      </c>
      <c r="CG36" s="145">
        <v>102.38</v>
      </c>
      <c r="CH36" s="145">
        <v>146.28</v>
      </c>
      <c r="CI36" s="145">
        <v>15.84</v>
      </c>
      <c r="CJ36" s="145">
        <v>15.84</v>
      </c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</row>
    <row r="37" spans="1:167" s="185" customFormat="1" x14ac:dyDescent="0.25">
      <c r="A37" s="186">
        <v>2</v>
      </c>
      <c r="B37" s="184" t="s">
        <v>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1"/>
      <c r="BO37" s="180"/>
      <c r="BP37" s="180"/>
      <c r="BQ37" s="187"/>
      <c r="BR37" s="180"/>
      <c r="BS37" s="171">
        <v>2</v>
      </c>
      <c r="BT37" s="182" t="s">
        <v>295</v>
      </c>
      <c r="BU37" s="145">
        <v>93.64</v>
      </c>
      <c r="BV37" s="145">
        <v>142.25</v>
      </c>
      <c r="BW37" s="145">
        <v>113.13</v>
      </c>
      <c r="BX37" s="145">
        <v>121.5</v>
      </c>
      <c r="BY37" s="183">
        <v>185061.56</v>
      </c>
      <c r="BZ37" s="145">
        <v>2601.2199999999998</v>
      </c>
      <c r="CA37" s="145">
        <v>75.58</v>
      </c>
      <c r="CB37" s="145">
        <v>81.709999999999994</v>
      </c>
      <c r="CC37" s="145">
        <v>11.92</v>
      </c>
      <c r="CD37" s="145">
        <v>11.66</v>
      </c>
      <c r="CE37" s="145">
        <v>16.34</v>
      </c>
      <c r="CF37" s="145">
        <v>12.29</v>
      </c>
      <c r="CG37" s="145">
        <v>102.24</v>
      </c>
      <c r="CH37" s="145">
        <v>145.99</v>
      </c>
      <c r="CI37" s="145">
        <v>15.82</v>
      </c>
      <c r="CJ37" s="145">
        <v>15.82</v>
      </c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</row>
    <row r="38" spans="1:167" s="185" customFormat="1" x14ac:dyDescent="0.25">
      <c r="A38" s="188">
        <v>3</v>
      </c>
      <c r="B38" s="184" t="s">
        <v>7</v>
      </c>
      <c r="C38" s="184"/>
      <c r="BN38" s="174"/>
      <c r="BQ38" s="187"/>
      <c r="BR38" s="184"/>
      <c r="BS38" s="171">
        <v>3</v>
      </c>
      <c r="BT38" s="182" t="s">
        <v>296</v>
      </c>
      <c r="BU38" s="145">
        <v>93.84</v>
      </c>
      <c r="BV38" s="145">
        <v>142.66</v>
      </c>
      <c r="BW38" s="145">
        <v>113.27</v>
      </c>
      <c r="BX38" s="145">
        <v>121.47</v>
      </c>
      <c r="BY38" s="183">
        <v>185665.2</v>
      </c>
      <c r="BZ38" s="145">
        <v>2627.1</v>
      </c>
      <c r="CA38" s="145">
        <v>75.97</v>
      </c>
      <c r="CB38" s="145">
        <v>81.72</v>
      </c>
      <c r="CC38" s="145">
        <v>11.91</v>
      </c>
      <c r="CD38" s="145">
        <v>11.63</v>
      </c>
      <c r="CE38" s="145">
        <v>16.34</v>
      </c>
      <c r="CF38" s="145">
        <v>12.13</v>
      </c>
      <c r="CG38" s="145">
        <v>102.45</v>
      </c>
      <c r="CH38" s="145">
        <v>146.34</v>
      </c>
      <c r="CI38" s="145">
        <v>15.85</v>
      </c>
      <c r="CJ38" s="145">
        <v>15.87</v>
      </c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</row>
    <row r="39" spans="1:167" s="185" customFormat="1" x14ac:dyDescent="0.25">
      <c r="A39" s="188">
        <v>4</v>
      </c>
      <c r="B39" s="184" t="s">
        <v>8</v>
      </c>
      <c r="C39" s="184"/>
      <c r="BN39" s="174"/>
      <c r="BQ39" s="187"/>
      <c r="BR39" s="184"/>
      <c r="BS39" s="171">
        <v>4</v>
      </c>
      <c r="BT39" s="182" t="s">
        <v>297</v>
      </c>
      <c r="BU39" s="145">
        <v>93.68</v>
      </c>
      <c r="BV39" s="145">
        <v>142.88999999999999</v>
      </c>
      <c r="BW39" s="145">
        <v>113.22</v>
      </c>
      <c r="BX39" s="145">
        <v>121.49</v>
      </c>
      <c r="BY39" s="183">
        <v>185804.99</v>
      </c>
      <c r="BZ39" s="145">
        <v>2605</v>
      </c>
      <c r="CA39" s="145">
        <v>76.05</v>
      </c>
      <c r="CB39" s="145">
        <v>82.09</v>
      </c>
      <c r="CC39" s="145">
        <v>11.93</v>
      </c>
      <c r="CD39" s="145">
        <v>11.64</v>
      </c>
      <c r="CE39" s="145">
        <v>16.34</v>
      </c>
      <c r="CF39" s="145">
        <v>12.03</v>
      </c>
      <c r="CG39" s="145">
        <v>102.69</v>
      </c>
      <c r="CH39" s="145">
        <v>146.57</v>
      </c>
      <c r="CI39" s="145">
        <v>15.89</v>
      </c>
      <c r="CJ39" s="145">
        <v>15.9</v>
      </c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</row>
    <row r="40" spans="1:167" s="185" customFormat="1" x14ac:dyDescent="0.25">
      <c r="A40" s="188">
        <v>5</v>
      </c>
      <c r="B40" s="184" t="s">
        <v>9</v>
      </c>
      <c r="C40" s="184"/>
      <c r="BN40" s="174"/>
      <c r="BQ40" s="187"/>
      <c r="BR40" s="184"/>
      <c r="BS40" s="171">
        <v>5</v>
      </c>
      <c r="BT40" s="182" t="s">
        <v>298</v>
      </c>
      <c r="BU40" s="145">
        <v>93.64</v>
      </c>
      <c r="BV40" s="145">
        <v>143.08000000000001</v>
      </c>
      <c r="BW40" s="145">
        <v>113.24</v>
      </c>
      <c r="BX40" s="145">
        <v>121.45</v>
      </c>
      <c r="BY40" s="183">
        <v>184960.32</v>
      </c>
      <c r="BZ40" s="145">
        <v>2580</v>
      </c>
      <c r="CA40" s="145">
        <v>76</v>
      </c>
      <c r="CB40" s="145">
        <v>82.2</v>
      </c>
      <c r="CC40" s="145">
        <v>11.93</v>
      </c>
      <c r="CD40" s="145">
        <v>11.64</v>
      </c>
      <c r="CE40" s="145">
        <v>16.329999999999998</v>
      </c>
      <c r="CF40" s="145">
        <v>11.98</v>
      </c>
      <c r="CG40" s="145">
        <v>102.83</v>
      </c>
      <c r="CH40" s="145">
        <v>146.69</v>
      </c>
      <c r="CI40" s="145">
        <v>15.9</v>
      </c>
      <c r="CJ40" s="145">
        <v>15.9</v>
      </c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</row>
    <row r="41" spans="1:167" s="185" customFormat="1" x14ac:dyDescent="0.25">
      <c r="A41" s="188">
        <v>6</v>
      </c>
      <c r="B41" s="184" t="s">
        <v>10</v>
      </c>
      <c r="C41" s="184"/>
      <c r="BN41" s="174"/>
      <c r="BQ41" s="187"/>
      <c r="BR41" s="184"/>
      <c r="BS41" s="171">
        <v>6</v>
      </c>
      <c r="BT41" s="182" t="s">
        <v>299</v>
      </c>
      <c r="BU41" s="145">
        <v>93.67</v>
      </c>
      <c r="BV41" s="145">
        <v>143.29</v>
      </c>
      <c r="BW41" s="145">
        <v>112.57</v>
      </c>
      <c r="BX41" s="145">
        <v>121.29</v>
      </c>
      <c r="BY41" s="183">
        <v>179600.31</v>
      </c>
      <c r="BZ41" s="145">
        <v>2457.13</v>
      </c>
      <c r="CA41" s="145">
        <v>75.75</v>
      </c>
      <c r="CB41" s="145">
        <v>82.25</v>
      </c>
      <c r="CC41" s="145">
        <v>11.88</v>
      </c>
      <c r="CD41" s="145">
        <v>11.58</v>
      </c>
      <c r="CE41" s="145">
        <v>16.309999999999999</v>
      </c>
      <c r="CF41" s="145">
        <v>11.92</v>
      </c>
      <c r="CG41" s="145">
        <v>103.16</v>
      </c>
      <c r="CH41" s="145">
        <v>146.93</v>
      </c>
      <c r="CI41" s="145">
        <v>15.93</v>
      </c>
      <c r="CJ41" s="145">
        <v>15.93</v>
      </c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</row>
    <row r="42" spans="1:167" s="185" customFormat="1" x14ac:dyDescent="0.25">
      <c r="A42" s="188">
        <v>7</v>
      </c>
      <c r="B42" s="184" t="s">
        <v>25</v>
      </c>
      <c r="C42" s="184"/>
      <c r="BN42" s="174"/>
      <c r="BQ42" s="187"/>
      <c r="BR42" s="184"/>
      <c r="BS42" s="171">
        <v>7</v>
      </c>
      <c r="BT42" s="182" t="s">
        <v>300</v>
      </c>
      <c r="BU42" s="145">
        <v>93.58</v>
      </c>
      <c r="BV42" s="145">
        <v>143.24</v>
      </c>
      <c r="BW42" s="145">
        <v>112.23</v>
      </c>
      <c r="BX42" s="145">
        <v>121.23</v>
      </c>
      <c r="BY42" s="183">
        <v>178788.19</v>
      </c>
      <c r="BZ42" s="145">
        <v>2425.5300000000002</v>
      </c>
      <c r="CA42" s="145">
        <v>75.8</v>
      </c>
      <c r="CB42" s="145">
        <v>82.21</v>
      </c>
      <c r="CC42" s="145">
        <v>11.87</v>
      </c>
      <c r="CD42" s="145">
        <v>11.56</v>
      </c>
      <c r="CE42" s="145">
        <v>16.3</v>
      </c>
      <c r="CF42" s="145">
        <v>11.97</v>
      </c>
      <c r="CG42" s="145">
        <v>103.39</v>
      </c>
      <c r="CH42" s="145">
        <v>146.97</v>
      </c>
      <c r="CI42" s="145">
        <v>15.95</v>
      </c>
      <c r="CJ42" s="145">
        <v>15.94</v>
      </c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</row>
    <row r="43" spans="1:167" s="185" customFormat="1" x14ac:dyDescent="0.25">
      <c r="A43" s="188">
        <v>8</v>
      </c>
      <c r="B43" s="184" t="s">
        <v>26</v>
      </c>
      <c r="C43" s="184"/>
      <c r="BN43" s="174"/>
      <c r="BQ43" s="187"/>
      <c r="BR43" s="184"/>
      <c r="BS43" s="171">
        <v>8</v>
      </c>
      <c r="BT43" s="182" t="s">
        <v>301</v>
      </c>
      <c r="BU43" s="145">
        <v>93.41</v>
      </c>
      <c r="BV43" s="145">
        <v>142.91</v>
      </c>
      <c r="BW43" s="145">
        <v>112.04</v>
      </c>
      <c r="BX43" s="145">
        <v>121.18</v>
      </c>
      <c r="BY43" s="183">
        <v>179313.51</v>
      </c>
      <c r="BZ43" s="145">
        <v>2411.89</v>
      </c>
      <c r="CA43" s="145">
        <v>75.819999999999993</v>
      </c>
      <c r="CB43" s="145">
        <v>82.54</v>
      </c>
      <c r="CC43" s="145">
        <v>11.86</v>
      </c>
      <c r="CD43" s="145">
        <v>11.61</v>
      </c>
      <c r="CE43" s="145">
        <v>16.29</v>
      </c>
      <c r="CF43" s="145">
        <v>11.98</v>
      </c>
      <c r="CG43" s="145">
        <v>103.47</v>
      </c>
      <c r="CH43" s="145">
        <v>146.9</v>
      </c>
      <c r="CI43" s="145">
        <v>15.95</v>
      </c>
      <c r="CJ43" s="145">
        <v>15.94</v>
      </c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</row>
    <row r="44" spans="1:167" s="185" customFormat="1" x14ac:dyDescent="0.25">
      <c r="A44" s="188">
        <v>9</v>
      </c>
      <c r="B44" s="184" t="s">
        <v>13</v>
      </c>
      <c r="C44" s="184"/>
      <c r="BN44" s="174"/>
      <c r="BQ44" s="187"/>
      <c r="BR44" s="184"/>
      <c r="BS44" s="171">
        <v>9</v>
      </c>
      <c r="BT44" s="182" t="s">
        <v>302</v>
      </c>
      <c r="BU44" s="145">
        <v>93.56</v>
      </c>
      <c r="BV44" s="145">
        <v>143.16999999999999</v>
      </c>
      <c r="BW44" s="145">
        <v>112.09</v>
      </c>
      <c r="BX44" s="145">
        <v>121.32</v>
      </c>
      <c r="BY44" s="183">
        <v>181232.63</v>
      </c>
      <c r="BZ44" s="145">
        <v>2423.1799999999998</v>
      </c>
      <c r="CA44" s="145">
        <v>76.06</v>
      </c>
      <c r="CB44" s="145">
        <v>82.61</v>
      </c>
      <c r="CC44" s="145">
        <v>11.93</v>
      </c>
      <c r="CD44" s="145">
        <v>11.71</v>
      </c>
      <c r="CE44" s="145">
        <v>16.32</v>
      </c>
      <c r="CF44" s="145">
        <v>12.04</v>
      </c>
      <c r="CG44" s="145">
        <v>103.29</v>
      </c>
      <c r="CH44" s="145">
        <v>146.51</v>
      </c>
      <c r="CI44" s="145">
        <v>15.95</v>
      </c>
      <c r="CJ44" s="145">
        <v>15.95</v>
      </c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</row>
    <row r="45" spans="1:167" s="185" customFormat="1" x14ac:dyDescent="0.25">
      <c r="A45" s="188">
        <v>10</v>
      </c>
      <c r="B45" s="185" t="s">
        <v>14</v>
      </c>
      <c r="BN45" s="174"/>
      <c r="BQ45" s="174"/>
      <c r="BR45" s="184"/>
      <c r="BS45" s="171">
        <v>10</v>
      </c>
      <c r="BT45" s="182" t="s">
        <v>303</v>
      </c>
      <c r="BU45" s="145">
        <v>93.69</v>
      </c>
      <c r="BV45" s="145">
        <v>142.59</v>
      </c>
      <c r="BW45" s="145">
        <v>112.04</v>
      </c>
      <c r="BX45" s="145">
        <v>121.37</v>
      </c>
      <c r="BY45" s="183">
        <v>181579.75</v>
      </c>
      <c r="BZ45" s="145">
        <v>2405.9899999999998</v>
      </c>
      <c r="CA45" s="145">
        <v>75.87</v>
      </c>
      <c r="CB45" s="145">
        <v>82.63</v>
      </c>
      <c r="CC45" s="145">
        <v>11.9</v>
      </c>
      <c r="CD45" s="145">
        <v>11.7</v>
      </c>
      <c r="CE45" s="145">
        <v>16.32</v>
      </c>
      <c r="CF45" s="145">
        <v>12.13</v>
      </c>
      <c r="CG45" s="145">
        <v>103.35</v>
      </c>
      <c r="CH45" s="145">
        <v>146.78</v>
      </c>
      <c r="CI45" s="145">
        <v>15.95</v>
      </c>
      <c r="CJ45" s="145">
        <v>15.94</v>
      </c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</row>
    <row r="46" spans="1:167" s="185" customFormat="1" x14ac:dyDescent="0.25">
      <c r="A46" s="188">
        <v>11</v>
      </c>
      <c r="B46" s="185" t="s">
        <v>15</v>
      </c>
      <c r="BN46" s="174"/>
      <c r="BQ46" s="187"/>
      <c r="BR46" s="184"/>
      <c r="BS46" s="171">
        <v>11</v>
      </c>
      <c r="BT46" s="182" t="s">
        <v>304</v>
      </c>
      <c r="BU46" s="145">
        <v>94.18</v>
      </c>
      <c r="BV46" s="145">
        <v>142.75</v>
      </c>
      <c r="BW46" s="145">
        <v>112.7</v>
      </c>
      <c r="BX46" s="145">
        <v>121.37</v>
      </c>
      <c r="BY46" s="183">
        <v>182894.73</v>
      </c>
      <c r="BZ46" s="145">
        <v>2423.12</v>
      </c>
      <c r="CA46" s="145">
        <v>75.55</v>
      </c>
      <c r="CB46" s="145">
        <v>82.13</v>
      </c>
      <c r="CC46" s="145">
        <v>11.89</v>
      </c>
      <c r="CD46" s="145">
        <v>11.66</v>
      </c>
      <c r="CE46" s="145">
        <v>16.32</v>
      </c>
      <c r="CF46" s="145">
        <v>12.16</v>
      </c>
      <c r="CG46" s="145">
        <v>103.03</v>
      </c>
      <c r="CH46" s="145">
        <v>146.34</v>
      </c>
      <c r="CI46" s="145">
        <v>15.91</v>
      </c>
      <c r="CJ46" s="145">
        <v>15.91</v>
      </c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</row>
    <row r="47" spans="1:167" s="185" customFormat="1" x14ac:dyDescent="0.25">
      <c r="A47" s="188">
        <v>12</v>
      </c>
      <c r="B47" s="185" t="s">
        <v>34</v>
      </c>
      <c r="BN47" s="174"/>
      <c r="BQ47" s="187"/>
      <c r="BR47" s="184"/>
      <c r="BS47" s="171">
        <v>12</v>
      </c>
      <c r="BT47" s="182" t="s">
        <v>305</v>
      </c>
      <c r="BU47" s="145">
        <v>94.31</v>
      </c>
      <c r="BV47" s="145">
        <v>142.29</v>
      </c>
      <c r="BW47" s="145">
        <v>113.14</v>
      </c>
      <c r="BX47" s="145">
        <v>121.34</v>
      </c>
      <c r="BY47" s="183">
        <v>184818.09</v>
      </c>
      <c r="BZ47" s="145">
        <v>2461</v>
      </c>
      <c r="CA47" s="145">
        <v>75.13</v>
      </c>
      <c r="CB47" s="145">
        <v>81.72</v>
      </c>
      <c r="CC47" s="145">
        <v>11.91</v>
      </c>
      <c r="CD47" s="145">
        <v>11.65</v>
      </c>
      <c r="CE47" s="145">
        <v>16.32</v>
      </c>
      <c r="CF47" s="145">
        <v>12.27</v>
      </c>
      <c r="CG47" s="145">
        <v>103.1</v>
      </c>
      <c r="CH47" s="145">
        <v>146.72</v>
      </c>
      <c r="CI47" s="145">
        <v>15.91</v>
      </c>
      <c r="CJ47" s="145">
        <v>15.9</v>
      </c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</row>
    <row r="48" spans="1:167" s="185" customFormat="1" x14ac:dyDescent="0.25">
      <c r="A48" s="188">
        <v>13</v>
      </c>
      <c r="B48" s="185" t="s">
        <v>17</v>
      </c>
      <c r="BN48" s="174"/>
      <c r="BQ48" s="187"/>
      <c r="BR48" s="184"/>
      <c r="BS48" s="171">
        <v>13</v>
      </c>
      <c r="BT48" s="182" t="s">
        <v>306</v>
      </c>
      <c r="BU48" s="145">
        <v>94.47</v>
      </c>
      <c r="BV48" s="145">
        <v>142.44</v>
      </c>
      <c r="BW48" s="145">
        <v>113.39</v>
      </c>
      <c r="BX48" s="145">
        <v>121.37</v>
      </c>
      <c r="BY48" s="183">
        <v>185143.53</v>
      </c>
      <c r="BZ48" s="145">
        <v>2457.48</v>
      </c>
      <c r="CA48" s="145">
        <v>75.14</v>
      </c>
      <c r="CB48" s="145">
        <v>82.08</v>
      </c>
      <c r="CC48" s="145">
        <v>11.86</v>
      </c>
      <c r="CD48" s="145">
        <v>11.63</v>
      </c>
      <c r="CE48" s="145">
        <v>16.32</v>
      </c>
      <c r="CF48" s="145">
        <v>12.22</v>
      </c>
      <c r="CG48" s="145">
        <v>103.56</v>
      </c>
      <c r="CH48" s="145">
        <v>147.25</v>
      </c>
      <c r="CI48" s="145">
        <v>15.98</v>
      </c>
      <c r="CJ48" s="145">
        <v>15.97</v>
      </c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</row>
    <row r="49" spans="1:167" s="185" customFormat="1" x14ac:dyDescent="0.25">
      <c r="A49" s="189">
        <v>14</v>
      </c>
      <c r="B49" s="185" t="s">
        <v>27</v>
      </c>
      <c r="BN49" s="174"/>
      <c r="BQ49" s="187"/>
      <c r="BR49" s="184"/>
      <c r="BS49" s="171">
        <v>14</v>
      </c>
      <c r="BT49" s="182" t="s">
        <v>307</v>
      </c>
      <c r="BU49" s="145">
        <v>94.89</v>
      </c>
      <c r="BV49" s="145">
        <v>142.47</v>
      </c>
      <c r="BW49" s="145">
        <v>113.61</v>
      </c>
      <c r="BX49" s="145">
        <v>121.66</v>
      </c>
      <c r="BY49" s="183">
        <v>186022.48</v>
      </c>
      <c r="BZ49" s="145">
        <v>2425.17</v>
      </c>
      <c r="CA49" s="145">
        <v>74.52</v>
      </c>
      <c r="CB49" s="145">
        <v>81.64</v>
      </c>
      <c r="CC49" s="145">
        <v>11.86</v>
      </c>
      <c r="CD49" s="145">
        <v>11.58</v>
      </c>
      <c r="CE49" s="145">
        <v>16.36</v>
      </c>
      <c r="CF49" s="145">
        <v>12.21</v>
      </c>
      <c r="CG49" s="145">
        <v>104.04</v>
      </c>
      <c r="CH49" s="145">
        <v>147.63</v>
      </c>
      <c r="CI49" s="145">
        <v>16.03</v>
      </c>
      <c r="CJ49" s="145">
        <v>16.02</v>
      </c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</row>
    <row r="50" spans="1:167" s="185" customFormat="1" x14ac:dyDescent="0.25">
      <c r="A50" s="189">
        <v>15</v>
      </c>
      <c r="B50" s="185" t="s">
        <v>32</v>
      </c>
      <c r="BN50" s="174"/>
      <c r="BQ50" s="187"/>
      <c r="BR50" s="184"/>
      <c r="BS50" s="171">
        <v>15</v>
      </c>
      <c r="BT50" s="182" t="s">
        <v>308</v>
      </c>
      <c r="BU50" s="145">
        <v>95.17</v>
      </c>
      <c r="BV50" s="145">
        <v>142.01</v>
      </c>
      <c r="BW50" s="145">
        <v>113.71</v>
      </c>
      <c r="BX50" s="145">
        <v>121.8</v>
      </c>
      <c r="BY50" s="183">
        <v>185972.46</v>
      </c>
      <c r="BZ50" s="145">
        <v>2413.42</v>
      </c>
      <c r="CA50" s="145">
        <v>74.209999999999994</v>
      </c>
      <c r="CB50" s="145">
        <v>80.67</v>
      </c>
      <c r="CC50" s="145">
        <v>11.8</v>
      </c>
      <c r="CD50" s="145">
        <v>11.47</v>
      </c>
      <c r="CE50" s="145">
        <v>16.38</v>
      </c>
      <c r="CF50" s="145">
        <v>12.24</v>
      </c>
      <c r="CG50" s="145">
        <v>104.33</v>
      </c>
      <c r="CH50" s="145">
        <v>147.9</v>
      </c>
      <c r="CI50" s="145">
        <v>16.059999999999999</v>
      </c>
      <c r="CJ50" s="145">
        <v>16.04</v>
      </c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</row>
    <row r="51" spans="1:167" s="185" customFormat="1" x14ac:dyDescent="0.25">
      <c r="A51" s="189">
        <v>16</v>
      </c>
      <c r="B51" s="185" t="s">
        <v>33</v>
      </c>
      <c r="BN51" s="174"/>
      <c r="BQ51" s="187"/>
      <c r="BR51" s="184"/>
      <c r="BS51" s="171">
        <v>16</v>
      </c>
      <c r="BT51" s="182" t="s">
        <v>309</v>
      </c>
      <c r="BU51" s="145">
        <v>94.29</v>
      </c>
      <c r="BV51" s="145">
        <v>141.84</v>
      </c>
      <c r="BW51" s="145">
        <v>113.23</v>
      </c>
      <c r="BX51" s="145">
        <v>121.69</v>
      </c>
      <c r="BY51" s="183">
        <v>185493.49</v>
      </c>
      <c r="BZ51" s="145">
        <v>2426.61</v>
      </c>
      <c r="CA51" s="145">
        <v>74.48</v>
      </c>
      <c r="CB51" s="145">
        <v>81.510000000000005</v>
      </c>
      <c r="CC51" s="145">
        <v>11.86</v>
      </c>
      <c r="CD51" s="145">
        <v>11.61</v>
      </c>
      <c r="CE51" s="145">
        <v>16.36</v>
      </c>
      <c r="CF51" s="145">
        <v>12.27</v>
      </c>
      <c r="CG51" s="145">
        <v>103.79</v>
      </c>
      <c r="CH51" s="145">
        <v>146.99</v>
      </c>
      <c r="CI51" s="145">
        <v>16</v>
      </c>
      <c r="CJ51" s="145">
        <v>15.99</v>
      </c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</row>
    <row r="52" spans="1:167" s="185" customFormat="1" x14ac:dyDescent="0.25">
      <c r="A52" s="189"/>
      <c r="BN52" s="174"/>
      <c r="BQ52" s="187"/>
      <c r="BR52" s="184"/>
      <c r="BS52" s="171">
        <v>17</v>
      </c>
      <c r="BT52" s="182" t="s">
        <v>310</v>
      </c>
      <c r="BU52" s="145">
        <v>94.51</v>
      </c>
      <c r="BV52" s="145">
        <v>142.25</v>
      </c>
      <c r="BW52" s="145">
        <v>113.64</v>
      </c>
      <c r="BX52" s="145">
        <v>121.71</v>
      </c>
      <c r="BY52" s="183">
        <v>187006.36</v>
      </c>
      <c r="BZ52" s="145">
        <v>2454.58</v>
      </c>
      <c r="CA52" s="145">
        <v>75.03</v>
      </c>
      <c r="CB52" s="145">
        <v>82.15</v>
      </c>
      <c r="CC52" s="145">
        <v>11.92</v>
      </c>
      <c r="CD52" s="145">
        <v>11.69</v>
      </c>
      <c r="CE52" s="145">
        <v>16.37</v>
      </c>
      <c r="CF52" s="145">
        <v>12.32</v>
      </c>
      <c r="CG52" s="145">
        <v>103.7</v>
      </c>
      <c r="CH52" s="145">
        <v>147.1</v>
      </c>
      <c r="CI52" s="145">
        <v>16.010000000000002</v>
      </c>
      <c r="CJ52" s="145">
        <v>16</v>
      </c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</row>
    <row r="53" spans="1:167" s="185" customFormat="1" x14ac:dyDescent="0.25">
      <c r="A53" s="189"/>
      <c r="BN53" s="174"/>
      <c r="BQ53" s="187"/>
      <c r="BR53" s="184"/>
      <c r="BS53" s="171">
        <v>18</v>
      </c>
      <c r="BT53" s="182" t="s">
        <v>311</v>
      </c>
      <c r="BU53" s="190">
        <v>94.39</v>
      </c>
      <c r="BV53" s="190">
        <v>142.22</v>
      </c>
      <c r="BW53" s="190">
        <v>113.5</v>
      </c>
      <c r="BX53" s="190">
        <v>121.77</v>
      </c>
      <c r="BY53" s="190">
        <v>185893.35</v>
      </c>
      <c r="BZ53" s="190">
        <v>2464.88</v>
      </c>
      <c r="CA53" s="190">
        <v>75.239999999999995</v>
      </c>
      <c r="CB53" s="190">
        <v>82.23</v>
      </c>
      <c r="CC53" s="190">
        <v>11.92</v>
      </c>
      <c r="CD53" s="190">
        <v>11.74</v>
      </c>
      <c r="CE53" s="190">
        <v>16.38</v>
      </c>
      <c r="CF53" s="190">
        <v>12.35</v>
      </c>
      <c r="CG53" s="191">
        <v>103.61</v>
      </c>
      <c r="CH53" s="190">
        <v>147.1</v>
      </c>
      <c r="CI53" s="190">
        <v>16.010000000000002</v>
      </c>
      <c r="CJ53" s="191">
        <v>16.010000000000002</v>
      </c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</row>
    <row r="54" spans="1:167" s="185" customFormat="1" x14ac:dyDescent="0.25">
      <c r="A54" s="189"/>
      <c r="BN54" s="174"/>
      <c r="BQ54" s="174"/>
      <c r="BR54" s="184"/>
      <c r="BS54" s="171">
        <v>19</v>
      </c>
      <c r="BT54" s="182" t="s">
        <v>312</v>
      </c>
      <c r="BU54" s="145">
        <v>94.03</v>
      </c>
      <c r="BV54" s="145">
        <v>142.22</v>
      </c>
      <c r="BW54" s="145">
        <v>113.01</v>
      </c>
      <c r="BX54" s="145">
        <v>121.82</v>
      </c>
      <c r="BY54" s="145">
        <v>184632.53</v>
      </c>
      <c r="BZ54" s="145">
        <v>2450.79</v>
      </c>
      <c r="CA54" s="145">
        <v>75.16</v>
      </c>
      <c r="CB54" s="145">
        <v>82.11</v>
      </c>
      <c r="CC54" s="145">
        <v>11.9</v>
      </c>
      <c r="CD54" s="145">
        <v>11.76</v>
      </c>
      <c r="CE54" s="145">
        <v>16.38</v>
      </c>
      <c r="CF54" s="145">
        <v>12.38</v>
      </c>
      <c r="CG54" s="145">
        <v>103.54</v>
      </c>
      <c r="CH54" s="145">
        <v>147.04</v>
      </c>
      <c r="CI54" s="145">
        <v>15.98</v>
      </c>
      <c r="CJ54" s="145">
        <v>15.98</v>
      </c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</row>
    <row r="55" spans="1:167" s="185" customFormat="1" x14ac:dyDescent="0.25">
      <c r="A55" s="189"/>
      <c r="BN55" s="174"/>
      <c r="BQ55" s="187"/>
      <c r="BR55" s="184"/>
      <c r="BS55" s="171">
        <v>20</v>
      </c>
      <c r="BT55" s="182" t="s">
        <v>313</v>
      </c>
      <c r="BU55" s="145">
        <v>94.18</v>
      </c>
      <c r="BV55" s="145">
        <v>142.04</v>
      </c>
      <c r="BW55" s="145">
        <v>113</v>
      </c>
      <c r="BX55" s="145">
        <v>121.87</v>
      </c>
      <c r="BY55" s="145">
        <v>186206.5</v>
      </c>
      <c r="BZ55" s="145">
        <v>2450.86</v>
      </c>
      <c r="CA55" s="145">
        <v>75.19</v>
      </c>
      <c r="CB55" s="145">
        <v>81.849999999999994</v>
      </c>
      <c r="CC55" s="145">
        <v>11.89</v>
      </c>
      <c r="CD55" s="145">
        <v>11.74</v>
      </c>
      <c r="CE55" s="145">
        <v>16.39</v>
      </c>
      <c r="CF55" s="145">
        <v>12.36</v>
      </c>
      <c r="CG55" s="145">
        <v>103.69</v>
      </c>
      <c r="CH55" s="145">
        <v>147.35</v>
      </c>
      <c r="CI55" s="145">
        <v>16.010000000000002</v>
      </c>
      <c r="CJ55" s="145">
        <v>16.010000000000002</v>
      </c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</row>
    <row r="56" spans="1:167" s="185" customFormat="1" x14ac:dyDescent="0.25">
      <c r="A56" s="189"/>
      <c r="BN56" s="174"/>
      <c r="BQ56" s="187"/>
      <c r="BR56" s="184"/>
      <c r="BS56" s="171">
        <v>21</v>
      </c>
      <c r="BT56" s="182" t="s">
        <v>314</v>
      </c>
      <c r="BU56" s="145">
        <v>94.1</v>
      </c>
      <c r="BV56" s="145">
        <v>142.11000000000001</v>
      </c>
      <c r="BW56" s="145">
        <v>112.95</v>
      </c>
      <c r="BX56" s="145">
        <v>121.89</v>
      </c>
      <c r="BY56" s="145">
        <v>187586.32</v>
      </c>
      <c r="BZ56" s="145">
        <v>2479.92</v>
      </c>
      <c r="CA56" s="145">
        <v>75.33</v>
      </c>
      <c r="CB56" s="145">
        <v>81.89</v>
      </c>
      <c r="CC56" s="145">
        <v>11.95</v>
      </c>
      <c r="CD56" s="145">
        <v>11.89</v>
      </c>
      <c r="CE56" s="145">
        <v>16.39</v>
      </c>
      <c r="CF56" s="145">
        <v>12.39</v>
      </c>
      <c r="CG56" s="145">
        <v>103.33</v>
      </c>
      <c r="CH56" s="145">
        <v>146.74</v>
      </c>
      <c r="CI56" s="145">
        <v>15.98</v>
      </c>
      <c r="CJ56" s="145">
        <v>15.98</v>
      </c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</row>
    <row r="57" spans="1:167" s="175" customFormat="1" ht="16.5" thickBot="1" x14ac:dyDescent="0.3">
      <c r="B57" s="185"/>
      <c r="C57" s="130"/>
      <c r="BN57" s="187"/>
      <c r="BQ57" s="187"/>
      <c r="BS57" s="171">
        <v>22</v>
      </c>
      <c r="BT57" s="182" t="s">
        <v>315</v>
      </c>
      <c r="BU57" s="192">
        <v>93.85</v>
      </c>
      <c r="BV57" s="192">
        <v>142</v>
      </c>
      <c r="BW57" s="192">
        <v>112.89</v>
      </c>
      <c r="BX57" s="192">
        <v>121.95</v>
      </c>
      <c r="BY57" s="192">
        <v>187102.15</v>
      </c>
      <c r="BZ57" s="192">
        <v>2486.71</v>
      </c>
      <c r="CA57" s="192">
        <v>75.58</v>
      </c>
      <c r="CB57" s="192">
        <v>82</v>
      </c>
      <c r="CC57" s="192">
        <v>11.99</v>
      </c>
      <c r="CD57" s="192">
        <v>11.92</v>
      </c>
      <c r="CE57" s="192">
        <v>16.399999999999999</v>
      </c>
      <c r="CF57" s="145">
        <v>12.4</v>
      </c>
      <c r="CG57" s="145">
        <v>103.14</v>
      </c>
      <c r="CH57" s="145">
        <v>146.72999999999999</v>
      </c>
      <c r="CI57" s="145">
        <v>15.97</v>
      </c>
      <c r="CJ57" s="193">
        <v>15.97</v>
      </c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5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</row>
    <row r="58" spans="1:167" s="176" customFormat="1" ht="16.5" thickTop="1" x14ac:dyDescent="0.25">
      <c r="A58" s="196">
        <v>1</v>
      </c>
      <c r="B58" s="129" t="s">
        <v>5</v>
      </c>
      <c r="C58" s="129">
        <f>C36-C15</f>
        <v>-110.28</v>
      </c>
      <c r="D58" s="129">
        <f t="shared" ref="D58:BL62" si="2">D36-D15</f>
        <v>-93.58</v>
      </c>
      <c r="E58" s="129"/>
      <c r="F58" s="129">
        <f t="shared" si="2"/>
        <v>-109.96000000000001</v>
      </c>
      <c r="G58" s="129">
        <f t="shared" si="2"/>
        <v>-93.58</v>
      </c>
      <c r="H58" s="129"/>
      <c r="I58" s="129">
        <f t="shared" si="2"/>
        <v>-109.94</v>
      </c>
      <c r="J58" s="129">
        <f t="shared" si="2"/>
        <v>-93.36</v>
      </c>
      <c r="K58" s="129"/>
      <c r="L58" s="129">
        <f t="shared" si="2"/>
        <v>-109.92</v>
      </c>
      <c r="M58" s="129">
        <f t="shared" si="2"/>
        <v>-93.31</v>
      </c>
      <c r="N58" s="129"/>
      <c r="O58" s="129">
        <f t="shared" si="2"/>
        <v>-110.22</v>
      </c>
      <c r="P58" s="129">
        <f t="shared" si="2"/>
        <v>-93.49</v>
      </c>
      <c r="Q58" s="129">
        <f t="shared" si="2"/>
        <v>0</v>
      </c>
      <c r="R58" s="129">
        <f t="shared" si="2"/>
        <v>-109.89</v>
      </c>
      <c r="S58" s="129">
        <f t="shared" si="2"/>
        <v>-93.73</v>
      </c>
      <c r="T58" s="129">
        <f t="shared" si="2"/>
        <v>0</v>
      </c>
      <c r="U58" s="129">
        <f t="shared" si="2"/>
        <v>-109.93</v>
      </c>
      <c r="V58" s="129">
        <f t="shared" si="2"/>
        <v>-93.51</v>
      </c>
      <c r="W58" s="129">
        <f t="shared" si="2"/>
        <v>0</v>
      </c>
      <c r="X58" s="129">
        <f t="shared" si="2"/>
        <v>-110.09</v>
      </c>
      <c r="Y58" s="129">
        <f t="shared" si="2"/>
        <v>-93.81</v>
      </c>
      <c r="Z58" s="129">
        <f t="shared" si="2"/>
        <v>0</v>
      </c>
      <c r="AA58" s="129">
        <f t="shared" si="2"/>
        <v>-110.07000000000001</v>
      </c>
      <c r="AB58" s="129">
        <f t="shared" si="2"/>
        <v>-93.6</v>
      </c>
      <c r="AC58" s="129">
        <f t="shared" si="2"/>
        <v>0</v>
      </c>
      <c r="AD58" s="129">
        <f t="shared" si="2"/>
        <v>-109.31</v>
      </c>
      <c r="AE58" s="129">
        <f t="shared" si="2"/>
        <v>-94.08</v>
      </c>
      <c r="AF58" s="129">
        <f t="shared" si="2"/>
        <v>0</v>
      </c>
      <c r="AG58" s="129">
        <f t="shared" si="2"/>
        <v>-109.38</v>
      </c>
      <c r="AH58" s="129">
        <f t="shared" si="2"/>
        <v>-94.3</v>
      </c>
      <c r="AI58" s="129">
        <f t="shared" si="2"/>
        <v>0</v>
      </c>
      <c r="AJ58" s="129">
        <f t="shared" si="2"/>
        <v>-109.95</v>
      </c>
      <c r="AK58" s="129">
        <f t="shared" si="2"/>
        <v>-93.68</v>
      </c>
      <c r="AL58" s="129">
        <f t="shared" si="2"/>
        <v>0</v>
      </c>
      <c r="AM58" s="129">
        <f t="shared" si="2"/>
        <v>-109.66</v>
      </c>
      <c r="AN58" s="129">
        <f t="shared" si="2"/>
        <v>-94.48</v>
      </c>
      <c r="AO58" s="129"/>
      <c r="AP58" s="129">
        <f t="shared" si="2"/>
        <v>-109.56</v>
      </c>
      <c r="AQ58" s="129">
        <f t="shared" si="2"/>
        <v>-94.33</v>
      </c>
      <c r="AR58" s="129">
        <f t="shared" si="2"/>
        <v>0</v>
      </c>
      <c r="AS58" s="129">
        <f t="shared" si="2"/>
        <v>-109.49000000000001</v>
      </c>
      <c r="AT58" s="129">
        <f t="shared" si="2"/>
        <v>-94.41</v>
      </c>
      <c r="AU58" s="129">
        <f t="shared" si="2"/>
        <v>0</v>
      </c>
      <c r="AV58" s="129">
        <f t="shared" si="2"/>
        <v>-109.96000000000001</v>
      </c>
      <c r="AW58" s="129">
        <f t="shared" si="2"/>
        <v>-94.08</v>
      </c>
      <c r="AX58" s="129">
        <f t="shared" si="2"/>
        <v>0</v>
      </c>
      <c r="AY58" s="129">
        <f t="shared" si="2"/>
        <v>-110.38</v>
      </c>
      <c r="AZ58" s="129">
        <f t="shared" si="2"/>
        <v>-93.75</v>
      </c>
      <c r="BA58" s="129">
        <f t="shared" si="2"/>
        <v>0</v>
      </c>
      <c r="BB58" s="129">
        <f t="shared" si="2"/>
        <v>-110.93</v>
      </c>
      <c r="BC58" s="129">
        <f t="shared" si="2"/>
        <v>-93.63</v>
      </c>
      <c r="BD58" s="129">
        <f t="shared" si="2"/>
        <v>0</v>
      </c>
      <c r="BE58" s="129">
        <f t="shared" si="2"/>
        <v>-111.32000000000001</v>
      </c>
      <c r="BF58" s="129">
        <f t="shared" si="2"/>
        <v>-93.5</v>
      </c>
      <c r="BG58" s="129">
        <f t="shared" si="2"/>
        <v>0</v>
      </c>
      <c r="BH58" s="129">
        <f t="shared" si="2"/>
        <v>-111.28</v>
      </c>
      <c r="BI58" s="129">
        <f t="shared" si="2"/>
        <v>-93.62</v>
      </c>
      <c r="BJ58" s="129">
        <f t="shared" si="2"/>
        <v>0</v>
      </c>
      <c r="BK58" s="129">
        <f t="shared" si="2"/>
        <v>-111.87</v>
      </c>
      <c r="BL58" s="129">
        <f t="shared" si="2"/>
        <v>-93.67</v>
      </c>
      <c r="BM58" s="129"/>
      <c r="BN58" s="187"/>
      <c r="BQ58" s="187"/>
      <c r="BT58" s="197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98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</row>
    <row r="59" spans="1:167" s="176" customFormat="1" x14ac:dyDescent="0.25">
      <c r="A59" s="196">
        <v>2</v>
      </c>
      <c r="B59" s="129" t="s">
        <v>6</v>
      </c>
      <c r="C59" s="129">
        <f t="shared" ref="C59:R73" si="3">C37-C16</f>
        <v>-0.72737852778585976</v>
      </c>
      <c r="D59" s="129">
        <f t="shared" si="3"/>
        <v>-141.88</v>
      </c>
      <c r="E59" s="129"/>
      <c r="F59" s="129">
        <f t="shared" si="3"/>
        <v>-0.725268349289237</v>
      </c>
      <c r="G59" s="129">
        <f t="shared" si="3"/>
        <v>-141.88</v>
      </c>
      <c r="H59" s="129"/>
      <c r="I59" s="129">
        <f t="shared" si="3"/>
        <v>-0.72275224053194553</v>
      </c>
      <c r="J59" s="129">
        <f t="shared" si="3"/>
        <v>-142.01</v>
      </c>
      <c r="K59" s="129"/>
      <c r="L59" s="129">
        <f t="shared" si="3"/>
        <v>-0.72369373281227378</v>
      </c>
      <c r="M59" s="129">
        <f t="shared" si="3"/>
        <v>-141.72999999999999</v>
      </c>
      <c r="N59" s="129"/>
      <c r="O59" s="129">
        <f t="shared" si="3"/>
        <v>-0.72653298459750071</v>
      </c>
      <c r="P59" s="129">
        <f t="shared" si="3"/>
        <v>-141.84</v>
      </c>
      <c r="Q59" s="129">
        <f t="shared" si="3"/>
        <v>0</v>
      </c>
      <c r="R59" s="129">
        <f t="shared" si="3"/>
        <v>-0.72353664713117716</v>
      </c>
      <c r="S59" s="129">
        <f t="shared" si="2"/>
        <v>-142.36000000000001</v>
      </c>
      <c r="T59" s="129">
        <f t="shared" si="2"/>
        <v>0</v>
      </c>
      <c r="U59" s="129">
        <f t="shared" si="2"/>
        <v>-0.7206687806284231</v>
      </c>
      <c r="V59" s="129">
        <f t="shared" si="2"/>
        <v>-142.65</v>
      </c>
      <c r="W59" s="129">
        <f t="shared" si="2"/>
        <v>0</v>
      </c>
      <c r="X59" s="129">
        <f t="shared" si="2"/>
        <v>-0.72369373281227378</v>
      </c>
      <c r="Y59" s="129">
        <f t="shared" si="2"/>
        <v>-142.71</v>
      </c>
      <c r="Z59" s="129">
        <f t="shared" si="2"/>
        <v>0</v>
      </c>
      <c r="AA59" s="129">
        <f t="shared" si="2"/>
        <v>-0.72155278158597291</v>
      </c>
      <c r="AB59" s="129">
        <f t="shared" si="2"/>
        <v>-142.79</v>
      </c>
      <c r="AC59" s="129">
        <f t="shared" si="2"/>
        <v>0</v>
      </c>
      <c r="AD59" s="129">
        <f t="shared" si="2"/>
        <v>-0.72343196122404685</v>
      </c>
      <c r="AE59" s="129">
        <f t="shared" si="2"/>
        <v>-142.16</v>
      </c>
      <c r="AF59" s="129">
        <f t="shared" si="2"/>
        <v>0</v>
      </c>
      <c r="AG59" s="129">
        <f t="shared" si="2"/>
        <v>-0.72379849449913136</v>
      </c>
      <c r="AH59" s="129">
        <f t="shared" si="2"/>
        <v>-142.5</v>
      </c>
      <c r="AI59" s="129">
        <f t="shared" si="2"/>
        <v>0</v>
      </c>
      <c r="AJ59" s="129">
        <f t="shared" si="2"/>
        <v>-0.72516316171138506</v>
      </c>
      <c r="AK59" s="129">
        <f t="shared" si="2"/>
        <v>-142.04</v>
      </c>
      <c r="AL59" s="129">
        <f t="shared" si="2"/>
        <v>0</v>
      </c>
      <c r="AM59" s="129">
        <f t="shared" si="2"/>
        <v>-0.73158241275879732</v>
      </c>
      <c r="AN59" s="129">
        <f t="shared" si="2"/>
        <v>-141.62</v>
      </c>
      <c r="AO59" s="129"/>
      <c r="AP59" s="129">
        <f t="shared" si="2"/>
        <v>-0.73072707343807086</v>
      </c>
      <c r="AQ59" s="129">
        <f t="shared" si="2"/>
        <v>-141.43</v>
      </c>
      <c r="AR59" s="129">
        <f t="shared" si="2"/>
        <v>0</v>
      </c>
      <c r="AS59" s="129">
        <f t="shared" si="2"/>
        <v>-0.73335288941038423</v>
      </c>
      <c r="AT59" s="129">
        <f t="shared" si="2"/>
        <v>-140.96</v>
      </c>
      <c r="AU59" s="129">
        <f t="shared" si="2"/>
        <v>0</v>
      </c>
      <c r="AV59" s="129">
        <f t="shared" si="2"/>
        <v>-0.73163593795727244</v>
      </c>
      <c r="AW59" s="129">
        <f t="shared" si="2"/>
        <v>-141.4</v>
      </c>
      <c r="AX59" s="129">
        <f t="shared" si="2"/>
        <v>0</v>
      </c>
      <c r="AY59" s="129">
        <f t="shared" si="2"/>
        <v>-0.72966070777088654</v>
      </c>
      <c r="AZ59" s="129">
        <f t="shared" si="2"/>
        <v>-141.82</v>
      </c>
      <c r="BA59" s="129">
        <f t="shared" si="2"/>
        <v>0</v>
      </c>
      <c r="BB59" s="129">
        <f t="shared" si="2"/>
        <v>-0.73062029663184047</v>
      </c>
      <c r="BC59" s="129">
        <f t="shared" si="2"/>
        <v>-142.15</v>
      </c>
      <c r="BD59" s="129">
        <f t="shared" si="2"/>
        <v>0</v>
      </c>
      <c r="BE59" s="129">
        <f t="shared" si="2"/>
        <v>-0.73254706614900011</v>
      </c>
      <c r="BF59" s="129">
        <f t="shared" si="2"/>
        <v>-142.08000000000001</v>
      </c>
      <c r="BG59" s="129">
        <f t="shared" si="2"/>
        <v>0</v>
      </c>
      <c r="BH59" s="129">
        <f t="shared" si="2"/>
        <v>-0.73991860895301509</v>
      </c>
      <c r="BI59" s="129">
        <f t="shared" si="2"/>
        <v>-140.80000000000001</v>
      </c>
      <c r="BJ59" s="129">
        <f t="shared" si="2"/>
        <v>0</v>
      </c>
      <c r="BK59" s="129">
        <f t="shared" si="2"/>
        <v>-0.74277649855158578</v>
      </c>
      <c r="BL59" s="129">
        <f t="shared" si="2"/>
        <v>-141.08000000000001</v>
      </c>
      <c r="BM59" s="129"/>
      <c r="BN59" s="187"/>
      <c r="BQ59" s="187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98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</row>
    <row r="60" spans="1:167" s="200" customFormat="1" x14ac:dyDescent="0.25">
      <c r="A60" s="196">
        <v>3</v>
      </c>
      <c r="B60" s="199" t="s">
        <v>7</v>
      </c>
      <c r="C60" s="129">
        <f t="shared" si="3"/>
        <v>-0.91680000000000006</v>
      </c>
      <c r="D60" s="129">
        <f t="shared" si="2"/>
        <v>-112.57</v>
      </c>
      <c r="E60" s="129"/>
      <c r="F60" s="129">
        <f t="shared" si="2"/>
        <v>-0.91600000000000004</v>
      </c>
      <c r="G60" s="129">
        <f t="shared" si="2"/>
        <v>-112.34</v>
      </c>
      <c r="H60" s="129"/>
      <c r="I60" s="129">
        <f t="shared" si="2"/>
        <v>-0.91420000000000001</v>
      </c>
      <c r="J60" s="129">
        <f t="shared" si="2"/>
        <v>-112.27</v>
      </c>
      <c r="K60" s="129"/>
      <c r="L60" s="129">
        <f t="shared" si="2"/>
        <v>-0.91400000000000003</v>
      </c>
      <c r="M60" s="129">
        <f t="shared" si="2"/>
        <v>-112.22</v>
      </c>
      <c r="N60" s="129"/>
      <c r="O60" s="129">
        <f t="shared" si="2"/>
        <v>-0.9204</v>
      </c>
      <c r="P60" s="129">
        <f t="shared" si="2"/>
        <v>-111.96</v>
      </c>
      <c r="Q60" s="129">
        <f t="shared" si="2"/>
        <v>0</v>
      </c>
      <c r="R60" s="129">
        <f t="shared" si="2"/>
        <v>-0.9194</v>
      </c>
      <c r="S60" s="129">
        <f t="shared" si="2"/>
        <v>-112.03</v>
      </c>
      <c r="T60" s="129">
        <f t="shared" si="2"/>
        <v>0</v>
      </c>
      <c r="U60" s="129">
        <f t="shared" si="2"/>
        <v>-0.91550000000000009</v>
      </c>
      <c r="V60" s="129">
        <f t="shared" si="2"/>
        <v>-112.29</v>
      </c>
      <c r="W60" s="129">
        <f t="shared" si="2"/>
        <v>0</v>
      </c>
      <c r="X60" s="129">
        <f t="shared" si="2"/>
        <v>-0.92110000000000003</v>
      </c>
      <c r="Y60" s="129">
        <f t="shared" si="2"/>
        <v>-112.13</v>
      </c>
      <c r="Z60" s="129">
        <f t="shared" si="2"/>
        <v>0</v>
      </c>
      <c r="AA60" s="129">
        <f t="shared" si="2"/>
        <v>-0.92220000000000002</v>
      </c>
      <c r="AB60" s="129">
        <f t="shared" si="2"/>
        <v>-111.72</v>
      </c>
      <c r="AC60" s="129">
        <f t="shared" si="2"/>
        <v>0</v>
      </c>
      <c r="AD60" s="129">
        <f t="shared" si="2"/>
        <v>-0.91710000000000003</v>
      </c>
      <c r="AE60" s="129">
        <f t="shared" si="2"/>
        <v>-112.14</v>
      </c>
      <c r="AF60" s="129">
        <f t="shared" si="2"/>
        <v>0</v>
      </c>
      <c r="AG60" s="129">
        <f t="shared" si="2"/>
        <v>-0.92300000000000004</v>
      </c>
      <c r="AH60" s="129">
        <f t="shared" si="2"/>
        <v>-111.74</v>
      </c>
      <c r="AI60" s="129">
        <f t="shared" si="2"/>
        <v>0</v>
      </c>
      <c r="AJ60" s="129">
        <f t="shared" si="2"/>
        <v>-0.92680000000000007</v>
      </c>
      <c r="AK60" s="129">
        <f t="shared" si="2"/>
        <v>-111.14</v>
      </c>
      <c r="AL60" s="129">
        <f t="shared" si="2"/>
        <v>0</v>
      </c>
      <c r="AM60" s="129">
        <f t="shared" si="2"/>
        <v>-0.93180000000000007</v>
      </c>
      <c r="AN60" s="129">
        <f t="shared" si="2"/>
        <v>-111.19</v>
      </c>
      <c r="AO60" s="129"/>
      <c r="AP60" s="129">
        <f t="shared" si="2"/>
        <v>-0.92500000000000004</v>
      </c>
      <c r="AQ60" s="129">
        <f t="shared" si="2"/>
        <v>-111.73</v>
      </c>
      <c r="AR60" s="129">
        <f t="shared" si="2"/>
        <v>0</v>
      </c>
      <c r="AS60" s="129">
        <f t="shared" si="2"/>
        <v>-0.92220000000000002</v>
      </c>
      <c r="AT60" s="129">
        <f t="shared" si="2"/>
        <v>-112.09</v>
      </c>
      <c r="AU60" s="129">
        <f t="shared" si="2"/>
        <v>0</v>
      </c>
      <c r="AV60" s="129">
        <f t="shared" si="2"/>
        <v>-0.9245000000000001</v>
      </c>
      <c r="AW60" s="129">
        <f t="shared" si="2"/>
        <v>-111.9</v>
      </c>
      <c r="AX60" s="129">
        <f t="shared" si="2"/>
        <v>0</v>
      </c>
      <c r="AY60" s="129">
        <f t="shared" si="2"/>
        <v>-0.9225000000000001</v>
      </c>
      <c r="AZ60" s="129">
        <f t="shared" si="2"/>
        <v>-112.17</v>
      </c>
      <c r="BA60" s="129">
        <f t="shared" si="2"/>
        <v>0</v>
      </c>
      <c r="BB60" s="129">
        <f t="shared" si="2"/>
        <v>-0.92720000000000002</v>
      </c>
      <c r="BC60" s="129">
        <f t="shared" si="2"/>
        <v>-112.01</v>
      </c>
      <c r="BD60" s="129">
        <f t="shared" si="2"/>
        <v>0</v>
      </c>
      <c r="BE60" s="129">
        <f t="shared" si="2"/>
        <v>-0.92749999999999999</v>
      </c>
      <c r="BF60" s="129">
        <f t="shared" si="2"/>
        <v>-112.22</v>
      </c>
      <c r="BG60" s="129">
        <f t="shared" si="2"/>
        <v>0</v>
      </c>
      <c r="BH60" s="129">
        <f t="shared" si="2"/>
        <v>-0.92900000000000005</v>
      </c>
      <c r="BI60" s="129">
        <f t="shared" si="2"/>
        <v>-112.14</v>
      </c>
      <c r="BJ60" s="129">
        <f t="shared" si="2"/>
        <v>0</v>
      </c>
      <c r="BK60" s="129">
        <f t="shared" si="2"/>
        <v>-0.9345</v>
      </c>
      <c r="BL60" s="129">
        <f t="shared" si="2"/>
        <v>-112.13</v>
      </c>
      <c r="BM60" s="129"/>
      <c r="BN60" s="187"/>
      <c r="BQ60" s="187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50"/>
      <c r="EG60" s="201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199"/>
      <c r="FK60" s="199"/>
    </row>
    <row r="61" spans="1:167" s="176" customFormat="1" x14ac:dyDescent="0.25">
      <c r="A61" s="196">
        <v>4</v>
      </c>
      <c r="B61" s="129" t="s">
        <v>8</v>
      </c>
      <c r="C61" s="129">
        <f t="shared" si="3"/>
        <v>-0.84652501481418774</v>
      </c>
      <c r="D61" s="129">
        <f t="shared" si="2"/>
        <v>-121.93</v>
      </c>
      <c r="E61" s="129"/>
      <c r="F61" s="129">
        <f t="shared" si="2"/>
        <v>-0.84430935494765269</v>
      </c>
      <c r="G61" s="129">
        <f t="shared" si="2"/>
        <v>-121.88</v>
      </c>
      <c r="H61" s="129"/>
      <c r="I61" s="129">
        <f t="shared" si="2"/>
        <v>-0.84245998315080028</v>
      </c>
      <c r="J61" s="129">
        <f t="shared" si="2"/>
        <v>-121.84</v>
      </c>
      <c r="K61" s="129"/>
      <c r="L61" s="129">
        <f t="shared" si="2"/>
        <v>-0.84210526315789469</v>
      </c>
      <c r="M61" s="129">
        <f t="shared" si="2"/>
        <v>-121.81</v>
      </c>
      <c r="N61" s="129"/>
      <c r="O61" s="129">
        <f t="shared" si="2"/>
        <v>-0.8461668641056016</v>
      </c>
      <c r="P61" s="129">
        <f t="shared" si="2"/>
        <v>-121.78</v>
      </c>
      <c r="Q61" s="129">
        <f t="shared" si="2"/>
        <v>0</v>
      </c>
      <c r="R61" s="129">
        <f t="shared" si="2"/>
        <v>-0.84552295594825388</v>
      </c>
      <c r="S61" s="129">
        <f t="shared" si="2"/>
        <v>-121.79</v>
      </c>
      <c r="T61" s="129">
        <f t="shared" si="2"/>
        <v>0</v>
      </c>
      <c r="U61" s="129">
        <f t="shared" si="2"/>
        <v>-0.84445195068400603</v>
      </c>
      <c r="V61" s="129">
        <f t="shared" si="2"/>
        <v>-121.76</v>
      </c>
      <c r="W61" s="129">
        <f t="shared" si="2"/>
        <v>0</v>
      </c>
      <c r="X61" s="129">
        <f t="shared" si="2"/>
        <v>-0.84839229659794679</v>
      </c>
      <c r="Y61" s="129">
        <f t="shared" si="2"/>
        <v>-121.75</v>
      </c>
      <c r="Z61" s="129">
        <f t="shared" si="2"/>
        <v>0</v>
      </c>
      <c r="AA61" s="129">
        <f t="shared" si="2"/>
        <v>-0.84717045069467967</v>
      </c>
      <c r="AB61" s="129">
        <f t="shared" si="2"/>
        <v>-121.65</v>
      </c>
      <c r="AC61" s="129">
        <f t="shared" si="2"/>
        <v>0</v>
      </c>
      <c r="AD61" s="129">
        <f t="shared" si="2"/>
        <v>-0.84566596194503163</v>
      </c>
      <c r="AE61" s="129">
        <f t="shared" si="2"/>
        <v>-121.59</v>
      </c>
      <c r="AF61" s="129">
        <f t="shared" si="2"/>
        <v>0</v>
      </c>
      <c r="AG61" s="129">
        <f t="shared" si="2"/>
        <v>-0.84961767204757854</v>
      </c>
      <c r="AH61" s="129">
        <f t="shared" si="2"/>
        <v>-121.4</v>
      </c>
      <c r="AI61" s="129">
        <f t="shared" si="2"/>
        <v>0</v>
      </c>
      <c r="AJ61" s="129">
        <f t="shared" si="2"/>
        <v>-0.8489685032685288</v>
      </c>
      <c r="AK61" s="129">
        <f t="shared" si="2"/>
        <v>-121.34</v>
      </c>
      <c r="AL61" s="129">
        <f t="shared" si="2"/>
        <v>0</v>
      </c>
      <c r="AM61" s="129">
        <f t="shared" si="2"/>
        <v>-0.85433575395130279</v>
      </c>
      <c r="AN61" s="129">
        <f t="shared" si="2"/>
        <v>-121.3</v>
      </c>
      <c r="AO61" s="129"/>
      <c r="AP61" s="129">
        <f t="shared" si="2"/>
        <v>-0.85215168299957389</v>
      </c>
      <c r="AQ61" s="129">
        <f t="shared" si="2"/>
        <v>-121.3</v>
      </c>
      <c r="AR61" s="129">
        <f t="shared" si="2"/>
        <v>0</v>
      </c>
      <c r="AS61" s="129">
        <f t="shared" si="2"/>
        <v>-0.8522969402539845</v>
      </c>
      <c r="AT61" s="129">
        <f t="shared" si="2"/>
        <v>-121.31</v>
      </c>
      <c r="AU61" s="129">
        <f t="shared" si="2"/>
        <v>0</v>
      </c>
      <c r="AV61" s="129">
        <f t="shared" si="2"/>
        <v>-0.85273300929478979</v>
      </c>
      <c r="AW61" s="129">
        <f t="shared" si="2"/>
        <v>-121.33</v>
      </c>
      <c r="AX61" s="129">
        <f t="shared" si="2"/>
        <v>0</v>
      </c>
      <c r="AY61" s="129">
        <f t="shared" si="2"/>
        <v>-0.85222430543719108</v>
      </c>
      <c r="AZ61" s="129">
        <f t="shared" si="2"/>
        <v>-121.44</v>
      </c>
      <c r="BA61" s="129">
        <f t="shared" si="2"/>
        <v>0</v>
      </c>
      <c r="BB61" s="129">
        <f t="shared" si="2"/>
        <v>-0.85492006497392492</v>
      </c>
      <c r="BC61" s="129">
        <f t="shared" si="2"/>
        <v>-121.51</v>
      </c>
      <c r="BD61" s="129">
        <f t="shared" si="2"/>
        <v>0</v>
      </c>
      <c r="BE61" s="129">
        <f t="shared" si="2"/>
        <v>-0.85660442007880766</v>
      </c>
      <c r="BF61" s="129">
        <f t="shared" si="2"/>
        <v>-121.52</v>
      </c>
      <c r="BG61" s="129">
        <f t="shared" si="2"/>
        <v>0</v>
      </c>
      <c r="BH61" s="129">
        <f t="shared" si="2"/>
        <v>-0.8577064928381507</v>
      </c>
      <c r="BI61" s="129">
        <f t="shared" si="2"/>
        <v>-121.56</v>
      </c>
      <c r="BJ61" s="129">
        <f t="shared" si="2"/>
        <v>0</v>
      </c>
      <c r="BK61" s="129">
        <f t="shared" si="2"/>
        <v>-0.86229197206174013</v>
      </c>
      <c r="BL61" s="129">
        <f t="shared" si="2"/>
        <v>-121.54</v>
      </c>
      <c r="BM61" s="129"/>
      <c r="BN61" s="187"/>
      <c r="BQ61" s="187"/>
      <c r="BR61" s="129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</row>
    <row r="62" spans="1:167" s="176" customFormat="1" x14ac:dyDescent="0.25">
      <c r="A62" s="196">
        <v>5</v>
      </c>
      <c r="B62" s="129" t="s">
        <v>9</v>
      </c>
      <c r="C62" s="129">
        <f t="shared" si="3"/>
        <v>-1813.92</v>
      </c>
      <c r="D62" s="129">
        <f t="shared" si="2"/>
        <v>-187196.54</v>
      </c>
      <c r="E62" s="129"/>
      <c r="F62" s="129">
        <f t="shared" si="2"/>
        <v>-1815.14</v>
      </c>
      <c r="G62" s="129">
        <f t="shared" si="2"/>
        <v>-186777.91</v>
      </c>
      <c r="H62" s="129"/>
      <c r="I62" s="129">
        <f t="shared" si="2"/>
        <v>-1811.7</v>
      </c>
      <c r="J62" s="129">
        <f t="shared" si="2"/>
        <v>-185952.89</v>
      </c>
      <c r="K62" s="129"/>
      <c r="L62" s="129">
        <f t="shared" si="2"/>
        <v>-1810.8200000000002</v>
      </c>
      <c r="M62" s="129">
        <f t="shared" si="2"/>
        <v>-185735.81</v>
      </c>
      <c r="N62" s="129"/>
      <c r="O62" s="129">
        <f t="shared" si="2"/>
        <v>-1797.7018</v>
      </c>
      <c r="P62" s="129">
        <f t="shared" si="2"/>
        <v>-185253.17</v>
      </c>
      <c r="Q62" s="129">
        <f t="shared" si="2"/>
        <v>0</v>
      </c>
      <c r="R62" s="129">
        <f t="shared" si="2"/>
        <v>-1795.23</v>
      </c>
      <c r="S62" s="129">
        <f t="shared" si="2"/>
        <v>-184908.69</v>
      </c>
      <c r="T62" s="129">
        <f t="shared" si="2"/>
        <v>0</v>
      </c>
      <c r="U62" s="129">
        <f t="shared" si="2"/>
        <v>-1798.91</v>
      </c>
      <c r="V62" s="129">
        <f t="shared" si="2"/>
        <v>-184927.95</v>
      </c>
      <c r="W62" s="129">
        <f t="shared" si="2"/>
        <v>0</v>
      </c>
      <c r="X62" s="129">
        <f t="shared" si="2"/>
        <v>-1787.5238000000002</v>
      </c>
      <c r="Y62" s="129">
        <f t="shared" si="2"/>
        <v>-184615.46</v>
      </c>
      <c r="Z62" s="129">
        <f t="shared" si="2"/>
        <v>0</v>
      </c>
      <c r="AA62" s="129">
        <f t="shared" si="2"/>
        <v>-1786.5400000000002</v>
      </c>
      <c r="AB62" s="129">
        <f t="shared" si="2"/>
        <v>-184067.22</v>
      </c>
      <c r="AC62" s="129">
        <f t="shared" si="2"/>
        <v>0</v>
      </c>
      <c r="AD62" s="129">
        <f t="shared" si="2"/>
        <v>-1800.6000000000001</v>
      </c>
      <c r="AE62" s="129">
        <f t="shared" si="2"/>
        <v>-185173.7</v>
      </c>
      <c r="AF62" s="129">
        <f t="shared" si="2"/>
        <v>0</v>
      </c>
      <c r="AG62" s="129">
        <f t="shared" si="2"/>
        <v>-1783.0800000000002</v>
      </c>
      <c r="AH62" s="129">
        <f t="shared" si="2"/>
        <v>-183906.87</v>
      </c>
      <c r="AI62" s="129">
        <f t="shared" si="2"/>
        <v>0</v>
      </c>
      <c r="AJ62" s="129">
        <f t="shared" si="2"/>
        <v>-1765.44</v>
      </c>
      <c r="AK62" s="129">
        <f t="shared" si="2"/>
        <v>-181840.32</v>
      </c>
      <c r="AL62" s="129">
        <f t="shared" si="2"/>
        <v>0</v>
      </c>
      <c r="AM62" s="129">
        <f t="shared" si="2"/>
        <v>-1758.73</v>
      </c>
      <c r="AN62" s="129">
        <f t="shared" si="2"/>
        <v>-182222.02</v>
      </c>
      <c r="AO62" s="129"/>
      <c r="AP62" s="129">
        <f t="shared" si="2"/>
        <v>-1765.3600000000001</v>
      </c>
      <c r="AQ62" s="129">
        <f t="shared" si="2"/>
        <v>-182449.96</v>
      </c>
      <c r="AR62" s="129">
        <f t="shared" si="2"/>
        <v>0</v>
      </c>
      <c r="AS62" s="129">
        <f t="shared" si="2"/>
        <v>-1775.7</v>
      </c>
      <c r="AT62" s="129">
        <f t="shared" si="2"/>
        <v>-183554.11</v>
      </c>
      <c r="AU62" s="129">
        <f t="shared" si="2"/>
        <v>0</v>
      </c>
      <c r="AV62" s="129">
        <f t="shared" si="2"/>
        <v>-1770.8000000000002</v>
      </c>
      <c r="AW62" s="129">
        <f t="shared" si="2"/>
        <v>-183189.26</v>
      </c>
      <c r="AX62" s="129">
        <f t="shared" si="2"/>
        <v>0</v>
      </c>
      <c r="AY62" s="129">
        <f t="shared" ref="AY62:BL73" si="4">AY40-AY19</f>
        <v>-1753.9</v>
      </c>
      <c r="AZ62" s="129">
        <f t="shared" si="4"/>
        <v>-181493.57</v>
      </c>
      <c r="BA62" s="129">
        <f t="shared" si="4"/>
        <v>0</v>
      </c>
      <c r="BB62" s="129">
        <f t="shared" si="4"/>
        <v>-1749.78</v>
      </c>
      <c r="BC62" s="129">
        <f t="shared" si="4"/>
        <v>-181732.15</v>
      </c>
      <c r="BD62" s="129">
        <f t="shared" si="4"/>
        <v>0</v>
      </c>
      <c r="BE62" s="129">
        <f t="shared" si="4"/>
        <v>-1738.78</v>
      </c>
      <c r="BF62" s="129">
        <f t="shared" si="4"/>
        <v>-180972.22</v>
      </c>
      <c r="BG62" s="129">
        <f t="shared" si="4"/>
        <v>0</v>
      </c>
      <c r="BH62" s="129">
        <f t="shared" si="4"/>
        <v>-1740.7</v>
      </c>
      <c r="BI62" s="129">
        <f t="shared" si="4"/>
        <v>-181346.13</v>
      </c>
      <c r="BJ62" s="129">
        <f t="shared" si="4"/>
        <v>0</v>
      </c>
      <c r="BK62" s="129">
        <f t="shared" si="4"/>
        <v>-1730.4656</v>
      </c>
      <c r="BL62" s="129">
        <f t="shared" si="4"/>
        <v>-181335.49</v>
      </c>
      <c r="BM62" s="129"/>
      <c r="BN62" s="187"/>
      <c r="BQ62" s="187"/>
      <c r="BR62" s="129"/>
      <c r="BT62" s="145"/>
      <c r="BU62" s="145">
        <f>AVERAGE(BU36:BU57)</f>
        <v>94.020454545454555</v>
      </c>
      <c r="BV62" s="145">
        <f t="shared" ref="BV62:CJ62" si="5">AVERAGE(BV36:BV57)</f>
        <v>142.50818181818181</v>
      </c>
      <c r="BW62" s="145">
        <f t="shared" si="5"/>
        <v>112.98636363636365</v>
      </c>
      <c r="BX62" s="145">
        <f t="shared" si="5"/>
        <v>121.55454545454545</v>
      </c>
      <c r="BY62" s="145">
        <f t="shared" si="5"/>
        <v>184355.7363636363</v>
      </c>
      <c r="BZ62" s="145">
        <f t="shared" si="5"/>
        <v>2478.7754545454541</v>
      </c>
      <c r="CA62" s="145">
        <f t="shared" si="5"/>
        <v>75.399090909090901</v>
      </c>
      <c r="CB62" s="145">
        <f t="shared" si="5"/>
        <v>82.00409090909092</v>
      </c>
      <c r="CC62" s="145">
        <f t="shared" si="5"/>
        <v>11.9</v>
      </c>
      <c r="CD62" s="145">
        <f t="shared" si="5"/>
        <v>11.667727272727275</v>
      </c>
      <c r="CE62" s="145">
        <f t="shared" si="5"/>
        <v>16.346363636363634</v>
      </c>
      <c r="CF62" s="145">
        <f t="shared" si="5"/>
        <v>12.193181818181818</v>
      </c>
      <c r="CG62" s="145">
        <f t="shared" si="5"/>
        <v>103.27772727272723</v>
      </c>
      <c r="CH62" s="145">
        <f t="shared" si="5"/>
        <v>146.85681818181817</v>
      </c>
      <c r="CI62" s="145">
        <f t="shared" si="5"/>
        <v>15.949090909090909</v>
      </c>
      <c r="CJ62" s="145">
        <f t="shared" si="5"/>
        <v>15.945909090909094</v>
      </c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</row>
    <row r="63" spans="1:167" s="176" customFormat="1" x14ac:dyDescent="0.25">
      <c r="A63" s="196">
        <v>6</v>
      </c>
      <c r="B63" s="129" t="s">
        <v>10</v>
      </c>
      <c r="C63" s="129">
        <f t="shared" si="3"/>
        <v>-23.880000000000003</v>
      </c>
      <c r="D63" s="129">
        <f t="shared" si="3"/>
        <v>-2464.42</v>
      </c>
      <c r="E63" s="129"/>
      <c r="F63" s="129">
        <f t="shared" si="3"/>
        <v>-24.16</v>
      </c>
      <c r="G63" s="129">
        <f t="shared" si="3"/>
        <v>-2486.06</v>
      </c>
      <c r="H63" s="129"/>
      <c r="I63" s="129">
        <f t="shared" si="3"/>
        <v>-23.990000000000002</v>
      </c>
      <c r="J63" s="129">
        <f t="shared" si="3"/>
        <v>-2462.33</v>
      </c>
      <c r="K63" s="129"/>
      <c r="L63" s="129">
        <f t="shared" si="3"/>
        <v>-24.3</v>
      </c>
      <c r="M63" s="129">
        <f t="shared" si="3"/>
        <v>-2492.4499999999998</v>
      </c>
      <c r="N63" s="129"/>
      <c r="O63" s="129">
        <f t="shared" si="3"/>
        <v>-24.3352</v>
      </c>
      <c r="P63" s="129">
        <f t="shared" si="3"/>
        <v>-2507.7399999999998</v>
      </c>
      <c r="Q63" s="129">
        <f t="shared" si="3"/>
        <v>0</v>
      </c>
      <c r="R63" s="129">
        <f t="shared" si="3"/>
        <v>-24.09</v>
      </c>
      <c r="S63" s="129">
        <f t="shared" ref="S63:BD69" si="6">S41-S20</f>
        <v>-2481.27</v>
      </c>
      <c r="T63" s="129">
        <f t="shared" si="6"/>
        <v>0</v>
      </c>
      <c r="U63" s="129">
        <f t="shared" si="6"/>
        <v>-24.153600000000001</v>
      </c>
      <c r="V63" s="129">
        <f t="shared" si="6"/>
        <v>-2482.9899999999998</v>
      </c>
      <c r="W63" s="129">
        <f t="shared" si="6"/>
        <v>0</v>
      </c>
      <c r="X63" s="129">
        <f t="shared" si="6"/>
        <v>-23.652800000000003</v>
      </c>
      <c r="Y63" s="129">
        <f t="shared" si="6"/>
        <v>-2442.86</v>
      </c>
      <c r="Z63" s="129">
        <f t="shared" si="6"/>
        <v>0</v>
      </c>
      <c r="AA63" s="129">
        <f t="shared" si="6"/>
        <v>-23.5518</v>
      </c>
      <c r="AB63" s="129">
        <f t="shared" si="6"/>
        <v>-2426.54</v>
      </c>
      <c r="AC63" s="129">
        <f t="shared" si="6"/>
        <v>0</v>
      </c>
      <c r="AD63" s="129">
        <f t="shared" si="6"/>
        <v>-23.78</v>
      </c>
      <c r="AE63" s="129">
        <f t="shared" si="6"/>
        <v>-2445.54</v>
      </c>
      <c r="AF63" s="129">
        <f t="shared" si="6"/>
        <v>0</v>
      </c>
      <c r="AG63" s="129">
        <f t="shared" si="6"/>
        <v>-23.5395</v>
      </c>
      <c r="AH63" s="129">
        <f t="shared" si="6"/>
        <v>-2427.86</v>
      </c>
      <c r="AI63" s="129">
        <f t="shared" si="6"/>
        <v>0</v>
      </c>
      <c r="AJ63" s="129">
        <f t="shared" si="6"/>
        <v>-23.07</v>
      </c>
      <c r="AK63" s="129">
        <f t="shared" si="6"/>
        <v>-2376.21</v>
      </c>
      <c r="AL63" s="129">
        <f t="shared" si="6"/>
        <v>0</v>
      </c>
      <c r="AM63" s="129">
        <f t="shared" si="6"/>
        <v>-22.43</v>
      </c>
      <c r="AN63" s="129">
        <f t="shared" si="6"/>
        <v>-2323.9699999999998</v>
      </c>
      <c r="AO63" s="129"/>
      <c r="AP63" s="129">
        <f t="shared" si="6"/>
        <v>-22.51</v>
      </c>
      <c r="AQ63" s="129">
        <f t="shared" si="6"/>
        <v>-2326.41</v>
      </c>
      <c r="AR63" s="129">
        <f t="shared" si="6"/>
        <v>0</v>
      </c>
      <c r="AS63" s="129">
        <f t="shared" si="6"/>
        <v>-22.700000000000003</v>
      </c>
      <c r="AT63" s="129">
        <f t="shared" si="6"/>
        <v>-2346.5</v>
      </c>
      <c r="AU63" s="129">
        <f t="shared" si="6"/>
        <v>0</v>
      </c>
      <c r="AV63" s="129">
        <f t="shared" si="6"/>
        <v>-22.8</v>
      </c>
      <c r="AW63" s="129">
        <f t="shared" si="6"/>
        <v>-2358.66</v>
      </c>
      <c r="AX63" s="129">
        <f t="shared" si="6"/>
        <v>0</v>
      </c>
      <c r="AY63" s="129">
        <f t="shared" si="6"/>
        <v>-22.630000000000003</v>
      </c>
      <c r="AZ63" s="129">
        <f t="shared" si="6"/>
        <v>-2341.75</v>
      </c>
      <c r="BA63" s="129">
        <f t="shared" si="6"/>
        <v>0</v>
      </c>
      <c r="BB63" s="129">
        <f t="shared" si="6"/>
        <v>-22.5</v>
      </c>
      <c r="BC63" s="129">
        <f t="shared" si="6"/>
        <v>-2336.85</v>
      </c>
      <c r="BD63" s="129">
        <f t="shared" si="6"/>
        <v>0</v>
      </c>
      <c r="BE63" s="129">
        <f t="shared" si="4"/>
        <v>-22.310000000000002</v>
      </c>
      <c r="BF63" s="129">
        <f t="shared" si="4"/>
        <v>-2322.02</v>
      </c>
      <c r="BG63" s="129">
        <f t="shared" si="4"/>
        <v>0</v>
      </c>
      <c r="BH63" s="129">
        <f t="shared" si="4"/>
        <v>-22.28</v>
      </c>
      <c r="BI63" s="129">
        <f t="shared" si="4"/>
        <v>-2321.13</v>
      </c>
      <c r="BJ63" s="129">
        <f t="shared" si="4"/>
        <v>0</v>
      </c>
      <c r="BK63" s="129">
        <f t="shared" si="4"/>
        <v>-21.623000000000001</v>
      </c>
      <c r="BL63" s="129">
        <f t="shared" si="4"/>
        <v>-2265.87</v>
      </c>
      <c r="BM63" s="129"/>
      <c r="BN63" s="187"/>
      <c r="BQ63" s="174"/>
      <c r="BR63" s="129"/>
      <c r="BT63" s="145"/>
      <c r="BU63" s="202">
        <v>94.020454545454555</v>
      </c>
      <c r="BV63" s="202">
        <v>142.50818181818181</v>
      </c>
      <c r="BW63" s="202">
        <v>112.98636363636365</v>
      </c>
      <c r="BX63" s="150">
        <v>121.55454545454545</v>
      </c>
      <c r="BY63" s="150">
        <v>184355.7363636363</v>
      </c>
      <c r="BZ63" s="150">
        <v>2478.7754545454541</v>
      </c>
      <c r="CA63" s="150">
        <v>75.399090909090901</v>
      </c>
      <c r="CB63" s="150">
        <v>82.00409090909092</v>
      </c>
      <c r="CC63" s="150">
        <v>11.9</v>
      </c>
      <c r="CD63" s="150">
        <v>11.667727272727275</v>
      </c>
      <c r="CE63" s="150">
        <v>16.346363636363634</v>
      </c>
      <c r="CF63" s="150">
        <v>12.193181818181818</v>
      </c>
      <c r="CG63" s="150">
        <v>103.27772727272723</v>
      </c>
      <c r="CH63" s="150">
        <v>146.85681818181817</v>
      </c>
      <c r="CI63" s="150">
        <v>15.949090909090909</v>
      </c>
      <c r="CJ63" s="150">
        <v>15.945909090909094</v>
      </c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</row>
    <row r="64" spans="1:167" s="176" customFormat="1" x14ac:dyDescent="0.25">
      <c r="A64" s="196">
        <v>7</v>
      </c>
      <c r="B64" s="129" t="s">
        <v>25</v>
      </c>
      <c r="C64" s="129">
        <f t="shared" si="3"/>
        <v>-1.3636983499249964</v>
      </c>
      <c r="D64" s="129">
        <f t="shared" si="3"/>
        <v>-75.680000000000007</v>
      </c>
      <c r="E64" s="129"/>
      <c r="F64" s="129">
        <f t="shared" si="3"/>
        <v>-1.3540961408259986</v>
      </c>
      <c r="G64" s="129">
        <f t="shared" si="3"/>
        <v>-75.989999999999995</v>
      </c>
      <c r="H64" s="129"/>
      <c r="I64" s="129">
        <f t="shared" si="3"/>
        <v>-1.3451708366962603</v>
      </c>
      <c r="J64" s="129">
        <f t="shared" si="3"/>
        <v>-76.3</v>
      </c>
      <c r="K64" s="129"/>
      <c r="L64" s="129">
        <f t="shared" si="3"/>
        <v>-1.3502565487442613</v>
      </c>
      <c r="M64" s="129">
        <f t="shared" si="3"/>
        <v>-75.959999999999994</v>
      </c>
      <c r="N64" s="129"/>
      <c r="O64" s="129">
        <f t="shared" si="3"/>
        <v>-1.3568521031207599</v>
      </c>
      <c r="P64" s="129">
        <f t="shared" si="3"/>
        <v>-75.95</v>
      </c>
      <c r="Q64" s="129">
        <f t="shared" si="3"/>
        <v>0</v>
      </c>
      <c r="R64" s="129">
        <f t="shared" si="3"/>
        <v>-1.3555645926528399</v>
      </c>
      <c r="S64" s="129">
        <f t="shared" si="6"/>
        <v>-75.98</v>
      </c>
      <c r="T64" s="129">
        <f t="shared" si="6"/>
        <v>0</v>
      </c>
      <c r="U64" s="129">
        <f t="shared" si="6"/>
        <v>-1.3513513513513513</v>
      </c>
      <c r="V64" s="129">
        <f t="shared" si="6"/>
        <v>-76.069999999999993</v>
      </c>
      <c r="W64" s="129">
        <f t="shared" si="6"/>
        <v>0</v>
      </c>
      <c r="X64" s="129">
        <f t="shared" si="6"/>
        <v>-1.3592496941688188</v>
      </c>
      <c r="Y64" s="129">
        <f t="shared" si="6"/>
        <v>-75.98</v>
      </c>
      <c r="Z64" s="129">
        <f t="shared" si="6"/>
        <v>0</v>
      </c>
      <c r="AA64" s="129">
        <f t="shared" si="6"/>
        <v>-1.364070386031919</v>
      </c>
      <c r="AB64" s="129">
        <f t="shared" si="6"/>
        <v>-75.53</v>
      </c>
      <c r="AC64" s="129">
        <f t="shared" si="6"/>
        <v>0</v>
      </c>
      <c r="AD64" s="129">
        <f t="shared" si="6"/>
        <v>-1.3646288209606987</v>
      </c>
      <c r="AE64" s="129">
        <f t="shared" si="6"/>
        <v>-75.36</v>
      </c>
      <c r="AF64" s="129">
        <f t="shared" si="6"/>
        <v>0</v>
      </c>
      <c r="AG64" s="129">
        <f t="shared" si="6"/>
        <v>-1.367053998632946</v>
      </c>
      <c r="AH64" s="129">
        <f t="shared" si="6"/>
        <v>-75.45</v>
      </c>
      <c r="AI64" s="129">
        <f t="shared" si="6"/>
        <v>0</v>
      </c>
      <c r="AJ64" s="129">
        <f t="shared" si="6"/>
        <v>-1.367801942278758</v>
      </c>
      <c r="AK64" s="129">
        <f t="shared" si="6"/>
        <v>-75.3</v>
      </c>
      <c r="AL64" s="129">
        <f t="shared" si="6"/>
        <v>0</v>
      </c>
      <c r="AM64" s="129">
        <f t="shared" si="6"/>
        <v>-1.3827433628318584</v>
      </c>
      <c r="AN64" s="129">
        <f t="shared" si="6"/>
        <v>-74.930000000000007</v>
      </c>
      <c r="AO64" s="129"/>
      <c r="AP64" s="129">
        <f t="shared" si="6"/>
        <v>-1.3743815283122593</v>
      </c>
      <c r="AQ64" s="129">
        <f t="shared" si="6"/>
        <v>-75.2</v>
      </c>
      <c r="AR64" s="129">
        <f t="shared" si="6"/>
        <v>0</v>
      </c>
      <c r="AS64" s="129">
        <f t="shared" si="6"/>
        <v>-1.3808340237503451</v>
      </c>
      <c r="AT64" s="129">
        <f t="shared" si="6"/>
        <v>-74.86</v>
      </c>
      <c r="AU64" s="129">
        <f t="shared" si="6"/>
        <v>0</v>
      </c>
      <c r="AV64" s="129">
        <f t="shared" si="6"/>
        <v>-1.3732491073880801</v>
      </c>
      <c r="AW64" s="129">
        <f t="shared" si="6"/>
        <v>-75.33</v>
      </c>
      <c r="AX64" s="129">
        <f t="shared" si="6"/>
        <v>0</v>
      </c>
      <c r="AY64" s="129">
        <f t="shared" si="6"/>
        <v>-1.3758943313153549</v>
      </c>
      <c r="AZ64" s="129">
        <f t="shared" si="6"/>
        <v>-75.209999999999994</v>
      </c>
      <c r="BA64" s="129">
        <f t="shared" si="6"/>
        <v>0</v>
      </c>
      <c r="BB64" s="129">
        <f t="shared" si="6"/>
        <v>-1.3770311209033324</v>
      </c>
      <c r="BC64" s="129">
        <f t="shared" si="6"/>
        <v>-75.42</v>
      </c>
      <c r="BD64" s="129">
        <f t="shared" si="6"/>
        <v>0</v>
      </c>
      <c r="BE64" s="129">
        <f t="shared" si="4"/>
        <v>-1.3777900248002204</v>
      </c>
      <c r="BF64" s="129">
        <f t="shared" si="4"/>
        <v>-75.540000000000006</v>
      </c>
      <c r="BG64" s="129">
        <f t="shared" si="4"/>
        <v>0</v>
      </c>
      <c r="BH64" s="129">
        <f t="shared" si="4"/>
        <v>-1.3812154696132595</v>
      </c>
      <c r="BI64" s="129">
        <f t="shared" si="4"/>
        <v>-75.430000000000007</v>
      </c>
      <c r="BJ64" s="129">
        <f t="shared" si="4"/>
        <v>0</v>
      </c>
      <c r="BK64" s="129">
        <f t="shared" si="4"/>
        <v>-1.3885031935573451</v>
      </c>
      <c r="BL64" s="129">
        <f t="shared" si="4"/>
        <v>-75.47</v>
      </c>
      <c r="BM64" s="129"/>
      <c r="BN64" s="187"/>
      <c r="BQ64" s="187"/>
      <c r="BR64" s="129"/>
      <c r="BT64" s="150"/>
      <c r="BU64" s="199">
        <f>BU63-BU62</f>
        <v>0</v>
      </c>
      <c r="BV64" s="199">
        <f t="shared" ref="BV64:CJ64" si="7">BV63-BV62</f>
        <v>0</v>
      </c>
      <c r="BW64" s="199">
        <f t="shared" si="7"/>
        <v>0</v>
      </c>
      <c r="BX64" s="199">
        <f t="shared" si="7"/>
        <v>0</v>
      </c>
      <c r="BY64" s="199">
        <f t="shared" si="7"/>
        <v>0</v>
      </c>
      <c r="BZ64" s="199">
        <f t="shared" si="7"/>
        <v>0</v>
      </c>
      <c r="CA64" s="199">
        <f t="shared" si="7"/>
        <v>0</v>
      </c>
      <c r="CB64" s="199">
        <f t="shared" si="7"/>
        <v>0</v>
      </c>
      <c r="CC64" s="199">
        <f t="shared" si="7"/>
        <v>0</v>
      </c>
      <c r="CD64" s="199">
        <f t="shared" si="7"/>
        <v>0</v>
      </c>
      <c r="CE64" s="199">
        <f t="shared" si="7"/>
        <v>0</v>
      </c>
      <c r="CF64" s="199">
        <f t="shared" si="7"/>
        <v>0</v>
      </c>
      <c r="CG64" s="199">
        <f t="shared" si="7"/>
        <v>0</v>
      </c>
      <c r="CH64" s="199">
        <f t="shared" si="7"/>
        <v>0</v>
      </c>
      <c r="CI64" s="199">
        <f t="shared" si="7"/>
        <v>0</v>
      </c>
      <c r="CJ64" s="199">
        <f t="shared" si="7"/>
        <v>0</v>
      </c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</row>
    <row r="65" spans="1:167" s="176" customFormat="1" x14ac:dyDescent="0.25">
      <c r="A65" s="196">
        <v>8</v>
      </c>
      <c r="B65" s="129" t="s">
        <v>26</v>
      </c>
      <c r="C65" s="129">
        <f t="shared" si="3"/>
        <v>-1.2602</v>
      </c>
      <c r="D65" s="129">
        <f t="shared" si="3"/>
        <v>-81.89</v>
      </c>
      <c r="E65" s="129"/>
      <c r="F65" s="129">
        <f t="shared" si="3"/>
        <v>-1.2601</v>
      </c>
      <c r="G65" s="129">
        <f t="shared" si="3"/>
        <v>-81.66</v>
      </c>
      <c r="H65" s="129"/>
      <c r="I65" s="129">
        <f t="shared" si="3"/>
        <v>-1.2533000000000001</v>
      </c>
      <c r="J65" s="129">
        <f t="shared" si="3"/>
        <v>-81.900000000000006</v>
      </c>
      <c r="K65" s="129"/>
      <c r="L65" s="129">
        <f t="shared" si="3"/>
        <v>-1.2562</v>
      </c>
      <c r="M65" s="129">
        <f t="shared" si="3"/>
        <v>-81.650000000000006</v>
      </c>
      <c r="N65" s="129"/>
      <c r="O65" s="129">
        <f t="shared" si="3"/>
        <v>-1.2674000000000001</v>
      </c>
      <c r="P65" s="129">
        <f t="shared" si="3"/>
        <v>-81.31</v>
      </c>
      <c r="Q65" s="129">
        <f t="shared" si="3"/>
        <v>0</v>
      </c>
      <c r="R65" s="129">
        <f t="shared" si="3"/>
        <v>-1.2684</v>
      </c>
      <c r="S65" s="129">
        <f t="shared" si="6"/>
        <v>-81.2</v>
      </c>
      <c r="T65" s="129">
        <f t="shared" si="6"/>
        <v>0</v>
      </c>
      <c r="U65" s="129">
        <f t="shared" si="6"/>
        <v>-1.2609000000000001</v>
      </c>
      <c r="V65" s="129">
        <f t="shared" si="6"/>
        <v>-81.53</v>
      </c>
      <c r="W65" s="129">
        <f t="shared" si="6"/>
        <v>0</v>
      </c>
      <c r="X65" s="129">
        <f t="shared" si="6"/>
        <v>-1.2671000000000001</v>
      </c>
      <c r="Y65" s="129">
        <f t="shared" si="6"/>
        <v>-81.510000000000005</v>
      </c>
      <c r="Z65" s="129">
        <f t="shared" si="6"/>
        <v>0</v>
      </c>
      <c r="AA65" s="129">
        <f t="shared" si="6"/>
        <v>-1.2653000000000001</v>
      </c>
      <c r="AB65" s="129">
        <f t="shared" si="6"/>
        <v>-81.430000000000007</v>
      </c>
      <c r="AC65" s="129">
        <f t="shared" si="6"/>
        <v>0</v>
      </c>
      <c r="AD65" s="129">
        <f t="shared" si="6"/>
        <v>-1.2672000000000001</v>
      </c>
      <c r="AE65" s="129">
        <f t="shared" si="6"/>
        <v>-81.16</v>
      </c>
      <c r="AF65" s="129">
        <f t="shared" si="6"/>
        <v>0</v>
      </c>
      <c r="AG65" s="129">
        <f t="shared" si="6"/>
        <v>-1.2632000000000001</v>
      </c>
      <c r="AH65" s="129">
        <f t="shared" si="6"/>
        <v>-81.650000000000006</v>
      </c>
      <c r="AI65" s="129">
        <f t="shared" si="6"/>
        <v>0</v>
      </c>
      <c r="AJ65" s="129">
        <f t="shared" si="6"/>
        <v>-1.2648000000000001</v>
      </c>
      <c r="AK65" s="129">
        <f t="shared" si="6"/>
        <v>-81.44</v>
      </c>
      <c r="AL65" s="129">
        <f t="shared" si="6"/>
        <v>0</v>
      </c>
      <c r="AM65" s="129">
        <f t="shared" si="6"/>
        <v>-1.2833000000000001</v>
      </c>
      <c r="AN65" s="129">
        <f t="shared" si="6"/>
        <v>-80.739999999999995</v>
      </c>
      <c r="AO65" s="129"/>
      <c r="AP65" s="129">
        <f t="shared" si="6"/>
        <v>-1.2755000000000001</v>
      </c>
      <c r="AQ65" s="129">
        <f t="shared" si="6"/>
        <v>-81.03</v>
      </c>
      <c r="AR65" s="129">
        <f t="shared" si="6"/>
        <v>0</v>
      </c>
      <c r="AS65" s="129">
        <f t="shared" si="6"/>
        <v>-1.2796000000000001</v>
      </c>
      <c r="AT65" s="129">
        <f t="shared" si="6"/>
        <v>-80.78</v>
      </c>
      <c r="AU65" s="129">
        <f t="shared" si="6"/>
        <v>0</v>
      </c>
      <c r="AV65" s="129">
        <f t="shared" si="6"/>
        <v>-1.2669000000000001</v>
      </c>
      <c r="AW65" s="129">
        <f t="shared" si="6"/>
        <v>-81.66</v>
      </c>
      <c r="AX65" s="129">
        <f t="shared" si="6"/>
        <v>0</v>
      </c>
      <c r="AY65" s="129">
        <f t="shared" si="6"/>
        <v>-1.2681</v>
      </c>
      <c r="AZ65" s="129">
        <f t="shared" si="6"/>
        <v>-81.599999999999994</v>
      </c>
      <c r="BA65" s="129">
        <f t="shared" si="6"/>
        <v>0</v>
      </c>
      <c r="BB65" s="129">
        <f t="shared" si="6"/>
        <v>-1.2653000000000001</v>
      </c>
      <c r="BC65" s="129">
        <f t="shared" si="6"/>
        <v>-82.08</v>
      </c>
      <c r="BD65" s="129">
        <f t="shared" si="6"/>
        <v>0</v>
      </c>
      <c r="BE65" s="129">
        <f t="shared" si="4"/>
        <v>-1.2644</v>
      </c>
      <c r="BF65" s="129">
        <f t="shared" si="4"/>
        <v>-82.32</v>
      </c>
      <c r="BG65" s="129">
        <f t="shared" si="4"/>
        <v>0</v>
      </c>
      <c r="BH65" s="129">
        <f t="shared" si="4"/>
        <v>-1.2694000000000001</v>
      </c>
      <c r="BI65" s="129">
        <f t="shared" si="4"/>
        <v>-82.07</v>
      </c>
      <c r="BJ65" s="129">
        <f t="shared" si="4"/>
        <v>0</v>
      </c>
      <c r="BK65" s="129">
        <f t="shared" si="4"/>
        <v>-1.2722</v>
      </c>
      <c r="BL65" s="129">
        <f t="shared" si="4"/>
        <v>-82.37</v>
      </c>
      <c r="BM65" s="129"/>
      <c r="BN65" s="187"/>
      <c r="BQ65" s="187"/>
      <c r="BR65" s="129"/>
      <c r="BT65" s="129" t="s">
        <v>29</v>
      </c>
      <c r="BU65" s="129">
        <f>MAX(BU36:BU57)</f>
        <v>95.17</v>
      </c>
      <c r="BV65" s="129">
        <f t="shared" ref="BV65:CJ65" si="8">MAX(BV36:BV57)</f>
        <v>143.29</v>
      </c>
      <c r="BW65" s="129">
        <f t="shared" si="8"/>
        <v>113.71</v>
      </c>
      <c r="BX65" s="129">
        <f t="shared" si="8"/>
        <v>121.95</v>
      </c>
      <c r="BY65" s="129">
        <f t="shared" si="8"/>
        <v>187586.32</v>
      </c>
      <c r="BZ65" s="129">
        <f t="shared" si="8"/>
        <v>2627.1</v>
      </c>
      <c r="CA65" s="129">
        <f t="shared" si="8"/>
        <v>76.06</v>
      </c>
      <c r="CB65" s="129">
        <f t="shared" si="8"/>
        <v>82.63</v>
      </c>
      <c r="CC65" s="129">
        <f t="shared" si="8"/>
        <v>11.99</v>
      </c>
      <c r="CD65" s="129">
        <f t="shared" si="8"/>
        <v>11.92</v>
      </c>
      <c r="CE65" s="129">
        <f t="shared" si="8"/>
        <v>16.399999999999999</v>
      </c>
      <c r="CF65" s="129">
        <f t="shared" si="8"/>
        <v>12.4</v>
      </c>
      <c r="CG65" s="129">
        <f t="shared" si="8"/>
        <v>104.33</v>
      </c>
      <c r="CH65" s="129">
        <f t="shared" si="8"/>
        <v>147.9</v>
      </c>
      <c r="CI65" s="129">
        <f t="shared" si="8"/>
        <v>16.059999999999999</v>
      </c>
      <c r="CJ65" s="129">
        <f t="shared" si="8"/>
        <v>16.04</v>
      </c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</row>
    <row r="66" spans="1:167" s="127" customFormat="1" x14ac:dyDescent="0.25">
      <c r="A66" s="196">
        <v>9</v>
      </c>
      <c r="B66" s="128" t="s">
        <v>13</v>
      </c>
      <c r="C66" s="129">
        <f t="shared" si="3"/>
        <v>-8.6341000000000001</v>
      </c>
      <c r="D66" s="129">
        <f t="shared" si="3"/>
        <v>-11.95</v>
      </c>
      <c r="E66" s="129"/>
      <c r="F66" s="129">
        <f t="shared" si="3"/>
        <v>-8.6072000000000006</v>
      </c>
      <c r="G66" s="129">
        <f t="shared" si="3"/>
        <v>-11.96</v>
      </c>
      <c r="H66" s="129"/>
      <c r="I66" s="129">
        <f t="shared" si="3"/>
        <v>-8.5743000000000009</v>
      </c>
      <c r="J66" s="129">
        <f t="shared" si="3"/>
        <v>-11.97</v>
      </c>
      <c r="K66" s="129"/>
      <c r="L66" s="129">
        <f t="shared" si="3"/>
        <v>-8.5487000000000002</v>
      </c>
      <c r="M66" s="129">
        <f t="shared" si="3"/>
        <v>-12</v>
      </c>
      <c r="N66" s="129"/>
      <c r="O66" s="129">
        <f t="shared" si="3"/>
        <v>-8.6156000000000006</v>
      </c>
      <c r="P66" s="129">
        <f t="shared" si="3"/>
        <v>-11.96</v>
      </c>
      <c r="Q66" s="129">
        <f t="shared" si="3"/>
        <v>0</v>
      </c>
      <c r="R66" s="129">
        <f t="shared" si="3"/>
        <v>-8.6180000000000003</v>
      </c>
      <c r="S66" s="129">
        <f t="shared" si="6"/>
        <v>-11.95</v>
      </c>
      <c r="T66" s="129">
        <f t="shared" si="6"/>
        <v>0</v>
      </c>
      <c r="U66" s="129">
        <f t="shared" si="6"/>
        <v>-8.6065000000000005</v>
      </c>
      <c r="V66" s="129">
        <f t="shared" si="6"/>
        <v>-11.94</v>
      </c>
      <c r="W66" s="129">
        <f t="shared" si="6"/>
        <v>0</v>
      </c>
      <c r="X66" s="129">
        <f t="shared" si="6"/>
        <v>-8.6392000000000007</v>
      </c>
      <c r="Y66" s="129">
        <f t="shared" si="6"/>
        <v>-11.95</v>
      </c>
      <c r="Z66" s="129">
        <f t="shared" si="6"/>
        <v>0</v>
      </c>
      <c r="AA66" s="129">
        <f t="shared" si="6"/>
        <v>-8.5889000000000006</v>
      </c>
      <c r="AB66" s="129">
        <f t="shared" si="6"/>
        <v>-12</v>
      </c>
      <c r="AC66" s="129">
        <f t="shared" si="6"/>
        <v>0</v>
      </c>
      <c r="AD66" s="129">
        <f t="shared" si="6"/>
        <v>-8.5849000000000011</v>
      </c>
      <c r="AE66" s="129">
        <f t="shared" si="6"/>
        <v>-11.98</v>
      </c>
      <c r="AF66" s="129">
        <f t="shared" si="6"/>
        <v>0</v>
      </c>
      <c r="AG66" s="129">
        <f t="shared" si="6"/>
        <v>-8.625</v>
      </c>
      <c r="AH66" s="129">
        <f t="shared" si="6"/>
        <v>-11.96</v>
      </c>
      <c r="AI66" s="129">
        <f t="shared" si="6"/>
        <v>0</v>
      </c>
      <c r="AJ66" s="129">
        <f t="shared" si="6"/>
        <v>-8.6192000000000011</v>
      </c>
      <c r="AK66" s="129">
        <f t="shared" si="6"/>
        <v>-11.95</v>
      </c>
      <c r="AL66" s="129">
        <f t="shared" si="6"/>
        <v>0</v>
      </c>
      <c r="AM66" s="129">
        <f t="shared" si="6"/>
        <v>-8.735100000000001</v>
      </c>
      <c r="AN66" s="129">
        <f t="shared" si="6"/>
        <v>-11.86</v>
      </c>
      <c r="AO66" s="129"/>
      <c r="AP66" s="129">
        <f t="shared" si="6"/>
        <v>-8.6594999999999995</v>
      </c>
      <c r="AQ66" s="129">
        <f t="shared" si="6"/>
        <v>-11.93</v>
      </c>
      <c r="AR66" s="129">
        <f t="shared" si="6"/>
        <v>0</v>
      </c>
      <c r="AS66" s="129">
        <f t="shared" si="6"/>
        <v>-8.6723999999999997</v>
      </c>
      <c r="AT66" s="129">
        <f t="shared" si="6"/>
        <v>-11.92</v>
      </c>
      <c r="AU66" s="129">
        <f t="shared" si="6"/>
        <v>0</v>
      </c>
      <c r="AV66" s="129">
        <f t="shared" si="6"/>
        <v>-8.6409000000000002</v>
      </c>
      <c r="AW66" s="129">
        <f t="shared" si="6"/>
        <v>-11.97</v>
      </c>
      <c r="AX66" s="129">
        <f t="shared" si="6"/>
        <v>0</v>
      </c>
      <c r="AY66" s="129">
        <f t="shared" si="6"/>
        <v>-8.6307000000000009</v>
      </c>
      <c r="AZ66" s="129">
        <f t="shared" si="6"/>
        <v>-11.99</v>
      </c>
      <c r="BA66" s="129">
        <f t="shared" si="6"/>
        <v>0</v>
      </c>
      <c r="BB66" s="129">
        <f t="shared" si="6"/>
        <v>-8.6829000000000001</v>
      </c>
      <c r="BC66" s="129">
        <f t="shared" si="6"/>
        <v>-11.96</v>
      </c>
      <c r="BD66" s="129">
        <f t="shared" si="6"/>
        <v>0</v>
      </c>
      <c r="BE66" s="129">
        <f t="shared" si="4"/>
        <v>-8.7299000000000007</v>
      </c>
      <c r="BF66" s="129">
        <f t="shared" si="4"/>
        <v>-11.92</v>
      </c>
      <c r="BG66" s="129">
        <f t="shared" si="4"/>
        <v>0</v>
      </c>
      <c r="BH66" s="129">
        <f t="shared" si="4"/>
        <v>-8.7477999999999998</v>
      </c>
      <c r="BI66" s="129">
        <f t="shared" si="4"/>
        <v>-11.91</v>
      </c>
      <c r="BJ66" s="129">
        <f t="shared" si="4"/>
        <v>0</v>
      </c>
      <c r="BK66" s="129">
        <f t="shared" si="4"/>
        <v>-8.7873000000000001</v>
      </c>
      <c r="BL66" s="129">
        <f t="shared" si="4"/>
        <v>-11.93</v>
      </c>
      <c r="BM66" s="129"/>
      <c r="BN66" s="174"/>
      <c r="BQ66" s="187"/>
      <c r="BR66" s="128"/>
      <c r="BS66" s="128"/>
      <c r="BT66" s="129" t="s">
        <v>30</v>
      </c>
      <c r="BU66" s="129">
        <f>MIN(BU36:BU57)</f>
        <v>93.37</v>
      </c>
      <c r="BV66" s="129">
        <f t="shared" ref="BV66:CJ66" si="9">MIN(BV36:BV57)</f>
        <v>141.84</v>
      </c>
      <c r="BW66" s="129">
        <f t="shared" si="9"/>
        <v>112.04</v>
      </c>
      <c r="BX66" s="129">
        <f t="shared" si="9"/>
        <v>121.18</v>
      </c>
      <c r="BY66" s="129">
        <f t="shared" si="9"/>
        <v>178788.19</v>
      </c>
      <c r="BZ66" s="129">
        <f t="shared" si="9"/>
        <v>2405.9899999999998</v>
      </c>
      <c r="CA66" s="129">
        <f t="shared" si="9"/>
        <v>74.209999999999994</v>
      </c>
      <c r="CB66" s="129">
        <f t="shared" si="9"/>
        <v>80.67</v>
      </c>
      <c r="CC66" s="129">
        <f t="shared" si="9"/>
        <v>11.8</v>
      </c>
      <c r="CD66" s="129">
        <f t="shared" si="9"/>
        <v>11.47</v>
      </c>
      <c r="CE66" s="129">
        <f t="shared" si="9"/>
        <v>16.29</v>
      </c>
      <c r="CF66" s="129">
        <f t="shared" si="9"/>
        <v>11.92</v>
      </c>
      <c r="CG66" s="129">
        <f t="shared" si="9"/>
        <v>102.24</v>
      </c>
      <c r="CH66" s="129">
        <f t="shared" si="9"/>
        <v>145.99</v>
      </c>
      <c r="CI66" s="129">
        <f t="shared" si="9"/>
        <v>15.82</v>
      </c>
      <c r="CJ66" s="129">
        <f t="shared" si="9"/>
        <v>15.82</v>
      </c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</row>
    <row r="67" spans="1:167" s="127" customFormat="1" x14ac:dyDescent="0.25">
      <c r="A67" s="196">
        <v>10</v>
      </c>
      <c r="B67" s="128" t="s">
        <v>14</v>
      </c>
      <c r="C67" s="129">
        <f t="shared" si="3"/>
        <v>-8.6928000000000001</v>
      </c>
      <c r="D67" s="129">
        <f t="shared" si="3"/>
        <v>-11.87</v>
      </c>
      <c r="E67" s="129"/>
      <c r="F67" s="129">
        <f t="shared" si="3"/>
        <v>-8.6959999999999997</v>
      </c>
      <c r="G67" s="129">
        <f t="shared" si="3"/>
        <v>-11.83</v>
      </c>
      <c r="H67" s="129"/>
      <c r="I67" s="129">
        <f t="shared" si="3"/>
        <v>-8.6463000000000001</v>
      </c>
      <c r="J67" s="129">
        <f t="shared" si="3"/>
        <v>-11.87</v>
      </c>
      <c r="K67" s="129"/>
      <c r="L67" s="129">
        <f t="shared" si="3"/>
        <v>-8.6615000000000002</v>
      </c>
      <c r="M67" s="129">
        <f t="shared" si="3"/>
        <v>-11.84</v>
      </c>
      <c r="N67" s="129"/>
      <c r="O67" s="129">
        <f t="shared" si="3"/>
        <v>-8.7102000000000004</v>
      </c>
      <c r="P67" s="129">
        <f t="shared" si="3"/>
        <v>-11.83</v>
      </c>
      <c r="Q67" s="129">
        <f t="shared" si="3"/>
        <v>0</v>
      </c>
      <c r="R67" s="129">
        <f t="shared" si="3"/>
        <v>-8.7054000000000009</v>
      </c>
      <c r="S67" s="129">
        <f t="shared" si="6"/>
        <v>-11.83</v>
      </c>
      <c r="T67" s="129">
        <f t="shared" si="6"/>
        <v>0</v>
      </c>
      <c r="U67" s="129">
        <f t="shared" si="6"/>
        <v>-8.6265999999999998</v>
      </c>
      <c r="V67" s="129">
        <f t="shared" si="6"/>
        <v>-11.92</v>
      </c>
      <c r="W67" s="129">
        <f t="shared" si="6"/>
        <v>0</v>
      </c>
      <c r="X67" s="129">
        <f t="shared" si="6"/>
        <v>-8.6355000000000004</v>
      </c>
      <c r="Y67" s="129">
        <f t="shared" si="6"/>
        <v>-11.96</v>
      </c>
      <c r="Z67" s="129">
        <f t="shared" si="6"/>
        <v>0</v>
      </c>
      <c r="AA67" s="129">
        <f t="shared" si="6"/>
        <v>-8.6113999999999997</v>
      </c>
      <c r="AB67" s="129">
        <f t="shared" si="6"/>
        <v>-11.96</v>
      </c>
      <c r="AC67" s="129">
        <f t="shared" si="6"/>
        <v>0</v>
      </c>
      <c r="AD67" s="129">
        <f t="shared" si="6"/>
        <v>-8.5804000000000009</v>
      </c>
      <c r="AE67" s="129">
        <f t="shared" si="6"/>
        <v>-11.99</v>
      </c>
      <c r="AF67" s="129">
        <f t="shared" si="6"/>
        <v>0</v>
      </c>
      <c r="AG67" s="129">
        <f t="shared" si="6"/>
        <v>-8.6154000000000011</v>
      </c>
      <c r="AH67" s="129">
        <f t="shared" si="6"/>
        <v>-11.97</v>
      </c>
      <c r="AI67" s="129">
        <f t="shared" si="6"/>
        <v>0</v>
      </c>
      <c r="AJ67" s="129">
        <f t="shared" si="6"/>
        <v>-8.6036999999999999</v>
      </c>
      <c r="AK67" s="129">
        <f t="shared" si="6"/>
        <v>-11.97</v>
      </c>
      <c r="AL67" s="129">
        <f t="shared" si="6"/>
        <v>0</v>
      </c>
      <c r="AM67" s="129">
        <f t="shared" si="6"/>
        <v>-8.7523</v>
      </c>
      <c r="AN67" s="129">
        <f t="shared" si="6"/>
        <v>-11.84</v>
      </c>
      <c r="AO67" s="129"/>
      <c r="AP67" s="129">
        <f t="shared" si="6"/>
        <v>-8.6767000000000003</v>
      </c>
      <c r="AQ67" s="129">
        <f t="shared" si="6"/>
        <v>-11.91</v>
      </c>
      <c r="AR67" s="129">
        <f t="shared" si="6"/>
        <v>0</v>
      </c>
      <c r="AS67" s="129">
        <f t="shared" si="6"/>
        <v>-8.6592000000000002</v>
      </c>
      <c r="AT67" s="129">
        <f t="shared" si="6"/>
        <v>-11.94</v>
      </c>
      <c r="AU67" s="129">
        <f t="shared" si="6"/>
        <v>0</v>
      </c>
      <c r="AV67" s="129">
        <f t="shared" si="6"/>
        <v>-8.5984999999999996</v>
      </c>
      <c r="AW67" s="129">
        <f t="shared" si="6"/>
        <v>-12.03</v>
      </c>
      <c r="AX67" s="129">
        <f t="shared" si="6"/>
        <v>0</v>
      </c>
      <c r="AY67" s="129">
        <f t="shared" si="6"/>
        <v>-8.5884999999999998</v>
      </c>
      <c r="AZ67" s="129">
        <f t="shared" si="6"/>
        <v>-12.05</v>
      </c>
      <c r="BA67" s="129">
        <f t="shared" si="6"/>
        <v>0</v>
      </c>
      <c r="BB67" s="129">
        <f t="shared" si="6"/>
        <v>-8.5899000000000001</v>
      </c>
      <c r="BC67" s="129">
        <f t="shared" si="6"/>
        <v>-12.09</v>
      </c>
      <c r="BD67" s="129">
        <f t="shared" si="6"/>
        <v>0</v>
      </c>
      <c r="BE67" s="129">
        <f t="shared" si="4"/>
        <v>-8.6386000000000003</v>
      </c>
      <c r="BF67" s="129">
        <f t="shared" si="4"/>
        <v>-12.05</v>
      </c>
      <c r="BG67" s="129">
        <f t="shared" si="4"/>
        <v>0</v>
      </c>
      <c r="BH67" s="129">
        <f t="shared" si="4"/>
        <v>-8.6966000000000001</v>
      </c>
      <c r="BI67" s="129">
        <f t="shared" si="4"/>
        <v>-11.98</v>
      </c>
      <c r="BJ67" s="129">
        <f t="shared" si="4"/>
        <v>0</v>
      </c>
      <c r="BK67" s="129">
        <f t="shared" si="4"/>
        <v>-8.8132000000000001</v>
      </c>
      <c r="BL67" s="129">
        <f t="shared" si="4"/>
        <v>-11.89</v>
      </c>
      <c r="BM67" s="129"/>
      <c r="BN67" s="174"/>
      <c r="BQ67" s="187"/>
      <c r="BR67" s="128"/>
      <c r="BS67" s="128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4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</row>
    <row r="68" spans="1:167" s="127" customFormat="1" x14ac:dyDescent="0.25">
      <c r="A68" s="196">
        <v>11</v>
      </c>
      <c r="B68" s="128" t="s">
        <v>15</v>
      </c>
      <c r="C68" s="129">
        <f t="shared" si="3"/>
        <v>-6.2933000000000003</v>
      </c>
      <c r="D68" s="129">
        <f t="shared" si="3"/>
        <v>-16.399999999999999</v>
      </c>
      <c r="E68" s="129"/>
      <c r="F68" s="129">
        <f t="shared" si="3"/>
        <v>-6.2760000000000007</v>
      </c>
      <c r="G68" s="129">
        <f t="shared" si="3"/>
        <v>-16.399999999999999</v>
      </c>
      <c r="H68" s="129"/>
      <c r="I68" s="129">
        <f t="shared" si="3"/>
        <v>-6.2635000000000005</v>
      </c>
      <c r="J68" s="129">
        <f t="shared" si="3"/>
        <v>-16.39</v>
      </c>
      <c r="K68" s="129"/>
      <c r="L68" s="129">
        <f t="shared" si="3"/>
        <v>-6.2610999999999999</v>
      </c>
      <c r="M68" s="129">
        <f t="shared" si="3"/>
        <v>-16.38</v>
      </c>
      <c r="N68" s="129"/>
      <c r="O68" s="129">
        <f t="shared" si="3"/>
        <v>-6.2918000000000003</v>
      </c>
      <c r="P68" s="129">
        <f t="shared" si="3"/>
        <v>-16.38</v>
      </c>
      <c r="Q68" s="129">
        <f t="shared" si="3"/>
        <v>0</v>
      </c>
      <c r="R68" s="129">
        <f t="shared" si="3"/>
        <v>-6.2864000000000004</v>
      </c>
      <c r="S68" s="129">
        <f t="shared" si="6"/>
        <v>-16.38</v>
      </c>
      <c r="T68" s="129">
        <f t="shared" si="6"/>
        <v>0</v>
      </c>
      <c r="U68" s="129">
        <f t="shared" si="6"/>
        <v>-6.2787000000000006</v>
      </c>
      <c r="V68" s="129">
        <f t="shared" si="6"/>
        <v>-16.37</v>
      </c>
      <c r="W68" s="129">
        <f t="shared" si="6"/>
        <v>0</v>
      </c>
      <c r="X68" s="129">
        <f t="shared" si="6"/>
        <v>-6.3078000000000003</v>
      </c>
      <c r="Y68" s="129">
        <f t="shared" si="6"/>
        <v>-16.37</v>
      </c>
      <c r="Z68" s="129">
        <f t="shared" si="6"/>
        <v>0</v>
      </c>
      <c r="AA68" s="129">
        <f t="shared" si="6"/>
        <v>-6.2978000000000005</v>
      </c>
      <c r="AB68" s="129">
        <f t="shared" si="6"/>
        <v>-16.36</v>
      </c>
      <c r="AC68" s="129">
        <f t="shared" si="6"/>
        <v>0</v>
      </c>
      <c r="AD68" s="129">
        <f t="shared" si="6"/>
        <v>-6.2877000000000001</v>
      </c>
      <c r="AE68" s="129">
        <f t="shared" si="6"/>
        <v>-16.36</v>
      </c>
      <c r="AF68" s="129">
        <f t="shared" si="6"/>
        <v>0</v>
      </c>
      <c r="AG68" s="129">
        <f t="shared" si="6"/>
        <v>-6.3167</v>
      </c>
      <c r="AH68" s="129">
        <f t="shared" si="6"/>
        <v>-16.329999999999998</v>
      </c>
      <c r="AI68" s="129">
        <f t="shared" si="6"/>
        <v>0</v>
      </c>
      <c r="AJ68" s="129">
        <f t="shared" si="6"/>
        <v>-6.3125</v>
      </c>
      <c r="AK68" s="129">
        <f t="shared" si="6"/>
        <v>-16.32</v>
      </c>
      <c r="AL68" s="129">
        <f t="shared" si="6"/>
        <v>0</v>
      </c>
      <c r="AM68" s="129">
        <f t="shared" si="6"/>
        <v>-6.3513999999999999</v>
      </c>
      <c r="AN68" s="129">
        <f t="shared" si="6"/>
        <v>-16.309999999999999</v>
      </c>
      <c r="AO68" s="129"/>
      <c r="AP68" s="129">
        <f t="shared" si="6"/>
        <v>-6.3363000000000005</v>
      </c>
      <c r="AQ68" s="129">
        <f t="shared" si="6"/>
        <v>-16.309999999999999</v>
      </c>
      <c r="AR68" s="129">
        <f t="shared" si="6"/>
        <v>0</v>
      </c>
      <c r="AS68" s="129">
        <f t="shared" si="6"/>
        <v>-6.3360000000000003</v>
      </c>
      <c r="AT68" s="129">
        <f t="shared" si="6"/>
        <v>-16.309999999999999</v>
      </c>
      <c r="AU68" s="129">
        <f t="shared" si="6"/>
        <v>0</v>
      </c>
      <c r="AV68" s="129">
        <f t="shared" si="6"/>
        <v>-6.3402000000000003</v>
      </c>
      <c r="AW68" s="129">
        <f t="shared" si="6"/>
        <v>-16.32</v>
      </c>
      <c r="AX68" s="129">
        <f t="shared" si="6"/>
        <v>0</v>
      </c>
      <c r="AY68" s="129">
        <f t="shared" si="6"/>
        <v>-6.3365</v>
      </c>
      <c r="AZ68" s="129">
        <f t="shared" si="6"/>
        <v>-16.329999999999998</v>
      </c>
      <c r="BA68" s="129">
        <f t="shared" si="6"/>
        <v>0</v>
      </c>
      <c r="BB68" s="129">
        <f t="shared" si="6"/>
        <v>-6.3557000000000006</v>
      </c>
      <c r="BC68" s="129">
        <f t="shared" si="6"/>
        <v>-16.34</v>
      </c>
      <c r="BD68" s="129">
        <f t="shared" si="6"/>
        <v>0</v>
      </c>
      <c r="BE68" s="129">
        <f t="shared" si="4"/>
        <v>-6.3684000000000003</v>
      </c>
      <c r="BF68" s="129">
        <f t="shared" si="4"/>
        <v>-16.34</v>
      </c>
      <c r="BG68" s="129">
        <f t="shared" si="4"/>
        <v>0</v>
      </c>
      <c r="BH68" s="129">
        <f t="shared" si="4"/>
        <v>-6.3768000000000002</v>
      </c>
      <c r="BI68" s="129">
        <f t="shared" si="4"/>
        <v>-16.34</v>
      </c>
      <c r="BJ68" s="129">
        <f t="shared" si="4"/>
        <v>0</v>
      </c>
      <c r="BK68" s="129">
        <f t="shared" si="4"/>
        <v>-6.4107000000000003</v>
      </c>
      <c r="BL68" s="129">
        <f t="shared" si="4"/>
        <v>-16.350000000000001</v>
      </c>
      <c r="BM68" s="129"/>
      <c r="BN68" s="174"/>
      <c r="BQ68" s="187"/>
      <c r="BR68" s="128"/>
      <c r="BS68" s="128"/>
      <c r="BT68" s="129"/>
      <c r="BU68" s="129">
        <f t="shared" ref="BU68:CJ68" si="10">BU65-BU66</f>
        <v>1.7999999999999972</v>
      </c>
      <c r="BV68" s="129">
        <f t="shared" si="10"/>
        <v>1.4499999999999886</v>
      </c>
      <c r="BW68" s="129">
        <f t="shared" si="10"/>
        <v>1.6699999999999875</v>
      </c>
      <c r="BX68" s="129">
        <f t="shared" si="10"/>
        <v>0.76999999999999602</v>
      </c>
      <c r="BY68" s="129">
        <f t="shared" si="10"/>
        <v>8798.1300000000047</v>
      </c>
      <c r="BZ68" s="129">
        <f t="shared" si="10"/>
        <v>221.11000000000013</v>
      </c>
      <c r="CA68" s="129">
        <f t="shared" si="10"/>
        <v>1.8500000000000085</v>
      </c>
      <c r="CB68" s="129">
        <f t="shared" si="10"/>
        <v>1.9599999999999937</v>
      </c>
      <c r="CC68" s="129">
        <f t="shared" si="10"/>
        <v>0.1899999999999995</v>
      </c>
      <c r="CD68" s="129">
        <f t="shared" si="10"/>
        <v>0.44999999999999929</v>
      </c>
      <c r="CE68" s="129">
        <f t="shared" si="10"/>
        <v>0.10999999999999943</v>
      </c>
      <c r="CF68" s="129">
        <f t="shared" si="10"/>
        <v>0.48000000000000043</v>
      </c>
      <c r="CG68" s="129">
        <f t="shared" si="10"/>
        <v>2.0900000000000034</v>
      </c>
      <c r="CH68" s="129">
        <f t="shared" si="10"/>
        <v>1.9099999999999966</v>
      </c>
      <c r="CI68" s="129">
        <f t="shared" si="10"/>
        <v>0.23999999999999844</v>
      </c>
      <c r="CJ68" s="129">
        <f t="shared" si="10"/>
        <v>0.21999999999999886</v>
      </c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</row>
    <row r="69" spans="1:167" s="127" customFormat="1" x14ac:dyDescent="0.25">
      <c r="A69" s="196">
        <v>12</v>
      </c>
      <c r="B69" s="128" t="s">
        <v>34</v>
      </c>
      <c r="C69" s="129">
        <f t="shared" si="3"/>
        <v>-8.3007000000000009</v>
      </c>
      <c r="D69" s="129">
        <f t="shared" si="3"/>
        <v>-12.43</v>
      </c>
      <c r="E69" s="129"/>
      <c r="F69" s="129">
        <f t="shared" si="3"/>
        <v>-8.2716000000000012</v>
      </c>
      <c r="G69" s="129">
        <f t="shared" si="3"/>
        <v>-12.44</v>
      </c>
      <c r="H69" s="129"/>
      <c r="I69" s="129">
        <f t="shared" si="3"/>
        <v>-8.3074000000000012</v>
      </c>
      <c r="J69" s="129">
        <f t="shared" si="3"/>
        <v>-12.36</v>
      </c>
      <c r="K69" s="129"/>
      <c r="L69" s="129">
        <f t="shared" si="3"/>
        <v>-8.3064999999999998</v>
      </c>
      <c r="M69" s="129">
        <f t="shared" si="3"/>
        <v>-12.35</v>
      </c>
      <c r="N69" s="129"/>
      <c r="O69" s="129">
        <f t="shared" si="3"/>
        <v>-8.4533000000000005</v>
      </c>
      <c r="P69" s="129">
        <f t="shared" si="3"/>
        <v>-12.19</v>
      </c>
      <c r="Q69" s="129">
        <f t="shared" si="3"/>
        <v>0</v>
      </c>
      <c r="R69" s="129">
        <f t="shared" si="3"/>
        <v>-8.4736000000000011</v>
      </c>
      <c r="S69" s="129">
        <f t="shared" si="6"/>
        <v>-12.16</v>
      </c>
      <c r="T69" s="129">
        <f t="shared" si="6"/>
        <v>0</v>
      </c>
      <c r="U69" s="129">
        <f t="shared" si="6"/>
        <v>-8.42</v>
      </c>
      <c r="V69" s="129">
        <f t="shared" si="6"/>
        <v>-12.21</v>
      </c>
      <c r="W69" s="129">
        <f t="shared" si="6"/>
        <v>0</v>
      </c>
      <c r="X69" s="129">
        <f t="shared" si="6"/>
        <v>-8.4545000000000012</v>
      </c>
      <c r="Y69" s="129">
        <f t="shared" si="6"/>
        <v>-12.22</v>
      </c>
      <c r="Z69" s="129">
        <f t="shared" si="6"/>
        <v>0</v>
      </c>
      <c r="AA69" s="129">
        <f t="shared" si="6"/>
        <v>-8.4534000000000002</v>
      </c>
      <c r="AB69" s="129">
        <f t="shared" si="6"/>
        <v>-12.19</v>
      </c>
      <c r="AC69" s="129">
        <f t="shared" si="6"/>
        <v>0</v>
      </c>
      <c r="AD69" s="129">
        <f t="shared" si="6"/>
        <v>-8.4329999999999998</v>
      </c>
      <c r="AE69" s="129">
        <f t="shared" si="6"/>
        <v>-12.19</v>
      </c>
      <c r="AF69" s="129">
        <f t="shared" si="6"/>
        <v>0</v>
      </c>
      <c r="AG69" s="129">
        <f t="shared" si="6"/>
        <v>-8.4557000000000002</v>
      </c>
      <c r="AH69" s="129">
        <f t="shared" si="6"/>
        <v>-12.2</v>
      </c>
      <c r="AI69" s="129">
        <f t="shared" si="6"/>
        <v>0</v>
      </c>
      <c r="AJ69" s="129">
        <f t="shared" si="6"/>
        <v>-8.5792999999999999</v>
      </c>
      <c r="AK69" s="129">
        <f t="shared" si="6"/>
        <v>-12.01</v>
      </c>
      <c r="AL69" s="129">
        <f t="shared" si="6"/>
        <v>0</v>
      </c>
      <c r="AM69" s="129">
        <f t="shared" si="6"/>
        <v>-8.6748000000000012</v>
      </c>
      <c r="AN69" s="129">
        <f t="shared" si="6"/>
        <v>-11.94</v>
      </c>
      <c r="AO69" s="129"/>
      <c r="AP69" s="129">
        <f t="shared" si="6"/>
        <v>-8.6232000000000006</v>
      </c>
      <c r="AQ69" s="129">
        <f t="shared" si="6"/>
        <v>-11.99</v>
      </c>
      <c r="AR69" s="129">
        <f t="shared" si="6"/>
        <v>0</v>
      </c>
      <c r="AS69" s="129">
        <f t="shared" si="6"/>
        <v>-8.65</v>
      </c>
      <c r="AT69" s="129">
        <f t="shared" si="6"/>
        <v>-11.95</v>
      </c>
      <c r="AU69" s="129">
        <f t="shared" si="6"/>
        <v>0</v>
      </c>
      <c r="AV69" s="129">
        <f t="shared" si="6"/>
        <v>-8.6350999999999996</v>
      </c>
      <c r="AW69" s="129">
        <f t="shared" si="6"/>
        <v>-11.98</v>
      </c>
      <c r="AX69" s="129">
        <f t="shared" si="6"/>
        <v>0</v>
      </c>
      <c r="AY69" s="129">
        <f t="shared" si="6"/>
        <v>-8.8254999999999999</v>
      </c>
      <c r="AZ69" s="129">
        <f t="shared" si="6"/>
        <v>-11.73</v>
      </c>
      <c r="BA69" s="129">
        <f t="shared" ref="BA69:BD69" si="11">BA47-BA26</f>
        <v>0</v>
      </c>
      <c r="BB69" s="129">
        <f t="shared" si="11"/>
        <v>-8.8464000000000009</v>
      </c>
      <c r="BC69" s="129">
        <f t="shared" si="11"/>
        <v>-11.74</v>
      </c>
      <c r="BD69" s="129">
        <f t="shared" si="11"/>
        <v>0</v>
      </c>
      <c r="BE69" s="129">
        <f t="shared" si="4"/>
        <v>-8.8689999999999998</v>
      </c>
      <c r="BF69" s="129">
        <f t="shared" si="4"/>
        <v>-11.74</v>
      </c>
      <c r="BG69" s="129">
        <f t="shared" si="4"/>
        <v>0</v>
      </c>
      <c r="BH69" s="129">
        <f t="shared" si="4"/>
        <v>-8.8487000000000009</v>
      </c>
      <c r="BI69" s="129">
        <f t="shared" si="4"/>
        <v>-11.77</v>
      </c>
      <c r="BJ69" s="129">
        <f t="shared" si="4"/>
        <v>0</v>
      </c>
      <c r="BK69" s="129">
        <f t="shared" si="4"/>
        <v>-8.8956</v>
      </c>
      <c r="BL69" s="129">
        <f t="shared" si="4"/>
        <v>-11.78</v>
      </c>
      <c r="BM69" s="129"/>
      <c r="BN69" s="174"/>
      <c r="BQ69" s="187"/>
      <c r="BR69" s="128"/>
      <c r="BS69" s="128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84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</row>
    <row r="70" spans="1:167" s="127" customFormat="1" x14ac:dyDescent="0.25">
      <c r="A70" s="196">
        <v>13</v>
      </c>
      <c r="B70" s="128" t="s">
        <v>17</v>
      </c>
      <c r="C70" s="129">
        <f t="shared" si="3"/>
        <v>-1</v>
      </c>
      <c r="D70" s="129">
        <f t="shared" si="3"/>
        <v>-103.2</v>
      </c>
      <c r="E70" s="129"/>
      <c r="F70" s="129">
        <f t="shared" si="3"/>
        <v>-1</v>
      </c>
      <c r="G70" s="129">
        <f t="shared" si="3"/>
        <v>-102.9</v>
      </c>
      <c r="H70" s="129"/>
      <c r="I70" s="129">
        <f t="shared" si="3"/>
        <v>-1</v>
      </c>
      <c r="J70" s="129">
        <f t="shared" si="3"/>
        <v>-102.64</v>
      </c>
      <c r="K70" s="129"/>
      <c r="L70" s="129">
        <f t="shared" si="3"/>
        <v>-1</v>
      </c>
      <c r="M70" s="129">
        <f t="shared" si="3"/>
        <v>-102.57</v>
      </c>
      <c r="N70" s="129"/>
      <c r="O70" s="129">
        <f t="shared" si="3"/>
        <v>-1</v>
      </c>
      <c r="P70" s="129">
        <f t="shared" si="3"/>
        <v>-103.05</v>
      </c>
      <c r="Q70" s="129">
        <f t="shared" si="3"/>
        <v>0</v>
      </c>
      <c r="R70" s="129">
        <f t="shared" si="3"/>
        <v>-1</v>
      </c>
      <c r="S70" s="129">
        <f t="shared" ref="S70:BD73" si="12">S48-S27</f>
        <v>-103</v>
      </c>
      <c r="T70" s="129">
        <f t="shared" si="12"/>
        <v>0</v>
      </c>
      <c r="U70" s="129">
        <f t="shared" si="12"/>
        <v>-1</v>
      </c>
      <c r="V70" s="129">
        <f t="shared" si="12"/>
        <v>-102.8</v>
      </c>
      <c r="W70" s="129">
        <f t="shared" si="12"/>
        <v>0</v>
      </c>
      <c r="X70" s="129">
        <f t="shared" si="12"/>
        <v>-1</v>
      </c>
      <c r="Y70" s="129">
        <f t="shared" si="12"/>
        <v>-103.28</v>
      </c>
      <c r="Z70" s="129">
        <f t="shared" si="12"/>
        <v>0</v>
      </c>
      <c r="AA70" s="129">
        <f t="shared" si="12"/>
        <v>-1</v>
      </c>
      <c r="AB70" s="129">
        <f t="shared" si="12"/>
        <v>-103.03</v>
      </c>
      <c r="AC70" s="129">
        <f t="shared" si="12"/>
        <v>0</v>
      </c>
      <c r="AD70" s="129">
        <f t="shared" si="12"/>
        <v>-1</v>
      </c>
      <c r="AE70" s="129">
        <f t="shared" si="12"/>
        <v>-102.84</v>
      </c>
      <c r="AF70" s="129">
        <f t="shared" si="12"/>
        <v>0</v>
      </c>
      <c r="AG70" s="129">
        <f t="shared" si="12"/>
        <v>-1</v>
      </c>
      <c r="AH70" s="129">
        <f t="shared" si="12"/>
        <v>-103.14</v>
      </c>
      <c r="AI70" s="129">
        <f t="shared" si="12"/>
        <v>0</v>
      </c>
      <c r="AJ70" s="129">
        <f t="shared" si="12"/>
        <v>-1</v>
      </c>
      <c r="AK70" s="129">
        <f t="shared" si="12"/>
        <v>-103</v>
      </c>
      <c r="AL70" s="129">
        <f t="shared" si="12"/>
        <v>0</v>
      </c>
      <c r="AM70" s="129">
        <f t="shared" si="12"/>
        <v>-1</v>
      </c>
      <c r="AN70" s="129">
        <f t="shared" si="12"/>
        <v>-103.61</v>
      </c>
      <c r="AO70" s="129"/>
      <c r="AP70" s="129">
        <f t="shared" si="12"/>
        <v>-1</v>
      </c>
      <c r="AQ70" s="129">
        <f t="shared" si="12"/>
        <v>-103.35</v>
      </c>
      <c r="AR70" s="129">
        <f t="shared" si="12"/>
        <v>0</v>
      </c>
      <c r="AS70" s="129">
        <f t="shared" si="12"/>
        <v>-1</v>
      </c>
      <c r="AT70" s="129">
        <f t="shared" si="12"/>
        <v>-103.37</v>
      </c>
      <c r="AU70" s="129">
        <f t="shared" si="12"/>
        <v>0</v>
      </c>
      <c r="AV70" s="129">
        <f t="shared" si="12"/>
        <v>-1</v>
      </c>
      <c r="AW70" s="129">
        <f t="shared" si="12"/>
        <v>-103.45</v>
      </c>
      <c r="AX70" s="129">
        <f t="shared" si="12"/>
        <v>0</v>
      </c>
      <c r="AY70" s="129">
        <f t="shared" si="12"/>
        <v>-1</v>
      </c>
      <c r="AZ70" s="129">
        <f t="shared" si="12"/>
        <v>-103.48</v>
      </c>
      <c r="BA70" s="129">
        <f t="shared" si="12"/>
        <v>0</v>
      </c>
      <c r="BB70" s="129">
        <f t="shared" si="12"/>
        <v>-1</v>
      </c>
      <c r="BC70" s="129">
        <f t="shared" si="12"/>
        <v>-103.86</v>
      </c>
      <c r="BD70" s="129">
        <f t="shared" si="12"/>
        <v>0</v>
      </c>
      <c r="BE70" s="129">
        <f t="shared" si="4"/>
        <v>-1</v>
      </c>
      <c r="BF70" s="129">
        <f t="shared" si="4"/>
        <v>-104.08</v>
      </c>
      <c r="BG70" s="129">
        <f t="shared" si="4"/>
        <v>0</v>
      </c>
      <c r="BH70" s="129">
        <f t="shared" si="4"/>
        <v>-1</v>
      </c>
      <c r="BI70" s="129">
        <f t="shared" si="4"/>
        <v>-104.18</v>
      </c>
      <c r="BJ70" s="129">
        <f t="shared" si="4"/>
        <v>0</v>
      </c>
      <c r="BK70" s="129">
        <f t="shared" si="4"/>
        <v>-1</v>
      </c>
      <c r="BL70" s="129">
        <f t="shared" si="4"/>
        <v>-104.79</v>
      </c>
      <c r="BM70" s="129"/>
      <c r="BN70" s="174"/>
      <c r="BQ70" s="187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84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</row>
    <row r="71" spans="1:167" s="127" customFormat="1" ht="47.25" x14ac:dyDescent="0.25">
      <c r="A71" s="196">
        <v>14</v>
      </c>
      <c r="B71" s="128" t="s">
        <v>27</v>
      </c>
      <c r="C71" s="129">
        <f t="shared" si="3"/>
        <v>-0.70211899512729425</v>
      </c>
      <c r="D71" s="129">
        <f t="shared" si="3"/>
        <v>-146.97999999999999</v>
      </c>
      <c r="E71" s="129"/>
      <c r="F71" s="129">
        <f t="shared" si="3"/>
        <v>-0.70262218599814519</v>
      </c>
      <c r="G71" s="129">
        <f t="shared" si="3"/>
        <v>-146.44999999999999</v>
      </c>
      <c r="H71" s="129"/>
      <c r="I71" s="129">
        <f t="shared" si="3"/>
        <v>-0.70262218599814519</v>
      </c>
      <c r="J71" s="129">
        <f t="shared" si="3"/>
        <v>-146.08000000000001</v>
      </c>
      <c r="K71" s="129"/>
      <c r="L71" s="129">
        <f t="shared" si="3"/>
        <v>-0.70262218599814519</v>
      </c>
      <c r="M71" s="129">
        <f t="shared" si="3"/>
        <v>-145.97999999999999</v>
      </c>
      <c r="N71" s="129"/>
      <c r="O71" s="129">
        <f t="shared" si="3"/>
        <v>-0.70127210760319214</v>
      </c>
      <c r="P71" s="129">
        <f t="shared" si="3"/>
        <v>-146.94999999999999</v>
      </c>
      <c r="Q71" s="129">
        <f t="shared" si="3"/>
        <v>0</v>
      </c>
      <c r="R71" s="129">
        <f t="shared" si="3"/>
        <v>-0.70257775779334375</v>
      </c>
      <c r="S71" s="129">
        <f t="shared" si="12"/>
        <v>-146.6</v>
      </c>
      <c r="T71" s="129">
        <f t="shared" si="12"/>
        <v>0</v>
      </c>
      <c r="U71" s="129">
        <f t="shared" si="12"/>
        <v>-0.70189722820784584</v>
      </c>
      <c r="V71" s="129">
        <f t="shared" si="12"/>
        <v>-146.46</v>
      </c>
      <c r="W71" s="129">
        <f t="shared" si="12"/>
        <v>0</v>
      </c>
      <c r="X71" s="129">
        <f t="shared" si="12"/>
        <v>-0.70143935355349174</v>
      </c>
      <c r="Y71" s="129">
        <f t="shared" si="12"/>
        <v>-147.24</v>
      </c>
      <c r="Z71" s="129">
        <f t="shared" si="12"/>
        <v>0</v>
      </c>
      <c r="AA71" s="129">
        <f t="shared" si="12"/>
        <v>-0.70298275583299941</v>
      </c>
      <c r="AB71" s="129">
        <f t="shared" si="12"/>
        <v>-146.56</v>
      </c>
      <c r="AC71" s="129">
        <f t="shared" si="12"/>
        <v>0</v>
      </c>
      <c r="AD71" s="129">
        <f t="shared" si="12"/>
        <v>-0.70219294857841041</v>
      </c>
      <c r="AE71" s="129">
        <f t="shared" si="12"/>
        <v>-146.46</v>
      </c>
      <c r="AF71" s="129">
        <f t="shared" si="12"/>
        <v>0</v>
      </c>
      <c r="AG71" s="129">
        <f t="shared" si="12"/>
        <v>-0.70126227208976155</v>
      </c>
      <c r="AH71" s="129">
        <f t="shared" si="12"/>
        <v>-147.08000000000001</v>
      </c>
      <c r="AI71" s="129">
        <f t="shared" si="12"/>
        <v>0</v>
      </c>
      <c r="AJ71" s="129">
        <f t="shared" si="12"/>
        <v>-0.70270612127302245</v>
      </c>
      <c r="AK71" s="129">
        <f t="shared" si="12"/>
        <v>-146.58000000000001</v>
      </c>
      <c r="AL71" s="129">
        <f t="shared" si="12"/>
        <v>0</v>
      </c>
      <c r="AM71" s="129">
        <f t="shared" si="12"/>
        <v>-0.70295310599829886</v>
      </c>
      <c r="AN71" s="129">
        <f t="shared" si="12"/>
        <v>-147.38999999999999</v>
      </c>
      <c r="AO71" s="129"/>
      <c r="AP71" s="129">
        <f t="shared" si="12"/>
        <v>-0.70484084693676163</v>
      </c>
      <c r="AQ71" s="129">
        <f t="shared" si="12"/>
        <v>-146.63</v>
      </c>
      <c r="AR71" s="129">
        <f t="shared" si="12"/>
        <v>0</v>
      </c>
      <c r="AS71" s="129">
        <f t="shared" si="12"/>
        <v>-0.70438408655471663</v>
      </c>
      <c r="AT71" s="129">
        <f t="shared" si="12"/>
        <v>-146.75</v>
      </c>
      <c r="AU71" s="129">
        <f t="shared" si="12"/>
        <v>0</v>
      </c>
      <c r="AV71" s="129">
        <f t="shared" si="12"/>
        <v>-0.70448333192436674</v>
      </c>
      <c r="AW71" s="129">
        <f t="shared" si="12"/>
        <v>-146.85</v>
      </c>
      <c r="AX71" s="129">
        <f t="shared" si="12"/>
        <v>0</v>
      </c>
      <c r="AY71" s="129">
        <f t="shared" si="12"/>
        <v>-0.70471666866336391</v>
      </c>
      <c r="AZ71" s="129">
        <f t="shared" si="12"/>
        <v>-146.84</v>
      </c>
      <c r="BA71" s="129">
        <f t="shared" si="12"/>
        <v>0</v>
      </c>
      <c r="BB71" s="129">
        <f t="shared" si="12"/>
        <v>-0.70470177021084679</v>
      </c>
      <c r="BC71" s="129">
        <f t="shared" si="12"/>
        <v>-147.38</v>
      </c>
      <c r="BD71" s="129">
        <f t="shared" si="12"/>
        <v>0</v>
      </c>
      <c r="BE71" s="129">
        <f t="shared" si="4"/>
        <v>-0.70535789859774856</v>
      </c>
      <c r="BF71" s="129">
        <f t="shared" si="4"/>
        <v>-147.56</v>
      </c>
      <c r="BG71" s="129">
        <f t="shared" si="4"/>
        <v>0</v>
      </c>
      <c r="BH71" s="129">
        <f t="shared" si="4"/>
        <v>-0.70654401062642191</v>
      </c>
      <c r="BI71" s="129">
        <f t="shared" si="4"/>
        <v>-147.44999999999999</v>
      </c>
      <c r="BJ71" s="129">
        <f t="shared" si="4"/>
        <v>0</v>
      </c>
      <c r="BK71" s="129">
        <f t="shared" si="4"/>
        <v>-0.70744372285184709</v>
      </c>
      <c r="BL71" s="129">
        <f t="shared" si="4"/>
        <v>-148.12</v>
      </c>
      <c r="BM71" s="129"/>
      <c r="BN71" s="174"/>
      <c r="BQ71" s="187"/>
      <c r="BR71" s="128"/>
      <c r="BS71" s="128"/>
      <c r="BT71" s="172" t="s">
        <v>18</v>
      </c>
      <c r="BU71" s="134" t="s">
        <v>5</v>
      </c>
      <c r="BV71" s="134" t="s">
        <v>6</v>
      </c>
      <c r="BW71" s="134" t="s">
        <v>7</v>
      </c>
      <c r="BX71" s="134" t="s">
        <v>8</v>
      </c>
      <c r="BY71" s="129" t="s">
        <v>9</v>
      </c>
      <c r="BZ71" s="128" t="s">
        <v>10</v>
      </c>
      <c r="CA71" s="128" t="s">
        <v>11</v>
      </c>
      <c r="CB71" s="128" t="s">
        <v>12</v>
      </c>
      <c r="CC71" s="128" t="s">
        <v>13</v>
      </c>
      <c r="CD71" s="128" t="s">
        <v>14</v>
      </c>
      <c r="CE71" s="128" t="s">
        <v>15</v>
      </c>
      <c r="CF71" s="127" t="s">
        <v>34</v>
      </c>
      <c r="CG71" s="130" t="s">
        <v>16</v>
      </c>
      <c r="CH71" s="129" t="s">
        <v>17</v>
      </c>
      <c r="CI71" s="177" t="s">
        <v>32</v>
      </c>
      <c r="CJ71" s="177" t="s">
        <v>33</v>
      </c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</row>
    <row r="72" spans="1:167" s="127" customFormat="1" x14ac:dyDescent="0.25">
      <c r="A72" s="196">
        <v>15</v>
      </c>
      <c r="B72" s="128" t="s">
        <v>32</v>
      </c>
      <c r="C72" s="129">
        <f t="shared" si="3"/>
        <v>-6.4675000000000002</v>
      </c>
      <c r="D72" s="129">
        <f t="shared" si="3"/>
        <v>-15.96</v>
      </c>
      <c r="E72" s="129"/>
      <c r="F72" s="129">
        <f t="shared" si="3"/>
        <v>-6.4613000000000005</v>
      </c>
      <c r="G72" s="129">
        <f t="shared" si="3"/>
        <v>-15.93</v>
      </c>
      <c r="H72" s="129"/>
      <c r="I72" s="129">
        <f t="shared" si="3"/>
        <v>-6.4512</v>
      </c>
      <c r="J72" s="129">
        <f t="shared" si="3"/>
        <v>-15.91</v>
      </c>
      <c r="K72" s="129"/>
      <c r="L72" s="129">
        <f t="shared" si="3"/>
        <v>-6.4630000000000001</v>
      </c>
      <c r="M72" s="129">
        <f t="shared" si="3"/>
        <v>-15.87</v>
      </c>
      <c r="N72" s="129"/>
      <c r="O72" s="129">
        <f t="shared" si="3"/>
        <v>-6.4593000000000007</v>
      </c>
      <c r="P72" s="129">
        <f t="shared" si="3"/>
        <v>-15.95</v>
      </c>
      <c r="Q72" s="129">
        <f t="shared" si="3"/>
        <v>0</v>
      </c>
      <c r="R72" s="129">
        <f t="shared" si="3"/>
        <v>-6.4565000000000001</v>
      </c>
      <c r="S72" s="129">
        <f t="shared" si="12"/>
        <v>-15.95</v>
      </c>
      <c r="T72" s="129">
        <f t="shared" si="12"/>
        <v>0</v>
      </c>
      <c r="U72" s="129">
        <f t="shared" si="12"/>
        <v>-6.4380000000000006</v>
      </c>
      <c r="V72" s="129">
        <f t="shared" si="12"/>
        <v>-15.97</v>
      </c>
      <c r="W72" s="129">
        <f t="shared" si="12"/>
        <v>0</v>
      </c>
      <c r="X72" s="129">
        <f t="shared" si="12"/>
        <v>-6.4545000000000003</v>
      </c>
      <c r="Y72" s="129">
        <f t="shared" si="12"/>
        <v>-16</v>
      </c>
      <c r="Z72" s="129">
        <f t="shared" si="12"/>
        <v>0</v>
      </c>
      <c r="AA72" s="129">
        <f t="shared" si="12"/>
        <v>-6.4453000000000005</v>
      </c>
      <c r="AB72" s="129">
        <f t="shared" si="12"/>
        <v>-15.99</v>
      </c>
      <c r="AC72" s="129">
        <f t="shared" si="12"/>
        <v>0</v>
      </c>
      <c r="AD72" s="129">
        <f t="shared" si="12"/>
        <v>-6.4295</v>
      </c>
      <c r="AE72" s="129">
        <f t="shared" si="12"/>
        <v>-16</v>
      </c>
      <c r="AF72" s="129">
        <f t="shared" si="12"/>
        <v>0</v>
      </c>
      <c r="AG72" s="129">
        <f t="shared" si="12"/>
        <v>-6.4460000000000006</v>
      </c>
      <c r="AH72" s="129">
        <f t="shared" si="12"/>
        <v>-16</v>
      </c>
      <c r="AI72" s="129">
        <f t="shared" si="12"/>
        <v>0</v>
      </c>
      <c r="AJ72" s="129">
        <f t="shared" si="12"/>
        <v>-6.4542000000000002</v>
      </c>
      <c r="AK72" s="129">
        <f t="shared" si="12"/>
        <v>-15.96</v>
      </c>
      <c r="AL72" s="129">
        <f t="shared" si="12"/>
        <v>0</v>
      </c>
      <c r="AM72" s="129">
        <f t="shared" si="12"/>
        <v>-6.4655000000000005</v>
      </c>
      <c r="AN72" s="129">
        <f t="shared" si="12"/>
        <v>-16.03</v>
      </c>
      <c r="AO72" s="129"/>
      <c r="AP72" s="129">
        <f t="shared" si="12"/>
        <v>-6.4655000000000005</v>
      </c>
      <c r="AQ72" s="129">
        <f t="shared" si="12"/>
        <v>-15.98</v>
      </c>
      <c r="AR72" s="129">
        <f t="shared" si="12"/>
        <v>0</v>
      </c>
      <c r="AS72" s="129">
        <f t="shared" si="12"/>
        <v>-6.4664000000000001</v>
      </c>
      <c r="AT72" s="129">
        <f t="shared" si="12"/>
        <v>-15.99</v>
      </c>
      <c r="AU72" s="129">
        <f t="shared" si="12"/>
        <v>0</v>
      </c>
      <c r="AV72" s="129">
        <f t="shared" si="12"/>
        <v>-6.4534000000000002</v>
      </c>
      <c r="AW72" s="129">
        <f t="shared" si="12"/>
        <v>-16.03</v>
      </c>
      <c r="AX72" s="129">
        <f t="shared" si="12"/>
        <v>0</v>
      </c>
      <c r="AY72" s="129">
        <f t="shared" si="12"/>
        <v>-6.4633000000000003</v>
      </c>
      <c r="AZ72" s="129">
        <f t="shared" si="12"/>
        <v>-16.010000000000002</v>
      </c>
      <c r="BA72" s="129">
        <f t="shared" si="12"/>
        <v>0</v>
      </c>
      <c r="BB72" s="129">
        <f t="shared" si="12"/>
        <v>-6.4613000000000005</v>
      </c>
      <c r="BC72" s="129">
        <f t="shared" si="12"/>
        <v>-16.07</v>
      </c>
      <c r="BD72" s="129">
        <f t="shared" si="12"/>
        <v>0</v>
      </c>
      <c r="BE72" s="129">
        <f t="shared" si="4"/>
        <v>-6.4541000000000004</v>
      </c>
      <c r="BF72" s="129">
        <f t="shared" si="4"/>
        <v>-16.13</v>
      </c>
      <c r="BG72" s="129">
        <f t="shared" si="4"/>
        <v>0</v>
      </c>
      <c r="BH72" s="129">
        <f t="shared" si="4"/>
        <v>-6.4626000000000001</v>
      </c>
      <c r="BI72" s="129">
        <f t="shared" si="4"/>
        <v>-16.12</v>
      </c>
      <c r="BJ72" s="129">
        <f t="shared" si="4"/>
        <v>0</v>
      </c>
      <c r="BK72" s="129">
        <f t="shared" si="4"/>
        <v>-6.4614000000000003</v>
      </c>
      <c r="BL72" s="129">
        <f t="shared" si="4"/>
        <v>-16.22</v>
      </c>
      <c r="BM72" s="129"/>
      <c r="BN72" s="174"/>
      <c r="BQ72" s="174"/>
      <c r="BR72" s="128"/>
      <c r="BS72" s="197">
        <v>1</v>
      </c>
      <c r="BT72" s="127" t="s">
        <v>294</v>
      </c>
      <c r="BU72" s="194">
        <v>109.65</v>
      </c>
      <c r="BV72" s="194">
        <v>0.71864893999281354</v>
      </c>
      <c r="BW72" s="194">
        <v>0.9052</v>
      </c>
      <c r="BX72" s="194">
        <v>0.84167999326655996</v>
      </c>
      <c r="BY72" s="194">
        <v>1807.46</v>
      </c>
      <c r="BZ72" s="194">
        <v>25.41</v>
      </c>
      <c r="CA72" s="194">
        <v>1.3592496941688188</v>
      </c>
      <c r="CB72" s="194">
        <v>1.2462</v>
      </c>
      <c r="CC72" s="194">
        <v>8.5899000000000001</v>
      </c>
      <c r="CD72" s="194">
        <v>8.8121000000000009</v>
      </c>
      <c r="CE72" s="194">
        <v>6.2589000000000006</v>
      </c>
      <c r="CF72" s="194">
        <v>8.3832000000000004</v>
      </c>
      <c r="CG72" s="194">
        <v>1</v>
      </c>
      <c r="CH72" s="194">
        <v>0.69990271352282041</v>
      </c>
      <c r="CI72" s="194">
        <v>6.4615</v>
      </c>
      <c r="CJ72" s="194">
        <v>6.4615</v>
      </c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</row>
    <row r="73" spans="1:167" s="127" customFormat="1" x14ac:dyDescent="0.25">
      <c r="A73" s="196">
        <v>16</v>
      </c>
      <c r="B73" s="128" t="s">
        <v>33</v>
      </c>
      <c r="C73" s="129">
        <f t="shared" si="3"/>
        <v>-6.4626999999999999</v>
      </c>
      <c r="D73" s="129">
        <f t="shared" si="3"/>
        <v>-15.97</v>
      </c>
      <c r="E73" s="129"/>
      <c r="F73" s="129">
        <f t="shared" si="3"/>
        <v>-6.4546999999999999</v>
      </c>
      <c r="G73" s="129">
        <f t="shared" si="3"/>
        <v>-15.94</v>
      </c>
      <c r="H73" s="129"/>
      <c r="I73" s="129">
        <f t="shared" si="3"/>
        <v>-6.4434000000000005</v>
      </c>
      <c r="J73" s="129">
        <f t="shared" si="3"/>
        <v>-15.93</v>
      </c>
      <c r="K73" s="129"/>
      <c r="L73" s="129">
        <f t="shared" si="3"/>
        <v>-6.46</v>
      </c>
      <c r="M73" s="129">
        <f t="shared" si="3"/>
        <v>-15.88</v>
      </c>
      <c r="N73" s="129"/>
      <c r="O73" s="129">
        <f t="shared" si="3"/>
        <v>-6.4567000000000005</v>
      </c>
      <c r="P73" s="129">
        <f t="shared" si="3"/>
        <v>-15.96</v>
      </c>
      <c r="Q73" s="129">
        <f t="shared" si="3"/>
        <v>0</v>
      </c>
      <c r="R73" s="129">
        <f t="shared" si="3"/>
        <v>-6.4535</v>
      </c>
      <c r="S73" s="129">
        <f t="shared" si="12"/>
        <v>-15.96</v>
      </c>
      <c r="T73" s="129">
        <f t="shared" si="12"/>
        <v>0</v>
      </c>
      <c r="U73" s="129">
        <f t="shared" si="12"/>
        <v>-6.4301000000000004</v>
      </c>
      <c r="V73" s="129">
        <f t="shared" si="12"/>
        <v>-15.99</v>
      </c>
      <c r="W73" s="129">
        <f t="shared" si="12"/>
        <v>0</v>
      </c>
      <c r="X73" s="129">
        <f t="shared" si="12"/>
        <v>-6.4481999999999999</v>
      </c>
      <c r="Y73" s="129">
        <f t="shared" si="12"/>
        <v>-16.02</v>
      </c>
      <c r="Z73" s="129">
        <f t="shared" si="12"/>
        <v>0</v>
      </c>
      <c r="AA73" s="129">
        <f t="shared" si="12"/>
        <v>-6.4405999999999999</v>
      </c>
      <c r="AB73" s="129">
        <f t="shared" si="12"/>
        <v>-16</v>
      </c>
      <c r="AC73" s="129">
        <f t="shared" si="12"/>
        <v>0</v>
      </c>
      <c r="AD73" s="129">
        <f t="shared" si="12"/>
        <v>-6.4287000000000001</v>
      </c>
      <c r="AE73" s="129">
        <f t="shared" si="12"/>
        <v>-16</v>
      </c>
      <c r="AF73" s="129">
        <f t="shared" si="12"/>
        <v>0</v>
      </c>
      <c r="AG73" s="129">
        <f t="shared" si="12"/>
        <v>-6.4433000000000007</v>
      </c>
      <c r="AH73" s="129">
        <f t="shared" si="12"/>
        <v>-16.010000000000002</v>
      </c>
      <c r="AI73" s="129">
        <f t="shared" si="12"/>
        <v>0</v>
      </c>
      <c r="AJ73" s="129">
        <f t="shared" si="12"/>
        <v>-6.4519000000000002</v>
      </c>
      <c r="AK73" s="129">
        <f t="shared" si="12"/>
        <v>-15.96</v>
      </c>
      <c r="AL73" s="129">
        <f t="shared" si="12"/>
        <v>0</v>
      </c>
      <c r="AM73" s="129">
        <f t="shared" si="12"/>
        <v>-6.4842000000000004</v>
      </c>
      <c r="AN73" s="129">
        <f t="shared" si="12"/>
        <v>-15.98</v>
      </c>
      <c r="AO73" s="129"/>
      <c r="AP73" s="129">
        <f t="shared" si="12"/>
        <v>-6.4758000000000004</v>
      </c>
      <c r="AQ73" s="129">
        <f t="shared" si="12"/>
        <v>-15.96</v>
      </c>
      <c r="AR73" s="129">
        <f t="shared" si="12"/>
        <v>0</v>
      </c>
      <c r="AS73" s="129">
        <f t="shared" si="12"/>
        <v>-6.4698000000000002</v>
      </c>
      <c r="AT73" s="129">
        <f t="shared" si="12"/>
        <v>-15.98</v>
      </c>
      <c r="AU73" s="129">
        <f t="shared" si="12"/>
        <v>0</v>
      </c>
      <c r="AV73" s="129">
        <f t="shared" si="12"/>
        <v>-6.4539</v>
      </c>
      <c r="AW73" s="129">
        <f t="shared" si="12"/>
        <v>-16.03</v>
      </c>
      <c r="AX73" s="129">
        <f t="shared" si="12"/>
        <v>0</v>
      </c>
      <c r="AY73" s="129">
        <f t="shared" si="12"/>
        <v>-6.4634</v>
      </c>
      <c r="AZ73" s="129">
        <f t="shared" si="12"/>
        <v>-16.010000000000002</v>
      </c>
      <c r="BA73" s="129">
        <f t="shared" si="12"/>
        <v>0</v>
      </c>
      <c r="BB73" s="129">
        <f t="shared" si="12"/>
        <v>-6.4636000000000005</v>
      </c>
      <c r="BC73" s="129">
        <f t="shared" si="12"/>
        <v>-16.07</v>
      </c>
      <c r="BD73" s="129">
        <f t="shared" si="12"/>
        <v>0</v>
      </c>
      <c r="BE73" s="129">
        <f t="shared" si="4"/>
        <v>-6.4601000000000006</v>
      </c>
      <c r="BF73" s="129">
        <f t="shared" si="4"/>
        <v>-16.11</v>
      </c>
      <c r="BG73" s="129">
        <f t="shared" si="4"/>
        <v>0</v>
      </c>
      <c r="BH73" s="129">
        <f t="shared" si="4"/>
        <v>-6.4708000000000006</v>
      </c>
      <c r="BI73" s="129">
        <f t="shared" si="4"/>
        <v>-16.100000000000001</v>
      </c>
      <c r="BJ73" s="129">
        <f t="shared" si="4"/>
        <v>0</v>
      </c>
      <c r="BK73" s="129">
        <f t="shared" si="4"/>
        <v>-6.4679000000000002</v>
      </c>
      <c r="BL73" s="129">
        <f t="shared" si="4"/>
        <v>-16.2</v>
      </c>
      <c r="BM73" s="129"/>
      <c r="BN73" s="174"/>
      <c r="BQ73" s="187"/>
      <c r="BR73" s="128"/>
      <c r="BS73" s="197">
        <v>2</v>
      </c>
      <c r="BT73" s="127" t="s">
        <v>295</v>
      </c>
      <c r="BU73" s="194">
        <v>109.18</v>
      </c>
      <c r="BV73" s="194">
        <v>0.71875224610076904</v>
      </c>
      <c r="BW73" s="194">
        <v>0.90370000000000006</v>
      </c>
      <c r="BX73" s="194">
        <v>0.84167999326655996</v>
      </c>
      <c r="BY73" s="203">
        <v>1810.0700000000002</v>
      </c>
      <c r="BZ73" s="194">
        <v>25.442299999999999</v>
      </c>
      <c r="CA73" s="194">
        <v>1.3528138528138527</v>
      </c>
      <c r="CB73" s="194">
        <v>1.2512000000000001</v>
      </c>
      <c r="CC73" s="194">
        <v>8.5775000000000006</v>
      </c>
      <c r="CD73" s="194">
        <v>8.7703000000000007</v>
      </c>
      <c r="CE73" s="194">
        <v>6.2589000000000006</v>
      </c>
      <c r="CF73" s="194">
        <v>8.3192000000000004</v>
      </c>
      <c r="CG73" s="194">
        <v>1</v>
      </c>
      <c r="CH73" s="194">
        <v>0.7003438688396002</v>
      </c>
      <c r="CI73" s="194">
        <v>6.4636000000000005</v>
      </c>
      <c r="CJ73" s="194">
        <v>6.4619</v>
      </c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</row>
    <row r="74" spans="1:167" s="127" customFormat="1" x14ac:dyDescent="0.25">
      <c r="A74" s="196"/>
      <c r="BN74" s="174"/>
      <c r="BQ74" s="187"/>
      <c r="BR74" s="128"/>
      <c r="BS74" s="197">
        <v>3</v>
      </c>
      <c r="BT74" s="127" t="s">
        <v>296</v>
      </c>
      <c r="BU74" s="194">
        <v>109.18</v>
      </c>
      <c r="BV74" s="194">
        <v>0.71813285457809695</v>
      </c>
      <c r="BW74" s="194">
        <v>0.90450000000000008</v>
      </c>
      <c r="BX74" s="194">
        <v>0.84345479082321184</v>
      </c>
      <c r="BY74" s="194">
        <v>1812.2518</v>
      </c>
      <c r="BZ74" s="194">
        <v>25.642800000000001</v>
      </c>
      <c r="CA74" s="194">
        <v>1.3486176668914363</v>
      </c>
      <c r="CB74" s="194">
        <v>1.2537</v>
      </c>
      <c r="CC74" s="194">
        <v>8.6</v>
      </c>
      <c r="CD74" s="194">
        <v>8.811300000000001</v>
      </c>
      <c r="CE74" s="194">
        <v>6.2713000000000001</v>
      </c>
      <c r="CF74" s="194">
        <v>8.4457000000000004</v>
      </c>
      <c r="CG74" s="194">
        <v>1</v>
      </c>
      <c r="CH74" s="194">
        <v>0.70007910893931014</v>
      </c>
      <c r="CI74" s="194">
        <v>6.4620000000000006</v>
      </c>
      <c r="CJ74" s="194">
        <v>6.4556000000000004</v>
      </c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</row>
    <row r="75" spans="1:167" s="127" customFormat="1" x14ac:dyDescent="0.25">
      <c r="A75" s="196"/>
      <c r="BN75" s="174"/>
      <c r="BQ75" s="187"/>
      <c r="BR75" s="128"/>
      <c r="BS75" s="197">
        <v>4</v>
      </c>
      <c r="BT75" s="127" t="s">
        <v>297</v>
      </c>
      <c r="BU75" s="194">
        <v>109.62</v>
      </c>
      <c r="BV75" s="194">
        <v>0.71864893999281354</v>
      </c>
      <c r="BW75" s="194">
        <v>0.90700000000000003</v>
      </c>
      <c r="BX75" s="194">
        <v>0.84552295594825388</v>
      </c>
      <c r="BY75" s="194">
        <v>1809.3776</v>
      </c>
      <c r="BZ75" s="194">
        <v>25.367599999999999</v>
      </c>
      <c r="CA75" s="194">
        <v>1.3502565487442613</v>
      </c>
      <c r="CB75" s="194">
        <v>1.2510000000000001</v>
      </c>
      <c r="CC75" s="194">
        <v>8.6112000000000002</v>
      </c>
      <c r="CD75" s="194">
        <v>8.822000000000001</v>
      </c>
      <c r="CE75" s="194">
        <v>6.2862</v>
      </c>
      <c r="CF75" s="194">
        <v>8.5380000000000003</v>
      </c>
      <c r="CG75" s="194">
        <v>1</v>
      </c>
      <c r="CH75" s="194">
        <v>0.70064319044883205</v>
      </c>
      <c r="CI75" s="194">
        <v>6.4610000000000003</v>
      </c>
      <c r="CJ75" s="194">
        <v>6.4577</v>
      </c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</row>
    <row r="76" spans="1:167" s="127" customFormat="1" x14ac:dyDescent="0.25">
      <c r="A76" s="196"/>
      <c r="BN76" s="174"/>
      <c r="BQ76" s="187"/>
      <c r="BR76" s="128"/>
      <c r="BS76" s="197">
        <v>5</v>
      </c>
      <c r="BT76" s="127" t="s">
        <v>298</v>
      </c>
      <c r="BU76" s="194">
        <v>109.81</v>
      </c>
      <c r="BV76" s="194">
        <v>0.71870058933448322</v>
      </c>
      <c r="BW76" s="194">
        <v>0.90810000000000002</v>
      </c>
      <c r="BX76" s="194">
        <v>0.84688346883468835</v>
      </c>
      <c r="BY76" s="194">
        <v>1798.7</v>
      </c>
      <c r="BZ76" s="194">
        <v>25.09</v>
      </c>
      <c r="CA76" s="194">
        <v>1.3529968881071572</v>
      </c>
      <c r="CB76" s="194">
        <v>1.2510000000000001</v>
      </c>
      <c r="CC76" s="194">
        <v>8.6182999999999996</v>
      </c>
      <c r="CD76" s="194">
        <v>8.8377999999999997</v>
      </c>
      <c r="CE76" s="194">
        <v>6.2968000000000002</v>
      </c>
      <c r="CF76" s="194">
        <v>8.5862999999999996</v>
      </c>
      <c r="CG76" s="194">
        <v>1</v>
      </c>
      <c r="CH76" s="194">
        <v>0.70098698968147155</v>
      </c>
      <c r="CI76" s="194">
        <v>6.4682000000000004</v>
      </c>
      <c r="CJ76" s="194">
        <v>6.4667000000000003</v>
      </c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</row>
    <row r="77" spans="1:167" s="127" customFormat="1" x14ac:dyDescent="0.25">
      <c r="A77" s="196"/>
      <c r="BN77" s="174"/>
      <c r="BQ77" s="187"/>
      <c r="BR77" s="128"/>
      <c r="BS77" s="197">
        <v>6</v>
      </c>
      <c r="BT77" s="127" t="s">
        <v>299</v>
      </c>
      <c r="BU77" s="194">
        <v>110.13</v>
      </c>
      <c r="BV77" s="194">
        <v>0.71994240460763137</v>
      </c>
      <c r="BW77" s="194">
        <v>0.91639999999999999</v>
      </c>
      <c r="BX77" s="194">
        <v>0.8505571149102662</v>
      </c>
      <c r="BY77" s="203">
        <v>1740.9879000000001</v>
      </c>
      <c r="BZ77" s="194">
        <v>23.8186</v>
      </c>
      <c r="CA77" s="194">
        <v>1.3618412093149939</v>
      </c>
      <c r="CB77" s="194">
        <v>1.2543</v>
      </c>
      <c r="CC77" s="194">
        <v>8.684800000000001</v>
      </c>
      <c r="CD77" s="194">
        <v>8.9115000000000002</v>
      </c>
      <c r="CE77" s="194">
        <v>6.3246000000000002</v>
      </c>
      <c r="CF77" s="194">
        <v>8.6522000000000006</v>
      </c>
      <c r="CG77" s="194">
        <v>1</v>
      </c>
      <c r="CH77" s="194">
        <v>0.70212392487274</v>
      </c>
      <c r="CI77" s="194">
        <v>6.4757000000000007</v>
      </c>
      <c r="CJ77" s="194">
        <v>6.476</v>
      </c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</row>
    <row r="78" spans="1:167" s="127" customFormat="1" x14ac:dyDescent="0.25">
      <c r="A78" s="196"/>
      <c r="BN78" s="174"/>
      <c r="BQ78" s="187"/>
      <c r="BR78" s="128"/>
      <c r="BS78" s="197">
        <v>7</v>
      </c>
      <c r="BT78" s="127" t="s">
        <v>300</v>
      </c>
      <c r="BU78" s="194">
        <v>110.48</v>
      </c>
      <c r="BV78" s="194">
        <v>0.7218131947452</v>
      </c>
      <c r="BW78" s="194">
        <v>0.92120000000000002</v>
      </c>
      <c r="BX78" s="194">
        <v>0.85287846481876328</v>
      </c>
      <c r="BY78" s="203">
        <v>1729.26</v>
      </c>
      <c r="BZ78" s="194">
        <v>23.46</v>
      </c>
      <c r="CA78" s="194">
        <v>1.364070386031919</v>
      </c>
      <c r="CB78" s="194">
        <v>1.2577</v>
      </c>
      <c r="CC78" s="194">
        <v>8.7124000000000006</v>
      </c>
      <c r="CD78" s="194">
        <v>8.9436</v>
      </c>
      <c r="CE78" s="194">
        <v>6.3422000000000001</v>
      </c>
      <c r="CF78" s="194">
        <v>8.6403999999999996</v>
      </c>
      <c r="CG78" s="194">
        <v>1</v>
      </c>
      <c r="CH78" s="194">
        <v>0.70349708400458677</v>
      </c>
      <c r="CI78" s="194">
        <v>6.4821</v>
      </c>
      <c r="CJ78" s="194">
        <v>6.4863</v>
      </c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</row>
    <row r="79" spans="1:167" s="127" customFormat="1" x14ac:dyDescent="0.25">
      <c r="BN79" s="174"/>
      <c r="BO79" s="204"/>
      <c r="BP79" s="204"/>
      <c r="BQ79" s="187"/>
      <c r="BS79" s="197">
        <v>8</v>
      </c>
      <c r="BT79" s="127" t="s">
        <v>301</v>
      </c>
      <c r="BU79" s="194">
        <v>110.77</v>
      </c>
      <c r="BV79" s="194">
        <v>0.72400810889081957</v>
      </c>
      <c r="BW79" s="194">
        <v>0.9235000000000001</v>
      </c>
      <c r="BX79" s="194">
        <v>0.85397096498719038</v>
      </c>
      <c r="BY79" s="194">
        <v>1733</v>
      </c>
      <c r="BZ79" s="194">
        <v>23.310000000000002</v>
      </c>
      <c r="CA79" s="194">
        <v>1.3646288209606987</v>
      </c>
      <c r="CB79" s="194">
        <v>1.2535000000000001</v>
      </c>
      <c r="CC79" s="194">
        <v>8.7260000000000009</v>
      </c>
      <c r="CD79" s="194">
        <v>8.9152000000000005</v>
      </c>
      <c r="CE79" s="194">
        <v>6.3512000000000004</v>
      </c>
      <c r="CF79" s="194">
        <v>8.634500000000001</v>
      </c>
      <c r="CG79" s="194">
        <v>1</v>
      </c>
      <c r="CH79" s="194">
        <v>0.7043394352606408</v>
      </c>
      <c r="CI79" s="194">
        <v>6.4860000000000007</v>
      </c>
      <c r="CJ79" s="194">
        <v>6.4898000000000007</v>
      </c>
      <c r="CK79" s="205"/>
      <c r="CL79" s="205"/>
      <c r="CM79" s="205"/>
      <c r="CN79" s="205"/>
      <c r="CO79" s="205"/>
      <c r="CP79" s="205"/>
      <c r="CQ79" s="205"/>
    </row>
    <row r="80" spans="1:167" s="127" customFormat="1" x14ac:dyDescent="0.25">
      <c r="A80" s="196"/>
      <c r="BN80" s="174"/>
      <c r="BQ80" s="187"/>
      <c r="BR80" s="128"/>
      <c r="BS80" s="197">
        <v>9</v>
      </c>
      <c r="BT80" s="127" t="s">
        <v>302</v>
      </c>
      <c r="BU80" s="194">
        <v>110.4</v>
      </c>
      <c r="BV80" s="194">
        <v>0.72144866892720583</v>
      </c>
      <c r="BW80" s="194">
        <v>0.9215000000000001</v>
      </c>
      <c r="BX80" s="194">
        <v>0.85149863760217981</v>
      </c>
      <c r="BY80" s="194">
        <v>1754.6000000000001</v>
      </c>
      <c r="BZ80" s="194">
        <v>23.46</v>
      </c>
      <c r="CA80" s="194">
        <v>1.3579576317218902</v>
      </c>
      <c r="CB80" s="194">
        <v>1.2503</v>
      </c>
      <c r="CC80" s="194">
        <v>8.6605000000000008</v>
      </c>
      <c r="CD80" s="194">
        <v>8.8227000000000011</v>
      </c>
      <c r="CE80" s="194">
        <v>6.3309000000000006</v>
      </c>
      <c r="CF80" s="194">
        <v>8.579600000000001</v>
      </c>
      <c r="CG80" s="194">
        <v>1</v>
      </c>
      <c r="CH80" s="194">
        <v>0.70498494857134808</v>
      </c>
      <c r="CI80" s="194">
        <v>6.4742000000000006</v>
      </c>
      <c r="CJ80" s="194">
        <v>6.4752000000000001</v>
      </c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</row>
    <row r="81" spans="1:167" s="127" customFormat="1" x14ac:dyDescent="0.25">
      <c r="BN81" s="174"/>
      <c r="BQ81" s="174"/>
      <c r="BS81" s="197">
        <v>10</v>
      </c>
      <c r="BT81" s="127" t="s">
        <v>303</v>
      </c>
      <c r="BU81" s="194">
        <v>110.31</v>
      </c>
      <c r="BV81" s="194">
        <v>0.72479524534319051</v>
      </c>
      <c r="BW81" s="194">
        <v>0.9224</v>
      </c>
      <c r="BX81" s="194">
        <v>0.85164367228751481</v>
      </c>
      <c r="BY81" s="194">
        <v>1756.94</v>
      </c>
      <c r="BZ81" s="194">
        <v>23.28</v>
      </c>
      <c r="CA81" s="194">
        <v>1.3622122326658492</v>
      </c>
      <c r="CB81" s="194">
        <v>1.2507000000000001</v>
      </c>
      <c r="CC81" s="194">
        <v>8.6826000000000008</v>
      </c>
      <c r="CD81" s="194">
        <v>8.8359000000000005</v>
      </c>
      <c r="CE81" s="194">
        <v>6.3333000000000004</v>
      </c>
      <c r="CF81" s="194">
        <v>8.5236999999999998</v>
      </c>
      <c r="CG81" s="194">
        <v>1</v>
      </c>
      <c r="CH81" s="194">
        <v>0.7041360954245236</v>
      </c>
      <c r="CI81" s="194">
        <v>6.4804000000000004</v>
      </c>
      <c r="CJ81" s="194">
        <v>6.4824000000000002</v>
      </c>
    </row>
    <row r="82" spans="1:167" s="127" customFormat="1" x14ac:dyDescent="0.25">
      <c r="BN82" s="174"/>
      <c r="BQ82" s="187"/>
      <c r="BS82" s="197">
        <v>11</v>
      </c>
      <c r="BT82" s="127" t="s">
        <v>304</v>
      </c>
      <c r="BU82" s="194">
        <v>109.4</v>
      </c>
      <c r="BV82" s="194">
        <v>0.72176109707686742</v>
      </c>
      <c r="BW82" s="194">
        <v>0.91420000000000001</v>
      </c>
      <c r="BX82" s="194">
        <v>0.84911267725227135</v>
      </c>
      <c r="BY82" s="194">
        <v>1775.16</v>
      </c>
      <c r="BZ82" s="194">
        <v>23.518600000000003</v>
      </c>
      <c r="CA82" s="194">
        <v>1.3636983499249964</v>
      </c>
      <c r="CB82" s="194">
        <v>1.2545000000000002</v>
      </c>
      <c r="CC82" s="194">
        <v>8.6643000000000008</v>
      </c>
      <c r="CD82" s="194">
        <v>8.8388000000000009</v>
      </c>
      <c r="CE82" s="194">
        <v>6.3128000000000002</v>
      </c>
      <c r="CF82" s="194">
        <v>8.4726999999999997</v>
      </c>
      <c r="CG82" s="194">
        <v>1</v>
      </c>
      <c r="CH82" s="194">
        <v>0.70405181821382057</v>
      </c>
      <c r="CI82" s="194">
        <v>6.4742000000000006</v>
      </c>
      <c r="CJ82" s="194">
        <v>6.4763999999999999</v>
      </c>
    </row>
    <row r="83" spans="1:167" s="127" customFormat="1" x14ac:dyDescent="0.25">
      <c r="BN83" s="174"/>
      <c r="BQ83" s="187"/>
      <c r="BS83" s="197">
        <v>12</v>
      </c>
      <c r="BT83" s="127" t="s">
        <v>305</v>
      </c>
      <c r="BU83" s="194">
        <v>109.32000000000001</v>
      </c>
      <c r="BV83" s="194">
        <v>0.72458517498731967</v>
      </c>
      <c r="BW83" s="194">
        <v>0.9113</v>
      </c>
      <c r="BX83" s="194">
        <v>0.84976206662134601</v>
      </c>
      <c r="BY83" s="194">
        <v>1792.6100000000001</v>
      </c>
      <c r="BZ83" s="194">
        <v>23.87</v>
      </c>
      <c r="CA83" s="194">
        <v>1.3723068478111706</v>
      </c>
      <c r="CB83" s="194">
        <v>1.2617</v>
      </c>
      <c r="CC83" s="194">
        <v>8.6561000000000003</v>
      </c>
      <c r="CD83" s="194">
        <v>8.8470000000000013</v>
      </c>
      <c r="CE83" s="194">
        <v>6.3188000000000004</v>
      </c>
      <c r="CF83" s="194">
        <v>8.4001000000000001</v>
      </c>
      <c r="CG83" s="194">
        <v>1</v>
      </c>
      <c r="CH83" s="194">
        <v>0.70267649476857352</v>
      </c>
      <c r="CI83" s="194">
        <v>6.4799000000000007</v>
      </c>
      <c r="CJ83" s="194">
        <v>6.4828999999999999</v>
      </c>
    </row>
    <row r="84" spans="1:167" s="127" customFormat="1" x14ac:dyDescent="0.25">
      <c r="BN84" s="174"/>
      <c r="BQ84" s="187"/>
      <c r="BS84" s="197">
        <v>13</v>
      </c>
      <c r="BT84" s="206" t="s">
        <v>306</v>
      </c>
      <c r="BU84" s="194">
        <v>109.62</v>
      </c>
      <c r="BV84" s="194">
        <v>0.72706121855460237</v>
      </c>
      <c r="BW84" s="194">
        <v>0.9133</v>
      </c>
      <c r="BX84" s="194">
        <v>0.85331512927724196</v>
      </c>
      <c r="BY84" s="194">
        <v>1787.7900000000002</v>
      </c>
      <c r="BZ84" s="194">
        <v>23.73</v>
      </c>
      <c r="CA84" s="194">
        <v>1.3781697905181918</v>
      </c>
      <c r="CB84" s="194">
        <v>1.2617</v>
      </c>
      <c r="CC84" s="194">
        <v>8.7348999999999997</v>
      </c>
      <c r="CD84" s="194">
        <v>8.9070999999999998</v>
      </c>
      <c r="CE84" s="194">
        <v>6.3442000000000007</v>
      </c>
      <c r="CF84" s="194">
        <v>8.4774000000000012</v>
      </c>
      <c r="CG84" s="194">
        <v>1</v>
      </c>
      <c r="CH84" s="194">
        <v>0.70328928398118007</v>
      </c>
      <c r="CI84" s="194">
        <v>6.48</v>
      </c>
      <c r="CJ84" s="194">
        <v>6.4828000000000001</v>
      </c>
    </row>
    <row r="85" spans="1:167" s="127" customFormat="1" x14ac:dyDescent="0.25">
      <c r="BN85" s="174"/>
      <c r="BQ85" s="187"/>
      <c r="BS85" s="197">
        <v>14</v>
      </c>
      <c r="BT85" s="206" t="s">
        <v>307</v>
      </c>
      <c r="BU85" s="194">
        <v>109.64</v>
      </c>
      <c r="BV85" s="194">
        <v>0.73024682342631797</v>
      </c>
      <c r="BW85" s="194">
        <v>0.91580000000000006</v>
      </c>
      <c r="BX85" s="194">
        <v>0.85521252031129735</v>
      </c>
      <c r="BY85" s="194">
        <v>1787.99</v>
      </c>
      <c r="BZ85" s="194">
        <v>23.310000000000002</v>
      </c>
      <c r="CA85" s="194">
        <v>1.3960631020522127</v>
      </c>
      <c r="CB85" s="194">
        <v>1.2744</v>
      </c>
      <c r="CC85" s="194">
        <v>8.7759999999999998</v>
      </c>
      <c r="CD85" s="194">
        <v>8.985100000000001</v>
      </c>
      <c r="CE85" s="194">
        <v>6.3587000000000007</v>
      </c>
      <c r="CF85" s="194">
        <v>8.5175000000000001</v>
      </c>
      <c r="CG85" s="194">
        <v>1</v>
      </c>
      <c r="CH85" s="194">
        <v>0.70474646745833192</v>
      </c>
      <c r="CI85" s="194">
        <v>6.4910000000000005</v>
      </c>
      <c r="CJ85" s="194">
        <v>6.4940000000000007</v>
      </c>
    </row>
    <row r="86" spans="1:167" s="127" customFormat="1" x14ac:dyDescent="0.25">
      <c r="BN86" s="174"/>
      <c r="BQ86" s="187"/>
      <c r="BS86" s="197">
        <v>15</v>
      </c>
      <c r="BT86" s="206" t="s">
        <v>308</v>
      </c>
      <c r="BU86" s="194">
        <v>109.62</v>
      </c>
      <c r="BV86" s="194">
        <v>0.73464590067587421</v>
      </c>
      <c r="BW86" s="194">
        <v>0.91750000000000009</v>
      </c>
      <c r="BX86" s="194">
        <v>0.85675119945167921</v>
      </c>
      <c r="BY86" s="194">
        <v>1782.5406</v>
      </c>
      <c r="BZ86" s="194">
        <v>23.1326</v>
      </c>
      <c r="CA86" s="194">
        <v>1.4058765640376774</v>
      </c>
      <c r="CB86" s="194">
        <v>1.2933000000000001</v>
      </c>
      <c r="CC86" s="194">
        <v>8.8428000000000004</v>
      </c>
      <c r="CD86" s="194">
        <v>9.0925000000000011</v>
      </c>
      <c r="CE86" s="194">
        <v>6.3698000000000006</v>
      </c>
      <c r="CF86" s="194">
        <v>8.5260999999999996</v>
      </c>
      <c r="CG86" s="194">
        <v>1</v>
      </c>
      <c r="CH86" s="194">
        <v>0.70542755964390025</v>
      </c>
      <c r="CI86" s="194">
        <v>6.4981</v>
      </c>
      <c r="CJ86" s="194">
        <v>6.5045999999999999</v>
      </c>
    </row>
    <row r="87" spans="1:167" s="127" customFormat="1" x14ac:dyDescent="0.25">
      <c r="BN87" s="174"/>
      <c r="BQ87" s="187"/>
      <c r="BS87" s="197">
        <v>16</v>
      </c>
      <c r="BT87" s="206" t="s">
        <v>309</v>
      </c>
      <c r="BU87" s="194">
        <v>110.08</v>
      </c>
      <c r="BV87" s="194">
        <v>0.73174301185423674</v>
      </c>
      <c r="BW87" s="194">
        <v>0.91660000000000008</v>
      </c>
      <c r="BX87" s="194">
        <v>0.85295121119071982</v>
      </c>
      <c r="BY87" s="194">
        <v>1787.2</v>
      </c>
      <c r="BZ87" s="194">
        <v>23.380000000000003</v>
      </c>
      <c r="CA87" s="194">
        <v>1.3935340022296543</v>
      </c>
      <c r="CB87" s="194">
        <v>1.2734000000000001</v>
      </c>
      <c r="CC87" s="194">
        <v>8.7507000000000001</v>
      </c>
      <c r="CD87" s="194">
        <v>8.9400000000000013</v>
      </c>
      <c r="CE87" s="194">
        <v>6.3426</v>
      </c>
      <c r="CF87" s="194">
        <v>8.4589999999999996</v>
      </c>
      <c r="CG87" s="194">
        <v>1</v>
      </c>
      <c r="CH87" s="194">
        <v>0.7061049836889749</v>
      </c>
      <c r="CI87" s="194">
        <v>6.4877000000000002</v>
      </c>
      <c r="CJ87" s="194">
        <v>6.4908999999999999</v>
      </c>
    </row>
    <row r="88" spans="1:167" s="127" customFormat="1" x14ac:dyDescent="0.25">
      <c r="BN88" s="174"/>
      <c r="BQ88" s="187"/>
      <c r="BS88" s="197">
        <v>17</v>
      </c>
      <c r="BT88" s="206" t="s">
        <v>310</v>
      </c>
      <c r="BU88" s="194">
        <v>109.72</v>
      </c>
      <c r="BV88" s="194">
        <v>0.72902238098709626</v>
      </c>
      <c r="BW88" s="194">
        <v>0.91250000000000009</v>
      </c>
      <c r="BX88" s="194">
        <v>0.85215168299957389</v>
      </c>
      <c r="BY88" s="203">
        <v>1803.3400000000001</v>
      </c>
      <c r="BZ88" s="194">
        <v>23.67</v>
      </c>
      <c r="CA88" s="194">
        <v>1.38217000691085</v>
      </c>
      <c r="CB88" s="194">
        <v>1.2623</v>
      </c>
      <c r="CC88" s="194">
        <v>8.6972000000000005</v>
      </c>
      <c r="CD88" s="194">
        <v>8.8676000000000013</v>
      </c>
      <c r="CE88" s="194">
        <v>6.3361000000000001</v>
      </c>
      <c r="CF88" s="194">
        <v>8.4185999999999996</v>
      </c>
      <c r="CG88" s="194">
        <v>1</v>
      </c>
      <c r="CH88" s="194">
        <v>0.70498494857134808</v>
      </c>
      <c r="CI88" s="194">
        <v>6.4785000000000004</v>
      </c>
      <c r="CJ88" s="194">
        <v>6.4801000000000002</v>
      </c>
    </row>
    <row r="89" spans="1:167" s="127" customFormat="1" x14ac:dyDescent="0.25">
      <c r="BN89" s="174"/>
      <c r="BQ89" s="187"/>
      <c r="BS89" s="197">
        <v>18</v>
      </c>
      <c r="BT89" s="206" t="s">
        <v>311</v>
      </c>
      <c r="BU89" s="181">
        <v>109.77</v>
      </c>
      <c r="BV89" s="181">
        <v>0.72854436835203262</v>
      </c>
      <c r="BW89" s="181">
        <v>0.91290000000000004</v>
      </c>
      <c r="BX89" s="181">
        <v>0.85084659235939764</v>
      </c>
      <c r="BY89" s="181">
        <v>1794.1642000000002</v>
      </c>
      <c r="BZ89" s="181">
        <v>23.790000000000003</v>
      </c>
      <c r="CA89" s="181">
        <v>1.3770311209033324</v>
      </c>
      <c r="CB89" s="181">
        <v>1.26</v>
      </c>
      <c r="CC89" s="181">
        <v>8.6914999999999996</v>
      </c>
      <c r="CD89" s="181">
        <v>8.8285</v>
      </c>
      <c r="CE89" s="181">
        <v>6.3264000000000005</v>
      </c>
      <c r="CF89" s="181">
        <v>8.3917000000000002</v>
      </c>
      <c r="CG89" s="207">
        <v>1</v>
      </c>
      <c r="CH89" s="181">
        <v>0.70435431839632612</v>
      </c>
      <c r="CI89" s="181">
        <v>6.4722</v>
      </c>
      <c r="CJ89" s="207">
        <v>6.4727000000000006</v>
      </c>
    </row>
    <row r="90" spans="1:167" s="127" customFormat="1" x14ac:dyDescent="0.25">
      <c r="BN90" s="174"/>
      <c r="BQ90" s="174"/>
      <c r="BS90" s="197">
        <v>19</v>
      </c>
      <c r="BT90" s="206" t="s">
        <v>312</v>
      </c>
      <c r="BU90" s="207">
        <v>110.11</v>
      </c>
      <c r="BV90" s="207">
        <v>0.72801397786837496</v>
      </c>
      <c r="BW90" s="207">
        <v>0.91620000000000001</v>
      </c>
      <c r="BX90" s="207">
        <v>0.85005100306018355</v>
      </c>
      <c r="BY90" s="207">
        <v>1783.2</v>
      </c>
      <c r="BZ90" s="207">
        <v>23.67</v>
      </c>
      <c r="CA90" s="207">
        <v>1.3776002204160354</v>
      </c>
      <c r="CB90" s="207">
        <v>1.2610000000000001</v>
      </c>
      <c r="CC90" s="207">
        <v>8.7030000000000012</v>
      </c>
      <c r="CD90" s="207">
        <v>8.8069000000000006</v>
      </c>
      <c r="CE90" s="207">
        <v>6.3208000000000002</v>
      </c>
      <c r="CF90" s="207">
        <v>8.3605999999999998</v>
      </c>
      <c r="CG90" s="207">
        <v>1</v>
      </c>
      <c r="CH90" s="207">
        <v>0.70414601171698965</v>
      </c>
      <c r="CI90" s="207">
        <v>6.4809999999999999</v>
      </c>
      <c r="CJ90" s="207">
        <v>6.4805999999999999</v>
      </c>
    </row>
    <row r="91" spans="1:167" s="127" customFormat="1" x14ac:dyDescent="0.25">
      <c r="A91" s="196"/>
      <c r="BN91" s="174"/>
      <c r="BQ91" s="187"/>
      <c r="BR91" s="128"/>
      <c r="BS91" s="197">
        <v>20</v>
      </c>
      <c r="BT91" s="206" t="s">
        <v>313</v>
      </c>
      <c r="BU91" s="194">
        <v>110.10000000000001</v>
      </c>
      <c r="BV91" s="194">
        <v>0.72998029053215552</v>
      </c>
      <c r="BW91" s="194">
        <v>0.91760000000000008</v>
      </c>
      <c r="BX91" s="194">
        <v>0.85084659235939764</v>
      </c>
      <c r="BY91" s="194">
        <v>1795.8000000000002</v>
      </c>
      <c r="BZ91" s="194">
        <v>23.636400000000002</v>
      </c>
      <c r="CA91" s="194">
        <v>1.3791201213625706</v>
      </c>
      <c r="CB91" s="194">
        <v>1.2669000000000001</v>
      </c>
      <c r="CC91" s="194">
        <v>8.7173999999999996</v>
      </c>
      <c r="CD91" s="194">
        <v>8.8299000000000003</v>
      </c>
      <c r="CE91" s="194">
        <v>6.3261000000000003</v>
      </c>
      <c r="CF91" s="194">
        <v>8.3879999999999999</v>
      </c>
      <c r="CG91" s="194">
        <v>1</v>
      </c>
      <c r="CH91" s="194">
        <v>0.70368519938920127</v>
      </c>
      <c r="CI91" s="194">
        <v>6.4781000000000004</v>
      </c>
      <c r="CJ91" s="194">
        <v>6.4775</v>
      </c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</row>
    <row r="92" spans="1:167" s="127" customFormat="1" x14ac:dyDescent="0.25">
      <c r="A92" s="196"/>
      <c r="BN92" s="174"/>
      <c r="BQ92" s="187"/>
      <c r="BR92" s="128"/>
      <c r="BS92" s="173">
        <v>21</v>
      </c>
      <c r="BT92" s="206" t="s">
        <v>314</v>
      </c>
      <c r="BU92" s="194">
        <v>109.81</v>
      </c>
      <c r="BV92" s="194">
        <v>0.72711408419981094</v>
      </c>
      <c r="BW92" s="194">
        <v>0.91480000000000006</v>
      </c>
      <c r="BX92" s="194">
        <v>0.84788875699508226</v>
      </c>
      <c r="BY92" s="194">
        <v>1815.41</v>
      </c>
      <c r="BZ92" s="194">
        <v>24</v>
      </c>
      <c r="CA92" s="194">
        <v>1.3717421124828533</v>
      </c>
      <c r="CB92" s="194">
        <v>1.2618</v>
      </c>
      <c r="CC92" s="194">
        <v>8.6439000000000004</v>
      </c>
      <c r="CD92" s="194">
        <v>8.6873000000000005</v>
      </c>
      <c r="CE92" s="194">
        <v>6.3031000000000006</v>
      </c>
      <c r="CF92" s="194">
        <v>8.3399000000000001</v>
      </c>
      <c r="CG92" s="194">
        <v>1</v>
      </c>
      <c r="CH92" s="194">
        <v>0.70418072094022222</v>
      </c>
      <c r="CI92" s="194">
        <v>6.4679000000000002</v>
      </c>
      <c r="CJ92" s="194">
        <v>6.4656000000000002</v>
      </c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</row>
    <row r="93" spans="1:167" s="176" customFormat="1" ht="16.5" thickBot="1" x14ac:dyDescent="0.3">
      <c r="B93" s="208"/>
      <c r="BN93" s="187"/>
      <c r="BQ93" s="187"/>
      <c r="BR93" s="129"/>
      <c r="BS93" s="173">
        <v>22</v>
      </c>
      <c r="BT93" s="206" t="s">
        <v>315</v>
      </c>
      <c r="BU93" s="209">
        <v>109.9</v>
      </c>
      <c r="BV93" s="209">
        <v>0.72632190586868095</v>
      </c>
      <c r="BW93" s="209">
        <v>0.91360000000000008</v>
      </c>
      <c r="BX93" s="209">
        <v>0.84602368866328248</v>
      </c>
      <c r="BY93" s="209">
        <v>1814.0600000000002</v>
      </c>
      <c r="BZ93" s="209">
        <v>24.11</v>
      </c>
      <c r="CA93" s="209">
        <v>1.3646288209606987</v>
      </c>
      <c r="CB93" s="209">
        <v>1.2578</v>
      </c>
      <c r="CC93" s="209">
        <v>8.6052</v>
      </c>
      <c r="CD93" s="209">
        <v>8.6540999999999997</v>
      </c>
      <c r="CE93" s="209">
        <v>6.2887000000000004</v>
      </c>
      <c r="CF93" s="194">
        <v>8.3163</v>
      </c>
      <c r="CG93" s="194">
        <v>1</v>
      </c>
      <c r="CH93" s="194">
        <v>0.70293828201883879</v>
      </c>
      <c r="CI93" s="194">
        <v>6.4580000000000002</v>
      </c>
      <c r="CJ93" s="210">
        <v>6.4565999999999999</v>
      </c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</row>
    <row r="94" spans="1:167" s="176" customFormat="1" ht="16.5" thickTop="1" x14ac:dyDescent="0.25">
      <c r="B94" s="208"/>
      <c r="BN94" s="187"/>
      <c r="BQ94" s="187"/>
      <c r="BR94" s="129"/>
      <c r="BS94" s="197"/>
      <c r="BT94" s="173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50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</row>
    <row r="95" spans="1:167" s="127" customFormat="1" x14ac:dyDescent="0.25">
      <c r="A95" s="196"/>
      <c r="B95" s="211"/>
      <c r="BN95" s="174"/>
      <c r="BQ95" s="187"/>
      <c r="BR95" s="128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</row>
    <row r="96" spans="1:167" s="127" customFormat="1" x14ac:dyDescent="0.25">
      <c r="A96" s="196"/>
      <c r="B96" s="211"/>
      <c r="BN96" s="174"/>
      <c r="BQ96" s="187"/>
      <c r="BR96" s="128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</row>
    <row r="97" spans="1:167" s="127" customFormat="1" x14ac:dyDescent="0.25">
      <c r="A97" s="196"/>
      <c r="B97" s="211"/>
      <c r="BN97" s="174"/>
      <c r="BQ97" s="187"/>
      <c r="BR97" s="128"/>
      <c r="BS97" s="128"/>
      <c r="BT97" s="128"/>
      <c r="BU97" s="128"/>
      <c r="BV97" s="128"/>
      <c r="BW97" s="128"/>
      <c r="BX97" s="129"/>
      <c r="BY97" s="128"/>
      <c r="BZ97" s="128"/>
      <c r="CA97" s="128"/>
      <c r="CB97" s="128"/>
      <c r="CC97" s="128"/>
      <c r="CD97" s="128"/>
      <c r="CE97" s="128"/>
      <c r="CF97" s="130"/>
      <c r="CG97" s="129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</row>
    <row r="98" spans="1:167" s="127" customFormat="1" x14ac:dyDescent="0.25">
      <c r="A98" s="196"/>
      <c r="B98" s="211"/>
      <c r="BN98" s="174"/>
      <c r="BQ98" s="187"/>
      <c r="BR98" s="128"/>
      <c r="BS98" s="145"/>
      <c r="BT98" s="145"/>
      <c r="BU98" s="202">
        <f>AVERAGE(BU72:BU93)</f>
        <v>109.84636363636363</v>
      </c>
      <c r="BV98" s="202">
        <f t="shared" ref="BV98:CJ98" si="13">AVERAGE(BV72:BV93)</f>
        <v>0.72472415576801796</v>
      </c>
      <c r="BW98" s="202">
        <f t="shared" si="13"/>
        <v>0.91408181818181822</v>
      </c>
      <c r="BX98" s="202">
        <f t="shared" si="13"/>
        <v>0.8497583262403029</v>
      </c>
      <c r="BY98" s="202">
        <f t="shared" si="13"/>
        <v>1785.086913636364</v>
      </c>
      <c r="BZ98" s="202">
        <f t="shared" si="13"/>
        <v>24.004495454545459</v>
      </c>
      <c r="CA98" s="202">
        <f t="shared" si="13"/>
        <v>1.369844817774142</v>
      </c>
      <c r="CB98" s="202">
        <f t="shared" si="13"/>
        <v>1.2594727272727271</v>
      </c>
      <c r="CC98" s="202">
        <f t="shared" si="13"/>
        <v>8.6793727272727264</v>
      </c>
      <c r="CD98" s="202">
        <f t="shared" si="13"/>
        <v>8.8530545454545475</v>
      </c>
      <c r="CE98" s="202">
        <f t="shared" si="13"/>
        <v>6.3182909090909103</v>
      </c>
      <c r="CF98" s="202">
        <f t="shared" si="13"/>
        <v>8.4713954545454548</v>
      </c>
      <c r="CG98" s="202">
        <f t="shared" si="13"/>
        <v>1</v>
      </c>
      <c r="CH98" s="202">
        <f t="shared" si="13"/>
        <v>0.7032556112887991</v>
      </c>
      <c r="CI98" s="202">
        <f t="shared" si="13"/>
        <v>6.4755136363636376</v>
      </c>
      <c r="CJ98" s="202">
        <f t="shared" si="13"/>
        <v>6.4762636363636368</v>
      </c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</row>
    <row r="99" spans="1:167" s="127" customFormat="1" x14ac:dyDescent="0.25">
      <c r="A99" s="196"/>
      <c r="B99" s="211"/>
      <c r="BN99" s="174"/>
      <c r="BQ99" s="174"/>
      <c r="BR99" s="128"/>
      <c r="BS99" s="145"/>
      <c r="BT99" s="145"/>
      <c r="BU99" s="202">
        <v>109.84636363636363</v>
      </c>
      <c r="BV99" s="202">
        <v>0.72472415576801796</v>
      </c>
      <c r="BW99" s="202">
        <v>0.91408181818181822</v>
      </c>
      <c r="BX99" s="202">
        <v>0.8497583262403029</v>
      </c>
      <c r="BY99" s="202">
        <v>1785.086913636364</v>
      </c>
      <c r="BZ99" s="202">
        <v>24.004495454545459</v>
      </c>
      <c r="CA99" s="202">
        <v>1.369844817774142</v>
      </c>
      <c r="CB99" s="202">
        <v>1.2594727272727271</v>
      </c>
      <c r="CC99" s="202">
        <v>8.6793727272727264</v>
      </c>
      <c r="CD99" s="202">
        <v>8.8530545454545475</v>
      </c>
      <c r="CE99" s="202">
        <v>6.3182909090909103</v>
      </c>
      <c r="CF99" s="202">
        <v>8.4713954545454548</v>
      </c>
      <c r="CG99" s="202">
        <v>1</v>
      </c>
      <c r="CH99" s="202">
        <v>0.7032556112887991</v>
      </c>
      <c r="CI99" s="202">
        <v>6.4755136363636376</v>
      </c>
      <c r="CJ99" s="202">
        <v>6.4762636363636368</v>
      </c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</row>
    <row r="100" spans="1:167" s="127" customFormat="1" x14ac:dyDescent="0.25">
      <c r="A100" s="196"/>
      <c r="B100" s="211"/>
      <c r="BN100" s="174"/>
      <c r="BQ100" s="187"/>
      <c r="BR100" s="128"/>
      <c r="BS100" s="150"/>
      <c r="BT100" s="199"/>
      <c r="BU100" s="199">
        <f t="shared" ref="BU100:CJ100" si="14">BU99-BU98</f>
        <v>0</v>
      </c>
      <c r="BV100" s="199">
        <f t="shared" si="14"/>
        <v>0</v>
      </c>
      <c r="BW100" s="199">
        <f t="shared" si="14"/>
        <v>0</v>
      </c>
      <c r="BX100" s="199">
        <f t="shared" si="14"/>
        <v>0</v>
      </c>
      <c r="BY100" s="199">
        <f t="shared" si="14"/>
        <v>0</v>
      </c>
      <c r="BZ100" s="199">
        <f t="shared" si="14"/>
        <v>0</v>
      </c>
      <c r="CA100" s="199">
        <f t="shared" si="14"/>
        <v>0</v>
      </c>
      <c r="CB100" s="199">
        <f t="shared" si="14"/>
        <v>0</v>
      </c>
      <c r="CC100" s="199">
        <f t="shared" si="14"/>
        <v>0</v>
      </c>
      <c r="CD100" s="199">
        <f t="shared" si="14"/>
        <v>0</v>
      </c>
      <c r="CE100" s="199">
        <f t="shared" si="14"/>
        <v>0</v>
      </c>
      <c r="CF100" s="199">
        <f t="shared" si="14"/>
        <v>0</v>
      </c>
      <c r="CG100" s="199">
        <f t="shared" si="14"/>
        <v>0</v>
      </c>
      <c r="CH100" s="199">
        <f t="shared" si="14"/>
        <v>0</v>
      </c>
      <c r="CI100" s="199">
        <f t="shared" si="14"/>
        <v>0</v>
      </c>
      <c r="CJ100" s="199">
        <f t="shared" si="14"/>
        <v>0</v>
      </c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</row>
    <row r="101" spans="1:167" s="127" customFormat="1" x14ac:dyDescent="0.25">
      <c r="A101" s="196"/>
      <c r="B101" s="211"/>
      <c r="BN101" s="174"/>
      <c r="BQ101" s="187"/>
      <c r="BR101" s="128"/>
      <c r="BS101" s="129" t="s">
        <v>29</v>
      </c>
      <c r="BT101" s="129"/>
      <c r="BU101" s="202">
        <f>MAX(BU72:BU93)</f>
        <v>110.77</v>
      </c>
      <c r="BV101" s="202">
        <f t="shared" ref="BV101:CJ101" si="15">MAX(BV72:BV93)</f>
        <v>0.73464590067587421</v>
      </c>
      <c r="BW101" s="202">
        <f t="shared" si="15"/>
        <v>0.9235000000000001</v>
      </c>
      <c r="BX101" s="202">
        <f t="shared" si="15"/>
        <v>0.85675119945167921</v>
      </c>
      <c r="BY101" s="202">
        <f t="shared" si="15"/>
        <v>1815.41</v>
      </c>
      <c r="BZ101" s="202">
        <f t="shared" si="15"/>
        <v>25.642800000000001</v>
      </c>
      <c r="CA101" s="202">
        <f t="shared" si="15"/>
        <v>1.4058765640376774</v>
      </c>
      <c r="CB101" s="202">
        <f t="shared" si="15"/>
        <v>1.2933000000000001</v>
      </c>
      <c r="CC101" s="202">
        <f t="shared" si="15"/>
        <v>8.8428000000000004</v>
      </c>
      <c r="CD101" s="202">
        <f t="shared" si="15"/>
        <v>9.0925000000000011</v>
      </c>
      <c r="CE101" s="202">
        <f t="shared" si="15"/>
        <v>6.3698000000000006</v>
      </c>
      <c r="CF101" s="202">
        <f t="shared" si="15"/>
        <v>8.6522000000000006</v>
      </c>
      <c r="CG101" s="202">
        <f t="shared" si="15"/>
        <v>1</v>
      </c>
      <c r="CH101" s="202">
        <f t="shared" si="15"/>
        <v>0.7061049836889749</v>
      </c>
      <c r="CI101" s="202">
        <f t="shared" si="15"/>
        <v>6.4981</v>
      </c>
      <c r="CJ101" s="202">
        <f t="shared" si="15"/>
        <v>6.5045999999999999</v>
      </c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</row>
    <row r="102" spans="1:167" s="127" customFormat="1" x14ac:dyDescent="0.25">
      <c r="A102" s="196"/>
      <c r="B102" s="211"/>
      <c r="BN102" s="174"/>
      <c r="BQ102" s="187"/>
      <c r="BR102" s="128"/>
      <c r="BS102" s="129" t="s">
        <v>30</v>
      </c>
      <c r="BT102" s="129"/>
      <c r="BU102" s="202">
        <f>MIN(BU72:BU93)</f>
        <v>109.18</v>
      </c>
      <c r="BV102" s="202">
        <f t="shared" ref="BV102:CJ102" si="16">MIN(BV72:BV93)</f>
        <v>0.71813285457809695</v>
      </c>
      <c r="BW102" s="202">
        <f t="shared" si="16"/>
        <v>0.90370000000000006</v>
      </c>
      <c r="BX102" s="202">
        <f t="shared" si="16"/>
        <v>0.84167999326655996</v>
      </c>
      <c r="BY102" s="202">
        <f t="shared" si="16"/>
        <v>1729.26</v>
      </c>
      <c r="BZ102" s="202">
        <f t="shared" si="16"/>
        <v>23.1326</v>
      </c>
      <c r="CA102" s="202">
        <f t="shared" si="16"/>
        <v>1.3486176668914363</v>
      </c>
      <c r="CB102" s="202">
        <f t="shared" si="16"/>
        <v>1.2462</v>
      </c>
      <c r="CC102" s="202">
        <f t="shared" si="16"/>
        <v>8.5775000000000006</v>
      </c>
      <c r="CD102" s="202">
        <f t="shared" si="16"/>
        <v>8.6540999999999997</v>
      </c>
      <c r="CE102" s="202">
        <f t="shared" si="16"/>
        <v>6.2589000000000006</v>
      </c>
      <c r="CF102" s="202">
        <f t="shared" si="16"/>
        <v>8.3163</v>
      </c>
      <c r="CG102" s="202">
        <f t="shared" si="16"/>
        <v>1</v>
      </c>
      <c r="CH102" s="202">
        <f t="shared" si="16"/>
        <v>0.69990271352282041</v>
      </c>
      <c r="CI102" s="202">
        <f t="shared" si="16"/>
        <v>6.4580000000000002</v>
      </c>
      <c r="CJ102" s="202">
        <f t="shared" si="16"/>
        <v>6.4556000000000004</v>
      </c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</row>
    <row r="103" spans="1:167" s="127" customFormat="1" x14ac:dyDescent="0.25">
      <c r="A103" s="196"/>
      <c r="B103" s="211"/>
      <c r="BN103" s="174"/>
      <c r="BQ103" s="187"/>
      <c r="BR103" s="128"/>
      <c r="BS103" s="128"/>
      <c r="BT103" s="128"/>
      <c r="BU103" s="128"/>
      <c r="BV103" s="128"/>
      <c r="BW103" s="128"/>
      <c r="BX103" s="129"/>
      <c r="BY103" s="128"/>
      <c r="BZ103" s="128"/>
      <c r="CA103" s="128"/>
      <c r="CB103" s="128"/>
      <c r="CC103" s="128"/>
      <c r="CD103" s="128"/>
      <c r="CE103" s="128"/>
      <c r="CF103" s="130"/>
      <c r="CG103" s="129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</row>
    <row r="104" spans="1:167" s="127" customFormat="1" x14ac:dyDescent="0.25">
      <c r="A104" s="196"/>
      <c r="B104" s="211"/>
      <c r="BN104" s="174"/>
      <c r="BQ104" s="187"/>
      <c r="BR104" s="128"/>
      <c r="BS104" s="128"/>
      <c r="BT104" s="128"/>
      <c r="BU104" s="202">
        <f>BU101-BU102</f>
        <v>1.5899999999999892</v>
      </c>
      <c r="BV104" s="202">
        <f t="shared" ref="BV104:CJ104" si="17">BV101-BV102</f>
        <v>1.6513046097777262E-2</v>
      </c>
      <c r="BW104" s="202">
        <f t="shared" si="17"/>
        <v>1.980000000000004E-2</v>
      </c>
      <c r="BX104" s="202">
        <f t="shared" si="17"/>
        <v>1.5071206185119257E-2</v>
      </c>
      <c r="BY104" s="202">
        <f t="shared" si="17"/>
        <v>86.150000000000091</v>
      </c>
      <c r="BZ104" s="202">
        <f t="shared" si="17"/>
        <v>2.5102000000000011</v>
      </c>
      <c r="CA104" s="202">
        <f t="shared" si="17"/>
        <v>5.7258897146241106E-2</v>
      </c>
      <c r="CB104" s="202">
        <f t="shared" si="17"/>
        <v>4.7100000000000142E-2</v>
      </c>
      <c r="CC104" s="202">
        <f t="shared" si="17"/>
        <v>0.26529999999999987</v>
      </c>
      <c r="CD104" s="202">
        <f t="shared" si="17"/>
        <v>0.43840000000000146</v>
      </c>
      <c r="CE104" s="202">
        <f t="shared" si="17"/>
        <v>0.1109</v>
      </c>
      <c r="CF104" s="202">
        <f t="shared" si="17"/>
        <v>0.33590000000000053</v>
      </c>
      <c r="CG104" s="202">
        <f t="shared" si="17"/>
        <v>0</v>
      </c>
      <c r="CH104" s="202">
        <f t="shared" si="17"/>
        <v>6.2022701661544888E-3</v>
      </c>
      <c r="CI104" s="202">
        <f t="shared" si="17"/>
        <v>4.0099999999999802E-2</v>
      </c>
      <c r="CJ104" s="202">
        <f t="shared" si="17"/>
        <v>4.8999999999999488E-2</v>
      </c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</row>
    <row r="105" spans="1:167" s="127" customFormat="1" x14ac:dyDescent="0.25">
      <c r="A105" s="196"/>
      <c r="B105" s="211"/>
      <c r="BN105" s="174"/>
      <c r="BQ105" s="187"/>
      <c r="BR105" s="128"/>
      <c r="BS105" s="128"/>
      <c r="BT105" s="128"/>
      <c r="BU105" s="128"/>
      <c r="BV105" s="128"/>
      <c r="BW105" s="128"/>
      <c r="BX105" s="129"/>
      <c r="BY105" s="128"/>
      <c r="BZ105" s="128"/>
      <c r="CA105" s="128"/>
      <c r="CB105" s="128"/>
      <c r="CC105" s="128"/>
      <c r="CD105" s="128"/>
      <c r="CE105" s="128"/>
      <c r="CF105" s="130"/>
      <c r="CG105" s="129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</row>
    <row r="106" spans="1:167" s="127" customFormat="1" x14ac:dyDescent="0.25">
      <c r="A106" s="196"/>
      <c r="B106" s="211"/>
      <c r="BN106" s="174"/>
      <c r="BQ106" s="187"/>
      <c r="BR106" s="128"/>
      <c r="BS106" s="128"/>
      <c r="BT106" s="128"/>
      <c r="BU106" s="128"/>
      <c r="BV106" s="128"/>
      <c r="BW106" s="128"/>
      <c r="BX106" s="129"/>
      <c r="BY106" s="128"/>
      <c r="BZ106" s="128"/>
      <c r="CA106" s="128"/>
      <c r="CB106" s="128"/>
      <c r="CC106" s="128"/>
      <c r="CD106" s="128"/>
      <c r="CE106" s="128"/>
      <c r="CF106" s="130"/>
      <c r="CG106" s="129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</row>
    <row r="107" spans="1:167" s="127" customFormat="1" x14ac:dyDescent="0.25">
      <c r="A107" s="196"/>
      <c r="B107" s="211"/>
      <c r="BN107" s="174"/>
      <c r="BQ107" s="187"/>
      <c r="BR107" s="128"/>
      <c r="BS107" s="128"/>
      <c r="BT107" s="128"/>
      <c r="BU107" s="128"/>
      <c r="BV107" s="128"/>
      <c r="BW107" s="128"/>
      <c r="BX107" s="129"/>
      <c r="BY107" s="128"/>
      <c r="BZ107" s="128"/>
      <c r="CA107" s="128"/>
      <c r="CB107" s="128"/>
      <c r="CC107" s="128"/>
      <c r="CD107" s="128"/>
      <c r="CE107" s="128"/>
      <c r="CF107" s="130"/>
      <c r="CG107" s="129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</row>
    <row r="108" spans="1:167" s="127" customFormat="1" x14ac:dyDescent="0.25">
      <c r="A108" s="196"/>
      <c r="B108" s="211"/>
      <c r="BN108" s="174"/>
      <c r="BQ108" s="174"/>
      <c r="BR108" s="128"/>
      <c r="BS108" s="128"/>
      <c r="BT108" s="128"/>
      <c r="BU108" s="128"/>
      <c r="BV108" s="128"/>
      <c r="BW108" s="128"/>
      <c r="BX108" s="129"/>
      <c r="BY108" s="128"/>
      <c r="BZ108" s="128"/>
      <c r="CA108" s="128"/>
      <c r="CB108" s="128"/>
      <c r="CC108" s="128"/>
      <c r="CD108" s="128"/>
      <c r="CE108" s="128"/>
      <c r="CF108" s="130"/>
      <c r="CG108" s="129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</row>
    <row r="109" spans="1:167" s="127" customFormat="1" x14ac:dyDescent="0.25">
      <c r="A109" s="196"/>
      <c r="B109" s="211"/>
      <c r="BN109" s="174"/>
      <c r="BQ109" s="187"/>
      <c r="BR109" s="128"/>
      <c r="BS109" s="128"/>
      <c r="BT109" s="128"/>
      <c r="BU109" s="128"/>
      <c r="BV109" s="128"/>
      <c r="BW109" s="128"/>
      <c r="BX109" s="129"/>
      <c r="BY109" s="128"/>
      <c r="BZ109" s="128"/>
      <c r="CA109" s="128"/>
      <c r="CB109" s="128"/>
      <c r="CC109" s="128"/>
      <c r="CD109" s="128"/>
      <c r="CE109" s="128"/>
      <c r="CF109" s="130"/>
      <c r="CG109" s="129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</row>
    <row r="110" spans="1:167" s="127" customFormat="1" x14ac:dyDescent="0.25">
      <c r="A110" s="196"/>
      <c r="B110" s="211"/>
      <c r="BN110" s="174"/>
      <c r="BQ110" s="187"/>
      <c r="BR110" s="197"/>
      <c r="BS110" s="128"/>
      <c r="BT110" s="128"/>
      <c r="BU110" s="128"/>
      <c r="BV110" s="128"/>
      <c r="BW110" s="128"/>
      <c r="BX110" s="129"/>
      <c r="BY110" s="128"/>
      <c r="BZ110" s="128"/>
      <c r="CA110" s="128"/>
      <c r="CB110" s="128"/>
      <c r="CC110" s="128"/>
      <c r="CD110" s="128"/>
      <c r="CE110" s="128"/>
      <c r="CF110" s="130"/>
      <c r="CG110" s="129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</row>
    <row r="111" spans="1:167" s="127" customFormat="1" x14ac:dyDescent="0.25">
      <c r="A111" s="196"/>
      <c r="B111" s="211"/>
      <c r="BN111" s="174"/>
      <c r="BQ111" s="187"/>
      <c r="BR111" s="197"/>
      <c r="BS111" s="128"/>
      <c r="BT111" s="128"/>
      <c r="BU111" s="128"/>
      <c r="BV111" s="128"/>
      <c r="BW111" s="128"/>
      <c r="BX111" s="129"/>
      <c r="BY111" s="128"/>
      <c r="BZ111" s="128"/>
      <c r="CA111" s="128"/>
      <c r="CB111" s="128"/>
      <c r="CC111" s="128"/>
      <c r="CD111" s="128"/>
      <c r="CE111" s="128"/>
      <c r="CF111" s="130"/>
      <c r="CG111" s="129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</row>
    <row r="112" spans="1:167" s="127" customFormat="1" x14ac:dyDescent="0.25">
      <c r="A112" s="196"/>
      <c r="B112" s="211"/>
      <c r="BN112" s="174"/>
      <c r="BQ112" s="187"/>
      <c r="BR112" s="197"/>
      <c r="BS112" s="128"/>
      <c r="BT112" s="128"/>
      <c r="BU112" s="128"/>
      <c r="BV112" s="128"/>
      <c r="BW112" s="128"/>
      <c r="BX112" s="129"/>
      <c r="BY112" s="128"/>
      <c r="BZ112" s="128"/>
      <c r="CA112" s="128"/>
      <c r="CB112" s="128"/>
      <c r="CC112" s="128"/>
      <c r="CD112" s="128"/>
      <c r="CE112" s="128"/>
      <c r="CF112" s="130"/>
      <c r="CG112" s="129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</row>
    <row r="113" spans="1:167" s="127" customFormat="1" x14ac:dyDescent="0.25">
      <c r="A113" s="196"/>
      <c r="B113" s="211"/>
      <c r="BN113" s="174"/>
      <c r="BQ113" s="187"/>
      <c r="BR113" s="197"/>
      <c r="BS113" s="173"/>
      <c r="BT113" s="128"/>
      <c r="BU113" s="128"/>
      <c r="BV113" s="128"/>
      <c r="BW113" s="128"/>
      <c r="BX113" s="129"/>
      <c r="BY113" s="128"/>
      <c r="BZ113" s="128"/>
      <c r="CA113" s="128"/>
      <c r="CB113" s="128"/>
      <c r="CC113" s="128"/>
      <c r="CD113" s="128"/>
      <c r="CE113" s="128"/>
      <c r="CF113" s="130"/>
      <c r="CG113" s="129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</row>
    <row r="114" spans="1:167" s="127" customFormat="1" x14ac:dyDescent="0.25">
      <c r="A114" s="196"/>
      <c r="B114" s="211"/>
      <c r="BN114" s="174"/>
      <c r="BQ114" s="187"/>
      <c r="BR114" s="197"/>
      <c r="BS114" s="173"/>
      <c r="BT114" s="128"/>
      <c r="BU114" s="128"/>
      <c r="BV114" s="128"/>
      <c r="BW114" s="128"/>
      <c r="BX114" s="129"/>
      <c r="BY114" s="128"/>
      <c r="BZ114" s="128"/>
      <c r="CA114" s="128"/>
      <c r="CB114" s="128"/>
      <c r="CC114" s="128"/>
      <c r="CD114" s="128"/>
      <c r="CE114" s="128"/>
      <c r="CF114" s="130"/>
      <c r="CG114" s="129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</row>
    <row r="115" spans="1:167" s="127" customFormat="1" x14ac:dyDescent="0.25">
      <c r="A115" s="196"/>
      <c r="B115" s="211"/>
      <c r="BN115" s="174"/>
      <c r="BQ115" s="187"/>
      <c r="BR115" s="197"/>
      <c r="BS115" s="173"/>
      <c r="BT115" s="128"/>
      <c r="BU115" s="128"/>
      <c r="BV115" s="128"/>
      <c r="BW115" s="128"/>
      <c r="BX115" s="129"/>
      <c r="BY115" s="128"/>
      <c r="BZ115" s="128"/>
      <c r="CA115" s="128"/>
      <c r="CB115" s="128"/>
      <c r="CC115" s="128"/>
      <c r="CD115" s="128"/>
      <c r="CE115" s="128"/>
      <c r="CF115" s="130"/>
      <c r="CG115" s="129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</row>
    <row r="116" spans="1:167" s="127" customFormat="1" x14ac:dyDescent="0.25">
      <c r="A116" s="196"/>
      <c r="B116" s="211"/>
      <c r="BN116" s="174"/>
      <c r="BQ116" s="187"/>
      <c r="BR116" s="197"/>
      <c r="BS116" s="173"/>
      <c r="BT116" s="128"/>
      <c r="BU116" s="128"/>
      <c r="BV116" s="128"/>
      <c r="BW116" s="128"/>
      <c r="BX116" s="129"/>
      <c r="BY116" s="128"/>
      <c r="BZ116" s="128"/>
      <c r="CA116" s="128"/>
      <c r="CB116" s="128"/>
      <c r="CC116" s="128"/>
      <c r="CD116" s="128"/>
      <c r="CE116" s="128"/>
      <c r="CF116" s="130"/>
      <c r="CG116" s="129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</row>
    <row r="117" spans="1:167" s="127" customFormat="1" x14ac:dyDescent="0.25">
      <c r="A117" s="196"/>
      <c r="B117" s="211"/>
      <c r="BN117" s="174"/>
      <c r="BQ117" s="174"/>
      <c r="BR117" s="197"/>
      <c r="BS117" s="173"/>
      <c r="BT117" s="128"/>
      <c r="BU117" s="128"/>
      <c r="BV117" s="128"/>
      <c r="BW117" s="128"/>
      <c r="BX117" s="129"/>
      <c r="BY117" s="128"/>
      <c r="BZ117" s="128"/>
      <c r="CA117" s="128"/>
      <c r="CB117" s="128"/>
      <c r="CC117" s="128"/>
      <c r="CD117" s="128"/>
      <c r="CE117" s="128"/>
      <c r="CF117" s="130"/>
      <c r="CG117" s="129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</row>
    <row r="118" spans="1:167" s="127" customFormat="1" x14ac:dyDescent="0.25">
      <c r="A118" s="196"/>
      <c r="B118" s="211"/>
      <c r="BN118" s="174"/>
      <c r="BQ118" s="128"/>
      <c r="BR118" s="197"/>
      <c r="BS118" s="173"/>
      <c r="BT118" s="128"/>
      <c r="BU118" s="128"/>
      <c r="BV118" s="128"/>
      <c r="BW118" s="128"/>
      <c r="BX118" s="129"/>
      <c r="BY118" s="128"/>
      <c r="BZ118" s="128"/>
      <c r="CA118" s="128"/>
      <c r="CB118" s="128"/>
      <c r="CC118" s="128"/>
      <c r="CD118" s="128"/>
      <c r="CE118" s="128"/>
      <c r="CF118" s="130"/>
      <c r="CG118" s="129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</row>
    <row r="119" spans="1:167" s="127" customFormat="1" x14ac:dyDescent="0.25">
      <c r="A119" s="196"/>
      <c r="B119" s="211"/>
      <c r="BN119" s="174"/>
      <c r="BQ119" s="128"/>
      <c r="BR119" s="197"/>
      <c r="BS119" s="173"/>
      <c r="BT119" s="128"/>
      <c r="BU119" s="128"/>
      <c r="BV119" s="128"/>
      <c r="BW119" s="128"/>
      <c r="BX119" s="129"/>
      <c r="BY119" s="128"/>
      <c r="BZ119" s="128"/>
      <c r="CA119" s="128"/>
      <c r="CB119" s="128"/>
      <c r="CC119" s="128"/>
      <c r="CD119" s="128"/>
      <c r="CE119" s="128"/>
      <c r="CF119" s="130"/>
      <c r="CG119" s="129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</row>
    <row r="120" spans="1:167" s="127" customFormat="1" x14ac:dyDescent="0.25">
      <c r="A120" s="196"/>
      <c r="B120" s="211"/>
      <c r="BN120" s="174"/>
      <c r="BQ120" s="128"/>
      <c r="BR120" s="197"/>
      <c r="BS120" s="173"/>
      <c r="BT120" s="128"/>
      <c r="BU120" s="128"/>
      <c r="BV120" s="128"/>
      <c r="BW120" s="128"/>
      <c r="BX120" s="129"/>
      <c r="BY120" s="128"/>
      <c r="BZ120" s="128"/>
      <c r="CA120" s="128"/>
      <c r="CB120" s="128"/>
      <c r="CC120" s="128"/>
      <c r="CD120" s="128"/>
      <c r="CE120" s="128"/>
      <c r="CF120" s="130"/>
      <c r="CG120" s="129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</row>
    <row r="121" spans="1:167" s="127" customFormat="1" x14ac:dyDescent="0.25">
      <c r="A121" s="196"/>
      <c r="B121" s="211"/>
      <c r="BN121" s="174"/>
      <c r="BQ121" s="128"/>
      <c r="BR121" s="197"/>
      <c r="BS121" s="173"/>
      <c r="BT121" s="128"/>
      <c r="BU121" s="128"/>
      <c r="BV121" s="128"/>
      <c r="BW121" s="128"/>
      <c r="BX121" s="129"/>
      <c r="BY121" s="128"/>
      <c r="BZ121" s="128"/>
      <c r="CA121" s="128"/>
      <c r="CB121" s="128"/>
      <c r="CC121" s="128"/>
      <c r="CD121" s="128"/>
      <c r="CE121" s="128"/>
      <c r="CF121" s="130"/>
      <c r="CG121" s="129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</row>
    <row r="122" spans="1:167" s="127" customFormat="1" x14ac:dyDescent="0.25">
      <c r="A122" s="196"/>
      <c r="B122" s="211"/>
      <c r="BN122" s="174"/>
      <c r="BR122" s="197"/>
      <c r="BS122" s="173"/>
      <c r="BT122" s="128"/>
      <c r="BU122" s="128"/>
      <c r="BV122" s="128"/>
      <c r="BW122" s="128"/>
      <c r="BX122" s="129"/>
      <c r="BY122" s="128"/>
      <c r="BZ122" s="128"/>
      <c r="CA122" s="128"/>
      <c r="CB122" s="128"/>
      <c r="CC122" s="128"/>
      <c r="CD122" s="128"/>
      <c r="CE122" s="128"/>
      <c r="CF122" s="130"/>
      <c r="CG122" s="129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</row>
    <row r="123" spans="1:167" s="127" customFormat="1" x14ac:dyDescent="0.25">
      <c r="A123" s="196"/>
      <c r="B123" s="211"/>
      <c r="BN123" s="174"/>
      <c r="BR123" s="197"/>
      <c r="BS123" s="173"/>
      <c r="BT123" s="128"/>
      <c r="BU123" s="128"/>
      <c r="BV123" s="128"/>
      <c r="BW123" s="128"/>
      <c r="BX123" s="129"/>
      <c r="BY123" s="128"/>
      <c r="BZ123" s="128"/>
      <c r="CA123" s="128"/>
      <c r="CB123" s="128"/>
      <c r="CC123" s="128"/>
      <c r="CD123" s="128"/>
      <c r="CE123" s="128"/>
      <c r="CF123" s="130"/>
      <c r="CG123" s="129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</row>
    <row r="124" spans="1:167" x14ac:dyDescent="0.25">
      <c r="BN124" s="126"/>
      <c r="BO124" s="125"/>
      <c r="BR124" s="166"/>
      <c r="BS124" s="162"/>
      <c r="BT124" s="124"/>
      <c r="BU124" s="124"/>
      <c r="BV124" s="124"/>
      <c r="BW124" s="124"/>
      <c r="BX124" s="158"/>
      <c r="BY124" s="124"/>
      <c r="BZ124" s="124"/>
      <c r="CA124" s="124"/>
      <c r="CB124" s="124"/>
      <c r="CC124" s="124"/>
      <c r="CD124" s="124"/>
      <c r="CE124" s="124"/>
      <c r="CF124" s="159"/>
      <c r="CG124" s="158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</row>
    <row r="125" spans="1:167" x14ac:dyDescent="0.25">
      <c r="BN125" s="126"/>
      <c r="BO125" s="125"/>
      <c r="BR125" s="166"/>
      <c r="BS125" s="162"/>
      <c r="BT125" s="124"/>
      <c r="BU125" s="124"/>
      <c r="BV125" s="124"/>
      <c r="BW125" s="124"/>
      <c r="BX125" s="158"/>
      <c r="BY125" s="124"/>
      <c r="BZ125" s="124"/>
      <c r="CA125" s="124"/>
      <c r="CB125" s="124"/>
      <c r="CC125" s="124"/>
      <c r="CD125" s="124"/>
      <c r="CE125" s="124"/>
      <c r="CF125" s="159"/>
      <c r="CG125" s="158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</row>
    <row r="126" spans="1:167" x14ac:dyDescent="0.25">
      <c r="BN126" s="126"/>
      <c r="BO126" s="125"/>
      <c r="BR126" s="166"/>
      <c r="BS126" s="162"/>
      <c r="BT126" s="124"/>
      <c r="BU126" s="124"/>
      <c r="BV126" s="124"/>
      <c r="BW126" s="124"/>
      <c r="BX126" s="158"/>
      <c r="BY126" s="124"/>
      <c r="BZ126" s="124"/>
      <c r="CA126" s="124"/>
      <c r="CB126" s="124"/>
      <c r="CC126" s="124"/>
      <c r="CD126" s="124"/>
      <c r="CE126" s="124"/>
      <c r="CF126" s="159"/>
      <c r="CG126" s="158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</row>
    <row r="127" spans="1:167" x14ac:dyDescent="0.25">
      <c r="BN127" s="126"/>
      <c r="BO127" s="125"/>
      <c r="BR127" s="166"/>
      <c r="BS127" s="162"/>
      <c r="BT127" s="124"/>
      <c r="BU127" s="124"/>
      <c r="BV127" s="124"/>
      <c r="BW127" s="124"/>
      <c r="BX127" s="158"/>
      <c r="BY127" s="124"/>
      <c r="BZ127" s="124"/>
      <c r="CA127" s="124"/>
      <c r="CB127" s="124"/>
      <c r="CC127" s="124"/>
      <c r="CD127" s="124"/>
      <c r="CE127" s="124"/>
      <c r="CF127" s="159"/>
      <c r="CG127" s="158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</row>
    <row r="128" spans="1:167" x14ac:dyDescent="0.25">
      <c r="BN128" s="126"/>
      <c r="BO128" s="125"/>
      <c r="BR128" s="166"/>
      <c r="BS128" s="162"/>
      <c r="BT128" s="124"/>
      <c r="BU128" s="124"/>
      <c r="BV128" s="124"/>
      <c r="BW128" s="124"/>
      <c r="BX128" s="158"/>
      <c r="BY128" s="124"/>
      <c r="BZ128" s="124"/>
      <c r="CA128" s="124"/>
      <c r="CB128" s="124"/>
      <c r="CC128" s="124"/>
      <c r="CD128" s="124"/>
      <c r="CE128" s="124"/>
      <c r="CF128" s="159"/>
      <c r="CG128" s="158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</row>
    <row r="129" spans="66:98" x14ac:dyDescent="0.25">
      <c r="BN129" s="126"/>
      <c r="BO129" s="125"/>
      <c r="BR129" s="124"/>
      <c r="BS129" s="162"/>
      <c r="BT129" s="124"/>
      <c r="BU129" s="124"/>
      <c r="BV129" s="124"/>
      <c r="BW129" s="124"/>
      <c r="BX129" s="158"/>
      <c r="BY129" s="124"/>
      <c r="BZ129" s="124"/>
      <c r="CA129" s="124"/>
      <c r="CB129" s="124"/>
      <c r="CC129" s="124"/>
      <c r="CD129" s="124"/>
      <c r="CE129" s="124"/>
      <c r="CF129" s="159"/>
      <c r="CG129" s="158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</row>
    <row r="130" spans="66:98" x14ac:dyDescent="0.25">
      <c r="BN130" s="126"/>
      <c r="BO130" s="125"/>
      <c r="BR130" s="124"/>
      <c r="BS130" s="162"/>
      <c r="BT130" s="124"/>
      <c r="BU130" s="124"/>
      <c r="BV130" s="124"/>
      <c r="BW130" s="124"/>
      <c r="BX130" s="158"/>
      <c r="BY130" s="124"/>
      <c r="BZ130" s="124"/>
      <c r="CA130" s="124"/>
      <c r="CB130" s="124"/>
      <c r="CC130" s="124"/>
      <c r="CD130" s="124"/>
      <c r="CE130" s="124"/>
      <c r="CF130" s="159"/>
      <c r="CG130" s="158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</row>
    <row r="131" spans="66:98" x14ac:dyDescent="0.25">
      <c r="BN131" s="126"/>
      <c r="BO131" s="125"/>
      <c r="BR131" s="124"/>
      <c r="BS131" s="162"/>
      <c r="BT131" s="124"/>
      <c r="BU131" s="124"/>
      <c r="BV131" s="124"/>
      <c r="BW131" s="124"/>
      <c r="BX131" s="158"/>
      <c r="BY131" s="124"/>
      <c r="BZ131" s="124"/>
      <c r="CA131" s="124"/>
      <c r="CB131" s="124"/>
      <c r="CC131" s="124"/>
      <c r="CD131" s="124"/>
      <c r="CE131" s="124"/>
      <c r="CF131" s="159"/>
      <c r="CG131" s="158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</row>
    <row r="132" spans="66:98" x14ac:dyDescent="0.25">
      <c r="BN132" s="126"/>
      <c r="BO132" s="125"/>
      <c r="BR132" s="124"/>
      <c r="BS132" s="124"/>
      <c r="BT132" s="124"/>
      <c r="BU132" s="124"/>
      <c r="BV132" s="124"/>
      <c r="BW132" s="124"/>
      <c r="BX132" s="158"/>
      <c r="BY132" s="124"/>
      <c r="BZ132" s="124"/>
      <c r="CA132" s="124"/>
      <c r="CB132" s="124"/>
      <c r="CC132" s="124"/>
      <c r="CD132" s="124"/>
      <c r="CE132" s="124"/>
      <c r="CF132" s="159"/>
      <c r="CG132" s="158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</row>
    <row r="133" spans="66:98" x14ac:dyDescent="0.25">
      <c r="BN133" s="126"/>
      <c r="BO133" s="125"/>
      <c r="BR133" s="124"/>
      <c r="BS133" s="124"/>
      <c r="BT133" s="124"/>
      <c r="BU133" s="124"/>
      <c r="BV133" s="124"/>
      <c r="BW133" s="124"/>
      <c r="BX133" s="158"/>
      <c r="BY133" s="124"/>
      <c r="BZ133" s="124"/>
      <c r="CA133" s="124"/>
      <c r="CB133" s="124"/>
      <c r="CC133" s="124"/>
      <c r="CD133" s="124"/>
      <c r="CE133" s="124"/>
      <c r="CF133" s="159"/>
      <c r="CG133" s="158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</row>
    <row r="134" spans="66:98" x14ac:dyDescent="0.25">
      <c r="BN134" s="126"/>
      <c r="BO134" s="125"/>
      <c r="BR134" s="124"/>
      <c r="BS134" s="161"/>
      <c r="BT134" s="161"/>
      <c r="BU134" s="161"/>
      <c r="BV134" s="161"/>
      <c r="BW134" s="161"/>
      <c r="BX134" s="161"/>
      <c r="BY134" s="161"/>
      <c r="BZ134" s="162"/>
      <c r="CA134" s="162"/>
      <c r="CB134" s="162"/>
      <c r="CC134" s="162"/>
      <c r="CD134" s="162"/>
      <c r="CE134" s="162"/>
      <c r="CF134" s="163"/>
      <c r="CG134" s="164"/>
      <c r="CH134" s="15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</row>
    <row r="135" spans="66:98" x14ac:dyDescent="0.25">
      <c r="BN135" s="126"/>
      <c r="BO135" s="125"/>
      <c r="BR135" s="124"/>
      <c r="BS135" s="161"/>
      <c r="BT135" s="161"/>
      <c r="BU135" s="161"/>
      <c r="BV135" s="161"/>
      <c r="BW135" s="161"/>
      <c r="BX135" s="161"/>
      <c r="BY135" s="161"/>
      <c r="BZ135" s="162"/>
      <c r="CA135" s="162"/>
      <c r="CB135" s="162"/>
      <c r="CC135" s="162"/>
      <c r="CD135" s="162"/>
      <c r="CE135" s="162"/>
      <c r="CF135" s="163"/>
      <c r="CG135" s="164"/>
      <c r="CH135" s="15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</row>
    <row r="136" spans="66:98" x14ac:dyDescent="0.25">
      <c r="BN136" s="126"/>
      <c r="BO136" s="125"/>
      <c r="BR136" s="124"/>
      <c r="BS136" s="161"/>
      <c r="BT136" s="161"/>
      <c r="BU136" s="154"/>
      <c r="BV136" s="154"/>
      <c r="BW136" s="154"/>
      <c r="BX136" s="154"/>
      <c r="BY136" s="158"/>
      <c r="BZ136" s="124"/>
      <c r="CA136" s="124"/>
      <c r="CB136" s="124"/>
      <c r="CC136" s="124"/>
      <c r="CD136" s="124"/>
      <c r="CE136" s="124"/>
      <c r="CF136" s="159"/>
      <c r="CG136" s="158"/>
      <c r="CH136" s="15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</row>
    <row r="137" spans="66:98" x14ac:dyDescent="0.25">
      <c r="BN137" s="126"/>
      <c r="BO137" s="125"/>
      <c r="BR137" s="124"/>
      <c r="BS137" s="166"/>
      <c r="BT137" s="162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5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</row>
    <row r="138" spans="66:98" x14ac:dyDescent="0.25">
      <c r="BN138" s="126"/>
      <c r="BO138" s="125"/>
      <c r="BR138" s="124"/>
      <c r="BS138" s="166"/>
      <c r="BT138" s="162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5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</row>
    <row r="139" spans="66:98" x14ac:dyDescent="0.25">
      <c r="BN139" s="126"/>
      <c r="BO139" s="125"/>
      <c r="BR139" s="124"/>
      <c r="BS139" s="166"/>
      <c r="BT139" s="162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5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</row>
    <row r="140" spans="66:98" x14ac:dyDescent="0.25">
      <c r="BN140" s="126"/>
      <c r="BO140" s="125"/>
      <c r="BR140" s="124"/>
      <c r="BS140" s="166"/>
      <c r="BT140" s="162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5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</row>
    <row r="141" spans="66:98" x14ac:dyDescent="0.25">
      <c r="BN141" s="126"/>
      <c r="BO141" s="125"/>
      <c r="BR141" s="124"/>
      <c r="BS141" s="166"/>
      <c r="BT141" s="162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5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</row>
    <row r="142" spans="66:98" x14ac:dyDescent="0.25">
      <c r="BN142" s="126"/>
      <c r="BO142" s="125"/>
      <c r="BR142" s="124"/>
      <c r="BS142" s="166"/>
      <c r="BT142" s="162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5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</row>
    <row r="143" spans="66:98" x14ac:dyDescent="0.25">
      <c r="BN143" s="126"/>
      <c r="BO143" s="125"/>
      <c r="BR143" s="124"/>
      <c r="BS143" s="166"/>
      <c r="BT143" s="162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5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</row>
    <row r="144" spans="66:98" x14ac:dyDescent="0.25">
      <c r="BN144" s="126"/>
      <c r="BO144" s="125"/>
      <c r="BR144" s="124"/>
      <c r="BS144" s="166"/>
      <c r="BT144" s="162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5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</row>
    <row r="145" spans="66:98" x14ac:dyDescent="0.25">
      <c r="BN145" s="126"/>
      <c r="BO145" s="125"/>
      <c r="BR145" s="124"/>
      <c r="BS145" s="166"/>
      <c r="BT145" s="162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5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</row>
    <row r="146" spans="66:98" x14ac:dyDescent="0.25">
      <c r="BN146" s="126"/>
      <c r="BO146" s="125"/>
      <c r="BR146" s="124"/>
      <c r="BS146" s="166"/>
      <c r="BT146" s="162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5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</row>
    <row r="147" spans="66:98" x14ac:dyDescent="0.25">
      <c r="BN147" s="126"/>
      <c r="BO147" s="125"/>
      <c r="BR147" s="124"/>
      <c r="BS147" s="166"/>
      <c r="BT147" s="162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5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</row>
    <row r="148" spans="66:98" x14ac:dyDescent="0.25">
      <c r="BN148" s="126"/>
      <c r="BO148" s="125"/>
      <c r="BR148" s="124"/>
      <c r="BS148" s="166"/>
      <c r="BT148" s="162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5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</row>
    <row r="149" spans="66:98" x14ac:dyDescent="0.25">
      <c r="BN149" s="126"/>
      <c r="BO149" s="125"/>
      <c r="BR149" s="124"/>
      <c r="BS149" s="166"/>
      <c r="BT149" s="162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5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</row>
    <row r="150" spans="66:98" x14ac:dyDescent="0.25">
      <c r="BN150" s="126"/>
      <c r="BO150" s="125"/>
      <c r="BR150" s="124"/>
      <c r="BS150" s="166"/>
      <c r="BT150" s="162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5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</row>
    <row r="151" spans="66:98" x14ac:dyDescent="0.25">
      <c r="BN151" s="126"/>
      <c r="BO151" s="125"/>
      <c r="BR151" s="124"/>
      <c r="BS151" s="166"/>
      <c r="BT151" s="162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5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</row>
    <row r="152" spans="66:98" x14ac:dyDescent="0.25">
      <c r="BN152" s="126"/>
      <c r="BO152" s="125"/>
      <c r="BR152" s="124"/>
      <c r="BS152" s="166"/>
      <c r="BT152" s="162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5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</row>
    <row r="153" spans="66:98" x14ac:dyDescent="0.25">
      <c r="BN153" s="126"/>
      <c r="BO153" s="125"/>
      <c r="BR153" s="124"/>
      <c r="BS153" s="166"/>
      <c r="BT153" s="162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5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</row>
    <row r="154" spans="66:98" x14ac:dyDescent="0.25">
      <c r="BN154" s="126"/>
      <c r="BO154" s="125"/>
      <c r="BR154" s="124"/>
      <c r="BS154" s="166"/>
      <c r="BT154" s="162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5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</row>
    <row r="155" spans="66:98" x14ac:dyDescent="0.25">
      <c r="BN155" s="126"/>
      <c r="BO155" s="125"/>
      <c r="BR155" s="124"/>
      <c r="BS155" s="166"/>
      <c r="BT155" s="162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5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</row>
    <row r="156" spans="66:98" x14ac:dyDescent="0.25">
      <c r="BN156" s="126"/>
      <c r="BO156" s="125"/>
      <c r="BR156" s="124"/>
      <c r="BS156" s="124"/>
      <c r="BT156" s="124"/>
      <c r="BU156" s="124"/>
      <c r="BV156" s="124"/>
      <c r="BW156" s="124"/>
      <c r="BX156" s="158"/>
      <c r="BY156" s="124"/>
      <c r="BZ156" s="124"/>
      <c r="CA156" s="124"/>
      <c r="CB156" s="124"/>
      <c r="CC156" s="124"/>
      <c r="CD156" s="124"/>
      <c r="CE156" s="124"/>
      <c r="CF156" s="159"/>
      <c r="CG156" s="158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</row>
    <row r="157" spans="66:98" x14ac:dyDescent="0.25">
      <c r="BN157" s="126"/>
      <c r="BO157" s="125"/>
      <c r="BR157" s="124"/>
      <c r="BS157" s="124"/>
      <c r="BT157" s="124"/>
      <c r="BU157" s="124"/>
      <c r="BV157" s="124"/>
      <c r="BW157" s="124"/>
      <c r="BX157" s="158"/>
      <c r="BY157" s="124"/>
      <c r="BZ157" s="124"/>
      <c r="CA157" s="124"/>
      <c r="CB157" s="124"/>
      <c r="CC157" s="124"/>
      <c r="CD157" s="124"/>
      <c r="CE157" s="124"/>
      <c r="CF157" s="159"/>
      <c r="CG157" s="158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</row>
    <row r="158" spans="66:98" x14ac:dyDescent="0.25">
      <c r="BN158" s="126"/>
      <c r="BO158" s="125"/>
      <c r="BR158" s="124"/>
      <c r="BS158" s="124"/>
      <c r="BT158" s="124"/>
      <c r="BU158" s="124"/>
      <c r="BV158" s="124"/>
      <c r="BW158" s="124"/>
      <c r="BX158" s="158"/>
      <c r="BY158" s="124"/>
      <c r="BZ158" s="124"/>
      <c r="CA158" s="124"/>
      <c r="CB158" s="124"/>
      <c r="CC158" s="124"/>
      <c r="CD158" s="124"/>
      <c r="CE158" s="124"/>
      <c r="CF158" s="159"/>
      <c r="CG158" s="158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</row>
    <row r="159" spans="66:98" x14ac:dyDescent="0.25">
      <c r="BN159" s="126"/>
      <c r="BO159" s="125"/>
      <c r="BR159" s="124"/>
      <c r="BS159" s="124"/>
      <c r="BT159" s="124"/>
      <c r="BU159" s="124"/>
      <c r="BV159" s="124"/>
      <c r="BW159" s="124"/>
      <c r="BX159" s="158"/>
      <c r="BY159" s="124"/>
      <c r="BZ159" s="124"/>
      <c r="CA159" s="124"/>
      <c r="CB159" s="124"/>
      <c r="CC159" s="124"/>
      <c r="CD159" s="124"/>
      <c r="CE159" s="124"/>
      <c r="CF159" s="159"/>
      <c r="CG159" s="158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</row>
    <row r="160" spans="66:98" x14ac:dyDescent="0.25">
      <c r="BN160" s="126"/>
      <c r="BO160" s="125"/>
      <c r="BR160" s="124"/>
      <c r="BS160" s="124"/>
      <c r="BT160" s="124"/>
      <c r="BU160" s="124"/>
      <c r="BV160" s="124"/>
      <c r="BW160" s="124"/>
      <c r="BX160" s="158"/>
      <c r="BY160" s="124"/>
      <c r="BZ160" s="124"/>
      <c r="CA160" s="124"/>
      <c r="CB160" s="124"/>
      <c r="CC160" s="124"/>
      <c r="CD160" s="124"/>
      <c r="CE160" s="124"/>
      <c r="CF160" s="159"/>
      <c r="CG160" s="158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</row>
    <row r="161" spans="66:98" x14ac:dyDescent="0.25">
      <c r="BN161" s="126"/>
      <c r="BO161" s="125"/>
      <c r="BR161" s="124"/>
      <c r="BS161" s="124"/>
      <c r="BT161" s="124"/>
      <c r="BU161" s="124"/>
      <c r="BV161" s="124"/>
      <c r="BW161" s="124"/>
      <c r="BX161" s="158"/>
      <c r="BY161" s="124"/>
      <c r="BZ161" s="124"/>
      <c r="CA161" s="124"/>
      <c r="CB161" s="124"/>
      <c r="CC161" s="124"/>
      <c r="CD161" s="124"/>
      <c r="CE161" s="124"/>
      <c r="CF161" s="159"/>
      <c r="CG161" s="158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</row>
    <row r="162" spans="66:98" x14ac:dyDescent="0.25">
      <c r="BN162" s="126"/>
      <c r="BO162" s="125"/>
      <c r="BR162" s="124"/>
      <c r="BS162" s="124"/>
      <c r="BT162" s="124"/>
      <c r="BU162" s="124"/>
      <c r="BV162" s="124"/>
      <c r="BW162" s="124"/>
      <c r="BX162" s="158"/>
      <c r="BY162" s="124"/>
      <c r="BZ162" s="124"/>
      <c r="CA162" s="124"/>
      <c r="CB162" s="124"/>
      <c r="CC162" s="124"/>
      <c r="CD162" s="124"/>
      <c r="CE162" s="124"/>
      <c r="CF162" s="159"/>
      <c r="CG162" s="158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</row>
    <row r="163" spans="66:98" x14ac:dyDescent="0.25">
      <c r="BN163" s="126"/>
      <c r="BO163" s="125"/>
      <c r="BR163" s="124"/>
      <c r="BS163" s="124"/>
      <c r="BT163" s="124"/>
      <c r="BU163" s="124"/>
      <c r="BV163" s="124"/>
      <c r="BW163" s="124"/>
      <c r="BX163" s="158"/>
      <c r="BY163" s="124"/>
      <c r="BZ163" s="124"/>
      <c r="CA163" s="124"/>
      <c r="CB163" s="124"/>
      <c r="CC163" s="124"/>
      <c r="CD163" s="124"/>
      <c r="CE163" s="124"/>
      <c r="CF163" s="159"/>
      <c r="CG163" s="158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</row>
    <row r="164" spans="66:98" x14ac:dyDescent="0.25">
      <c r="BN164" s="126"/>
      <c r="BO164" s="125"/>
      <c r="BR164" s="124"/>
      <c r="BS164" s="124"/>
      <c r="BT164" s="124"/>
      <c r="BU164" s="124"/>
      <c r="BV164" s="124"/>
      <c r="BW164" s="124"/>
      <c r="BX164" s="158"/>
      <c r="BY164" s="124"/>
      <c r="BZ164" s="124"/>
      <c r="CA164" s="124"/>
      <c r="CB164" s="124"/>
      <c r="CC164" s="124"/>
      <c r="CD164" s="124"/>
      <c r="CE164" s="124"/>
      <c r="CF164" s="159"/>
      <c r="CG164" s="158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</row>
    <row r="165" spans="66:98" x14ac:dyDescent="0.25">
      <c r="BN165" s="126"/>
      <c r="BO165" s="125"/>
      <c r="BR165" s="124"/>
      <c r="BS165" s="124"/>
      <c r="BT165" s="124"/>
      <c r="BU165" s="124"/>
      <c r="BV165" s="124"/>
      <c r="BW165" s="124"/>
      <c r="BX165" s="158"/>
      <c r="BY165" s="124"/>
      <c r="BZ165" s="124"/>
      <c r="CA165" s="124"/>
      <c r="CB165" s="124"/>
      <c r="CC165" s="124"/>
      <c r="CD165" s="124"/>
      <c r="CE165" s="124"/>
      <c r="CF165" s="159"/>
      <c r="CG165" s="158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</row>
    <row r="166" spans="66:98" x14ac:dyDescent="0.25">
      <c r="BN166" s="126"/>
      <c r="BO166" s="125"/>
      <c r="BR166" s="124"/>
      <c r="BS166" s="124"/>
      <c r="BT166" s="124"/>
      <c r="BU166" s="124"/>
      <c r="BV166" s="124"/>
      <c r="BW166" s="124"/>
      <c r="BX166" s="158"/>
      <c r="BY166" s="124"/>
      <c r="BZ166" s="124"/>
      <c r="CA166" s="124"/>
      <c r="CB166" s="124"/>
      <c r="CC166" s="124"/>
      <c r="CD166" s="124"/>
      <c r="CE166" s="124"/>
      <c r="CF166" s="159"/>
      <c r="CG166" s="158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</row>
    <row r="167" spans="66:98" x14ac:dyDescent="0.25">
      <c r="BN167" s="126"/>
      <c r="BO167" s="125"/>
      <c r="BR167" s="124"/>
      <c r="BS167" s="124"/>
      <c r="BT167" s="124"/>
      <c r="BU167" s="124"/>
      <c r="BV167" s="124"/>
      <c r="BW167" s="124"/>
      <c r="BX167" s="158"/>
      <c r="BY167" s="124"/>
      <c r="BZ167" s="124"/>
      <c r="CA167" s="124"/>
      <c r="CB167" s="124"/>
      <c r="CC167" s="124"/>
      <c r="CD167" s="124"/>
      <c r="CE167" s="124"/>
      <c r="CF167" s="159"/>
      <c r="CG167" s="158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</row>
    <row r="168" spans="66:98" x14ac:dyDescent="0.25">
      <c r="BN168" s="126"/>
      <c r="BO168" s="125"/>
      <c r="BR168" s="124"/>
      <c r="BS168" s="124"/>
      <c r="BT168" s="124"/>
      <c r="BU168" s="124"/>
      <c r="BV168" s="124"/>
      <c r="BW168" s="124"/>
      <c r="BX168" s="158"/>
      <c r="BY168" s="124"/>
      <c r="BZ168" s="124"/>
      <c r="CA168" s="124"/>
      <c r="CB168" s="124"/>
      <c r="CC168" s="124"/>
      <c r="CD168" s="124"/>
      <c r="CE168" s="124"/>
      <c r="CF168" s="159"/>
      <c r="CG168" s="158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</row>
    <row r="169" spans="66:98" x14ac:dyDescent="0.25">
      <c r="BN169" s="126"/>
      <c r="BO169" s="125"/>
      <c r="BR169" s="124"/>
      <c r="BS169" s="124"/>
      <c r="BT169" s="124"/>
      <c r="BU169" s="124"/>
      <c r="BV169" s="124"/>
      <c r="BW169" s="124"/>
      <c r="BX169" s="158"/>
      <c r="BY169" s="124"/>
      <c r="BZ169" s="124"/>
      <c r="CA169" s="124"/>
      <c r="CB169" s="124"/>
      <c r="CC169" s="124"/>
      <c r="CD169" s="124"/>
      <c r="CE169" s="124"/>
      <c r="CF169" s="159"/>
      <c r="CG169" s="158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</row>
    <row r="170" spans="66:98" x14ac:dyDescent="0.25">
      <c r="BN170" s="126"/>
      <c r="BO170" s="125"/>
      <c r="BR170" s="124"/>
      <c r="BS170" s="124"/>
      <c r="BT170" s="124"/>
      <c r="BU170" s="124"/>
      <c r="BV170" s="124"/>
      <c r="BW170" s="124"/>
      <c r="BX170" s="158"/>
      <c r="BY170" s="124"/>
      <c r="BZ170" s="124"/>
      <c r="CA170" s="124"/>
      <c r="CB170" s="124"/>
      <c r="CC170" s="124"/>
      <c r="CD170" s="124"/>
      <c r="CE170" s="124"/>
      <c r="CF170" s="159"/>
      <c r="CG170" s="158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</row>
    <row r="171" spans="66:98" x14ac:dyDescent="0.25">
      <c r="BN171" s="126"/>
      <c r="BO171" s="125"/>
      <c r="BR171" s="124"/>
      <c r="BS171" s="124"/>
      <c r="BT171" s="124"/>
      <c r="BU171" s="124"/>
      <c r="BV171" s="124"/>
      <c r="BW171" s="124"/>
      <c r="BX171" s="158"/>
      <c r="BY171" s="124"/>
      <c r="BZ171" s="124"/>
      <c r="CA171" s="124"/>
      <c r="CB171" s="124"/>
      <c r="CC171" s="124"/>
      <c r="CD171" s="124"/>
      <c r="CE171" s="124"/>
      <c r="CF171" s="159"/>
      <c r="CG171" s="158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</row>
    <row r="172" spans="66:98" x14ac:dyDescent="0.25">
      <c r="BN172" s="126"/>
      <c r="BO172" s="125"/>
      <c r="BR172" s="124"/>
      <c r="BS172" s="124"/>
      <c r="BT172" s="124"/>
      <c r="BU172" s="124"/>
      <c r="BV172" s="124"/>
      <c r="BW172" s="124"/>
      <c r="BX172" s="158"/>
      <c r="BY172" s="124"/>
      <c r="BZ172" s="124"/>
      <c r="CA172" s="124"/>
      <c r="CB172" s="124"/>
      <c r="CC172" s="124"/>
      <c r="CD172" s="124"/>
      <c r="CE172" s="124"/>
      <c r="CF172" s="159"/>
      <c r="CG172" s="158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</row>
    <row r="173" spans="66:98" x14ac:dyDescent="0.25">
      <c r="BN173" s="126"/>
      <c r="BO173" s="125"/>
      <c r="BR173" s="124"/>
      <c r="BS173" s="124"/>
      <c r="BT173" s="124"/>
      <c r="BU173" s="124"/>
      <c r="BV173" s="124"/>
      <c r="BW173" s="124"/>
      <c r="BX173" s="158"/>
      <c r="BY173" s="124"/>
      <c r="BZ173" s="124"/>
      <c r="CA173" s="124"/>
      <c r="CB173" s="124"/>
      <c r="CC173" s="124"/>
      <c r="CD173" s="124"/>
      <c r="CE173" s="124"/>
      <c r="CF173" s="159"/>
      <c r="CG173" s="158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</row>
    <row r="174" spans="66:98" x14ac:dyDescent="0.25">
      <c r="BN174" s="126"/>
      <c r="BO174" s="125"/>
      <c r="BR174" s="124"/>
      <c r="BS174" s="124"/>
      <c r="BT174" s="124"/>
      <c r="BU174" s="124"/>
      <c r="BV174" s="124"/>
      <c r="BW174" s="124"/>
      <c r="BX174" s="158"/>
      <c r="BY174" s="124"/>
      <c r="BZ174" s="124"/>
      <c r="CA174" s="124"/>
      <c r="CB174" s="124"/>
      <c r="CC174" s="124"/>
      <c r="CD174" s="124"/>
      <c r="CE174" s="124"/>
      <c r="CF174" s="159"/>
      <c r="CG174" s="158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</row>
    <row r="175" spans="66:98" x14ac:dyDescent="0.25">
      <c r="BN175" s="126"/>
      <c r="BO175" s="125"/>
      <c r="BR175" s="124"/>
      <c r="BS175" s="124"/>
      <c r="BT175" s="124"/>
      <c r="BU175" s="124"/>
      <c r="BV175" s="124"/>
      <c r="BW175" s="124"/>
      <c r="BX175" s="158"/>
      <c r="BY175" s="124"/>
      <c r="BZ175" s="124"/>
      <c r="CA175" s="124"/>
      <c r="CB175" s="124"/>
      <c r="CC175" s="124"/>
      <c r="CD175" s="124"/>
      <c r="CE175" s="124"/>
      <c r="CF175" s="159"/>
      <c r="CG175" s="158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</row>
    <row r="176" spans="66:98" x14ac:dyDescent="0.25">
      <c r="BN176" s="126"/>
      <c r="BO176" s="125"/>
      <c r="BR176" s="124"/>
      <c r="BS176" s="124"/>
      <c r="BT176" s="124"/>
      <c r="BU176" s="124"/>
      <c r="BV176" s="124"/>
      <c r="BW176" s="124"/>
      <c r="BX176" s="158"/>
      <c r="BY176" s="124"/>
      <c r="BZ176" s="124"/>
      <c r="CA176" s="124"/>
      <c r="CB176" s="124"/>
      <c r="CC176" s="124"/>
      <c r="CD176" s="124"/>
      <c r="CE176" s="124"/>
      <c r="CF176" s="159"/>
      <c r="CG176" s="158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</row>
    <row r="177" spans="66:98" x14ac:dyDescent="0.25">
      <c r="BN177" s="126"/>
      <c r="BO177" s="125"/>
      <c r="BR177" s="124"/>
      <c r="BS177" s="124"/>
      <c r="BT177" s="124"/>
      <c r="BU177" s="124"/>
      <c r="BV177" s="124"/>
      <c r="BW177" s="124"/>
      <c r="BX177" s="158"/>
      <c r="BY177" s="124"/>
      <c r="BZ177" s="124"/>
      <c r="CA177" s="124"/>
      <c r="CB177" s="124"/>
      <c r="CC177" s="124"/>
      <c r="CD177" s="124"/>
      <c r="CE177" s="124"/>
      <c r="CF177" s="159"/>
      <c r="CG177" s="158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</row>
    <row r="178" spans="66:98" x14ac:dyDescent="0.25">
      <c r="BN178" s="126"/>
      <c r="BO178" s="125"/>
      <c r="BR178" s="124"/>
      <c r="BS178" s="124"/>
      <c r="BT178" s="124"/>
      <c r="BU178" s="124"/>
      <c r="BV178" s="124"/>
      <c r="BW178" s="124"/>
      <c r="BX178" s="158"/>
      <c r="BY178" s="124"/>
      <c r="BZ178" s="124"/>
      <c r="CA178" s="124"/>
      <c r="CB178" s="124"/>
      <c r="CC178" s="124"/>
      <c r="CD178" s="124"/>
      <c r="CE178" s="124"/>
      <c r="CF178" s="159"/>
      <c r="CG178" s="158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</row>
    <row r="179" spans="66:98" x14ac:dyDescent="0.25">
      <c r="BN179" s="126"/>
      <c r="BO179" s="125"/>
      <c r="BR179" s="124"/>
      <c r="BS179" s="124"/>
      <c r="BT179" s="124"/>
      <c r="BU179" s="124"/>
      <c r="BV179" s="124"/>
      <c r="BW179" s="124"/>
      <c r="BX179" s="158"/>
      <c r="BY179" s="124"/>
      <c r="BZ179" s="124"/>
      <c r="CA179" s="124"/>
      <c r="CB179" s="124"/>
      <c r="CC179" s="124"/>
      <c r="CD179" s="124"/>
      <c r="CE179" s="124"/>
      <c r="CF179" s="159"/>
      <c r="CG179" s="158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</row>
    <row r="180" spans="66:98" x14ac:dyDescent="0.25">
      <c r="BN180" s="126"/>
      <c r="BO180" s="125"/>
      <c r="BR180" s="124"/>
      <c r="BS180" s="124"/>
      <c r="BT180" s="124"/>
      <c r="BU180" s="124"/>
      <c r="BV180" s="124"/>
      <c r="BW180" s="124"/>
      <c r="BX180" s="158"/>
      <c r="BY180" s="124"/>
      <c r="BZ180" s="124"/>
      <c r="CA180" s="124"/>
      <c r="CB180" s="124"/>
      <c r="CC180" s="124"/>
      <c r="CD180" s="124"/>
      <c r="CE180" s="124"/>
      <c r="CF180" s="159"/>
      <c r="CG180" s="158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</row>
    <row r="181" spans="66:98" x14ac:dyDescent="0.25">
      <c r="BN181" s="126"/>
      <c r="BO181" s="125"/>
      <c r="BR181" s="124"/>
      <c r="BS181" s="124"/>
      <c r="BT181" s="124"/>
      <c r="BU181" s="124"/>
      <c r="BV181" s="124"/>
      <c r="BW181" s="124"/>
      <c r="BX181" s="158"/>
      <c r="BY181" s="124"/>
      <c r="BZ181" s="124"/>
      <c r="CA181" s="124"/>
      <c r="CB181" s="124"/>
      <c r="CC181" s="124"/>
      <c r="CD181" s="124"/>
      <c r="CE181" s="124"/>
      <c r="CF181" s="159"/>
      <c r="CG181" s="158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</row>
    <row r="182" spans="66:98" x14ac:dyDescent="0.25">
      <c r="BN182" s="126"/>
      <c r="BO182" s="125"/>
      <c r="BR182" s="124"/>
      <c r="BS182" s="124"/>
      <c r="BT182" s="124"/>
      <c r="BU182" s="124"/>
      <c r="BV182" s="124"/>
      <c r="BW182" s="124"/>
      <c r="BX182" s="158"/>
      <c r="BY182" s="124"/>
      <c r="BZ182" s="124"/>
      <c r="CA182" s="124"/>
      <c r="CB182" s="124"/>
      <c r="CC182" s="124"/>
      <c r="CD182" s="124"/>
      <c r="CE182" s="124"/>
      <c r="CF182" s="159"/>
      <c r="CG182" s="158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</row>
    <row r="183" spans="66:98" x14ac:dyDescent="0.25">
      <c r="BN183" s="126"/>
      <c r="BO183" s="125"/>
      <c r="BR183" s="124"/>
      <c r="BS183" s="124"/>
      <c r="BT183" s="124"/>
      <c r="BU183" s="124"/>
      <c r="BV183" s="124"/>
      <c r="BW183" s="124"/>
      <c r="BX183" s="158"/>
      <c r="BY183" s="124"/>
      <c r="BZ183" s="124"/>
      <c r="CA183" s="124"/>
      <c r="CB183" s="124"/>
      <c r="CC183" s="124"/>
      <c r="CD183" s="124"/>
      <c r="CE183" s="124"/>
      <c r="CF183" s="159"/>
      <c r="CG183" s="158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</row>
    <row r="184" spans="66:98" x14ac:dyDescent="0.25">
      <c r="BN184" s="126"/>
      <c r="BO184" s="125"/>
      <c r="BR184" s="124"/>
      <c r="BS184" s="124"/>
      <c r="BT184" s="124"/>
      <c r="BU184" s="124"/>
      <c r="BV184" s="124"/>
      <c r="BW184" s="124"/>
      <c r="BX184" s="158"/>
      <c r="BY184" s="124"/>
      <c r="BZ184" s="124"/>
      <c r="CA184" s="124"/>
      <c r="CB184" s="124"/>
      <c r="CC184" s="124"/>
      <c r="CD184" s="124"/>
      <c r="CE184" s="124"/>
      <c r="CF184" s="159"/>
      <c r="CG184" s="158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</row>
    <row r="185" spans="66:98" x14ac:dyDescent="0.25">
      <c r="BN185" s="126"/>
      <c r="BO185" s="125"/>
      <c r="BR185" s="124"/>
      <c r="BS185" s="124"/>
      <c r="BT185" s="124"/>
      <c r="BU185" s="124"/>
      <c r="BV185" s="124"/>
      <c r="BW185" s="124"/>
      <c r="BX185" s="158"/>
      <c r="BY185" s="124"/>
      <c r="BZ185" s="124"/>
      <c r="CA185" s="124"/>
      <c r="CB185" s="124"/>
      <c r="CC185" s="124"/>
      <c r="CD185" s="124"/>
      <c r="CE185" s="124"/>
      <c r="CF185" s="159"/>
      <c r="CG185" s="158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</row>
    <row r="186" spans="66:98" x14ac:dyDescent="0.25">
      <c r="BN186" s="126"/>
      <c r="BO186" s="125"/>
      <c r="BR186" s="124"/>
      <c r="BS186" s="124"/>
      <c r="BT186" s="124"/>
      <c r="BU186" s="124"/>
      <c r="BV186" s="124"/>
      <c r="BW186" s="124"/>
      <c r="BX186" s="158"/>
      <c r="BY186" s="124"/>
      <c r="BZ186" s="124"/>
      <c r="CA186" s="124"/>
      <c r="CB186" s="124"/>
      <c r="CC186" s="124"/>
      <c r="CD186" s="124"/>
      <c r="CE186" s="124"/>
      <c r="CF186" s="159"/>
      <c r="CG186" s="158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</row>
    <row r="187" spans="66:98" x14ac:dyDescent="0.25">
      <c r="BN187" s="126"/>
      <c r="BO187" s="125"/>
      <c r="BR187" s="124"/>
      <c r="BS187" s="124"/>
      <c r="BT187" s="124"/>
      <c r="BU187" s="124"/>
      <c r="BV187" s="124"/>
      <c r="BW187" s="124"/>
      <c r="BX187" s="158"/>
      <c r="BY187" s="124"/>
      <c r="BZ187" s="124"/>
      <c r="CA187" s="124"/>
      <c r="CB187" s="124"/>
      <c r="CC187" s="124"/>
      <c r="CD187" s="124"/>
      <c r="CE187" s="124"/>
      <c r="CF187" s="159"/>
      <c r="CG187" s="158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</row>
    <row r="188" spans="66:98" x14ac:dyDescent="0.25">
      <c r="BN188" s="126"/>
      <c r="BO188" s="125"/>
      <c r="BR188" s="124"/>
      <c r="BS188" s="124"/>
      <c r="BT188" s="124"/>
      <c r="BU188" s="124"/>
      <c r="BV188" s="124"/>
      <c r="BW188" s="124"/>
      <c r="BX188" s="158"/>
      <c r="BY188" s="124"/>
      <c r="BZ188" s="124"/>
      <c r="CA188" s="124"/>
      <c r="CB188" s="124"/>
      <c r="CC188" s="124"/>
      <c r="CD188" s="124"/>
      <c r="CE188" s="124"/>
      <c r="CF188" s="159"/>
      <c r="CG188" s="158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</row>
    <row r="189" spans="66:98" x14ac:dyDescent="0.25">
      <c r="BN189" s="126"/>
      <c r="BO189" s="125"/>
      <c r="BR189" s="124"/>
      <c r="BS189" s="124"/>
      <c r="BT189" s="124"/>
      <c r="BU189" s="124"/>
      <c r="BV189" s="124"/>
      <c r="BW189" s="124"/>
      <c r="BX189" s="158"/>
      <c r="BY189" s="124"/>
      <c r="BZ189" s="124"/>
      <c r="CA189" s="124"/>
      <c r="CB189" s="124"/>
      <c r="CC189" s="124"/>
      <c r="CD189" s="124"/>
      <c r="CE189" s="124"/>
      <c r="CF189" s="159"/>
      <c r="CG189" s="158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</row>
    <row r="190" spans="66:98" x14ac:dyDescent="0.25">
      <c r="BN190" s="126"/>
      <c r="BO190" s="125"/>
      <c r="BR190" s="124"/>
      <c r="BS190" s="124"/>
      <c r="BT190" s="124"/>
      <c r="BU190" s="124"/>
      <c r="BV190" s="124"/>
      <c r="BW190" s="124"/>
      <c r="BX190" s="158"/>
      <c r="BY190" s="124"/>
      <c r="BZ190" s="124"/>
      <c r="CA190" s="124"/>
      <c r="CB190" s="124"/>
      <c r="CC190" s="124"/>
      <c r="CD190" s="124"/>
      <c r="CE190" s="124"/>
      <c r="CF190" s="159"/>
      <c r="CG190" s="158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</row>
    <row r="191" spans="66:98" x14ac:dyDescent="0.25">
      <c r="BN191" s="126"/>
      <c r="BO191" s="125"/>
      <c r="BR191" s="124"/>
      <c r="BS191" s="124"/>
      <c r="BT191" s="124"/>
      <c r="BU191" s="124"/>
      <c r="BV191" s="124"/>
      <c r="BW191" s="124"/>
      <c r="BX191" s="158"/>
      <c r="BY191" s="124"/>
      <c r="BZ191" s="124"/>
      <c r="CA191" s="124"/>
      <c r="CB191" s="124"/>
      <c r="CC191" s="124"/>
      <c r="CD191" s="124"/>
      <c r="CE191" s="124"/>
      <c r="CF191" s="159"/>
      <c r="CG191" s="158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</row>
    <row r="192" spans="66:98" x14ac:dyDescent="0.25">
      <c r="BN192" s="126"/>
      <c r="BO192" s="125"/>
      <c r="BR192" s="124"/>
      <c r="BS192" s="124"/>
      <c r="BT192" s="124"/>
      <c r="BU192" s="124"/>
      <c r="BV192" s="124"/>
      <c r="BW192" s="124"/>
      <c r="BX192" s="158"/>
      <c r="BY192" s="124"/>
      <c r="BZ192" s="124"/>
      <c r="CA192" s="124"/>
      <c r="CB192" s="124"/>
      <c r="CC192" s="124"/>
      <c r="CD192" s="124"/>
      <c r="CE192" s="124"/>
      <c r="CF192" s="159"/>
      <c r="CG192" s="158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</row>
    <row r="193" spans="66:98" x14ac:dyDescent="0.25">
      <c r="BN193" s="126"/>
      <c r="BO193" s="125"/>
      <c r="BR193" s="124"/>
      <c r="BS193" s="124"/>
      <c r="BT193" s="124"/>
      <c r="BU193" s="124"/>
      <c r="BV193" s="124"/>
      <c r="BW193" s="124"/>
      <c r="BX193" s="158"/>
      <c r="BY193" s="124"/>
      <c r="BZ193" s="124"/>
      <c r="CA193" s="124"/>
      <c r="CB193" s="124"/>
      <c r="CC193" s="124"/>
      <c r="CD193" s="124"/>
      <c r="CE193" s="124"/>
      <c r="CF193" s="159"/>
      <c r="CG193" s="158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</row>
    <row r="194" spans="66:98" x14ac:dyDescent="0.25">
      <c r="BN194" s="126"/>
      <c r="BO194" s="125"/>
      <c r="BR194" s="124"/>
      <c r="BS194" s="124"/>
      <c r="BT194" s="124"/>
      <c r="BU194" s="124"/>
      <c r="BV194" s="124"/>
      <c r="BW194" s="124"/>
      <c r="BX194" s="158"/>
      <c r="BY194" s="124"/>
      <c r="BZ194" s="124"/>
      <c r="CA194" s="124"/>
      <c r="CB194" s="124"/>
      <c r="CC194" s="124"/>
      <c r="CD194" s="124"/>
      <c r="CE194" s="124"/>
      <c r="CF194" s="159"/>
      <c r="CG194" s="158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</row>
    <row r="195" spans="66:98" x14ac:dyDescent="0.25">
      <c r="BN195" s="126"/>
      <c r="BO195" s="125"/>
      <c r="BR195" s="124"/>
      <c r="BS195" s="124"/>
      <c r="BT195" s="124"/>
      <c r="BU195" s="124"/>
      <c r="BV195" s="124"/>
      <c r="BW195" s="124"/>
      <c r="BX195" s="158"/>
      <c r="BY195" s="124"/>
      <c r="BZ195" s="124"/>
      <c r="CA195" s="124"/>
      <c r="CB195" s="124"/>
      <c r="CC195" s="124"/>
      <c r="CD195" s="124"/>
      <c r="CE195" s="124"/>
      <c r="CF195" s="159"/>
      <c r="CG195" s="158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</row>
    <row r="196" spans="66:98" x14ac:dyDescent="0.25">
      <c r="BN196" s="126"/>
      <c r="BO196" s="125"/>
      <c r="BR196" s="124"/>
      <c r="BS196" s="124"/>
      <c r="BT196" s="124"/>
      <c r="BU196" s="124"/>
      <c r="BV196" s="124"/>
      <c r="BW196" s="124"/>
      <c r="BX196" s="158"/>
      <c r="BY196" s="124"/>
      <c r="BZ196" s="124"/>
      <c r="CA196" s="124"/>
      <c r="CB196" s="124"/>
      <c r="CC196" s="124"/>
      <c r="CD196" s="124"/>
      <c r="CE196" s="124"/>
      <c r="CF196" s="159"/>
      <c r="CG196" s="158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</row>
    <row r="197" spans="66:98" x14ac:dyDescent="0.25">
      <c r="BN197" s="126"/>
      <c r="BO197" s="125"/>
      <c r="BR197" s="124"/>
      <c r="BS197" s="124"/>
      <c r="BT197" s="124"/>
      <c r="BU197" s="124"/>
      <c r="BV197" s="124"/>
      <c r="BW197" s="124"/>
      <c r="BX197" s="158"/>
      <c r="BY197" s="124"/>
      <c r="BZ197" s="124"/>
      <c r="CA197" s="124"/>
      <c r="CB197" s="124"/>
      <c r="CC197" s="124"/>
      <c r="CD197" s="124"/>
      <c r="CE197" s="124"/>
      <c r="CF197" s="159"/>
      <c r="CG197" s="158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</row>
    <row r="198" spans="66:98" x14ac:dyDescent="0.25">
      <c r="BN198" s="126"/>
      <c r="BO198" s="125"/>
      <c r="BR198" s="124"/>
      <c r="BS198" s="124"/>
      <c r="BT198" s="124"/>
      <c r="BU198" s="124"/>
      <c r="BV198" s="124"/>
      <c r="BW198" s="124"/>
      <c r="BX198" s="158"/>
      <c r="BY198" s="124"/>
      <c r="BZ198" s="124"/>
      <c r="CA198" s="124"/>
      <c r="CB198" s="124"/>
      <c r="CC198" s="124"/>
      <c r="CD198" s="124"/>
      <c r="CE198" s="124"/>
      <c r="CF198" s="159"/>
      <c r="CG198" s="158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</row>
    <row r="199" spans="66:98" x14ac:dyDescent="0.25">
      <c r="BN199" s="126"/>
      <c r="BO199" s="125"/>
      <c r="BR199" s="124"/>
      <c r="BS199" s="124"/>
      <c r="BT199" s="124"/>
      <c r="BU199" s="124"/>
      <c r="BV199" s="124"/>
      <c r="BW199" s="124"/>
      <c r="BX199" s="158"/>
      <c r="BY199" s="124"/>
      <c r="BZ199" s="124"/>
      <c r="CA199" s="124"/>
      <c r="CB199" s="124"/>
      <c r="CC199" s="124"/>
      <c r="CD199" s="124"/>
      <c r="CE199" s="124"/>
      <c r="CF199" s="159"/>
      <c r="CG199" s="158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</row>
    <row r="200" spans="66:98" x14ac:dyDescent="0.25">
      <c r="BN200" s="126"/>
      <c r="BO200" s="125"/>
      <c r="BR200" s="124"/>
      <c r="BS200" s="124"/>
      <c r="BT200" s="124"/>
      <c r="BU200" s="124"/>
      <c r="BV200" s="124"/>
      <c r="BW200" s="124"/>
      <c r="BX200" s="158"/>
      <c r="BY200" s="124"/>
      <c r="BZ200" s="124"/>
      <c r="CA200" s="124"/>
      <c r="CB200" s="124"/>
      <c r="CC200" s="124"/>
      <c r="CD200" s="124"/>
      <c r="CE200" s="124"/>
      <c r="CF200" s="159"/>
      <c r="CG200" s="158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</row>
    <row r="201" spans="66:98" x14ac:dyDescent="0.25">
      <c r="BN201" s="126"/>
      <c r="BO201" s="125"/>
      <c r="BR201" s="124"/>
      <c r="BS201" s="124"/>
      <c r="BT201" s="124"/>
      <c r="BU201" s="124"/>
      <c r="BV201" s="124"/>
      <c r="BW201" s="124"/>
      <c r="BX201" s="158"/>
      <c r="BY201" s="124"/>
      <c r="BZ201" s="124"/>
      <c r="CA201" s="124"/>
      <c r="CB201" s="124"/>
      <c r="CC201" s="124"/>
      <c r="CD201" s="124"/>
      <c r="CE201" s="124"/>
      <c r="CF201" s="159"/>
      <c r="CG201" s="158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</row>
    <row r="202" spans="66:98" x14ac:dyDescent="0.25">
      <c r="BN202" s="126"/>
      <c r="BO202" s="125"/>
      <c r="BR202" s="124"/>
      <c r="BS202" s="124"/>
      <c r="BT202" s="124"/>
      <c r="BU202" s="124"/>
      <c r="BV202" s="124"/>
      <c r="BW202" s="124"/>
      <c r="BX202" s="158"/>
      <c r="BY202" s="124"/>
      <c r="BZ202" s="124"/>
      <c r="CA202" s="124"/>
      <c r="CB202" s="124"/>
      <c r="CC202" s="124"/>
      <c r="CD202" s="124"/>
      <c r="CE202" s="124"/>
      <c r="CF202" s="159"/>
      <c r="CG202" s="158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</row>
    <row r="203" spans="66:98" x14ac:dyDescent="0.25">
      <c r="BN203" s="126"/>
      <c r="BO203" s="125"/>
      <c r="BR203" s="124"/>
      <c r="BS203" s="124"/>
      <c r="BT203" s="124"/>
      <c r="BU203" s="124"/>
      <c r="BV203" s="124"/>
      <c r="BW203" s="124"/>
      <c r="BX203" s="158"/>
      <c r="BY203" s="124"/>
      <c r="BZ203" s="124"/>
      <c r="CA203" s="124"/>
      <c r="CB203" s="124"/>
      <c r="CC203" s="124"/>
      <c r="CD203" s="124"/>
      <c r="CE203" s="124"/>
      <c r="CF203" s="159"/>
      <c r="CG203" s="158"/>
      <c r="CH203" s="124"/>
      <c r="CI203" s="124"/>
      <c r="CJ203" s="124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</row>
    <row r="204" spans="66:98" x14ac:dyDescent="0.25">
      <c r="BN204" s="126"/>
      <c r="BO204" s="125"/>
      <c r="BR204" s="124"/>
      <c r="BS204" s="124"/>
      <c r="BT204" s="124"/>
      <c r="BU204" s="124"/>
      <c r="BV204" s="124"/>
      <c r="BW204" s="124"/>
      <c r="BX204" s="158"/>
      <c r="BY204" s="124"/>
      <c r="BZ204" s="124"/>
      <c r="CA204" s="124"/>
      <c r="CB204" s="124"/>
      <c r="CC204" s="124"/>
      <c r="CD204" s="124"/>
      <c r="CE204" s="124"/>
      <c r="CF204" s="159"/>
      <c r="CG204" s="158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</row>
    <row r="205" spans="66:98" x14ac:dyDescent="0.25">
      <c r="BN205" s="126"/>
      <c r="BO205" s="125"/>
      <c r="BR205" s="124"/>
      <c r="BS205" s="124"/>
      <c r="BT205" s="124"/>
      <c r="BU205" s="124"/>
      <c r="BV205" s="124"/>
      <c r="BW205" s="124"/>
      <c r="BX205" s="158"/>
      <c r="BY205" s="124"/>
      <c r="BZ205" s="124"/>
      <c r="CA205" s="124"/>
      <c r="CB205" s="124"/>
      <c r="CC205" s="124"/>
      <c r="CD205" s="124"/>
      <c r="CE205" s="124"/>
      <c r="CF205" s="159"/>
      <c r="CG205" s="158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</row>
    <row r="206" spans="66:98" x14ac:dyDescent="0.25">
      <c r="BN206" s="126"/>
      <c r="BO206" s="125"/>
      <c r="BR206" s="124"/>
      <c r="BS206" s="124"/>
      <c r="BT206" s="124"/>
      <c r="BU206" s="124"/>
      <c r="BV206" s="124"/>
      <c r="BW206" s="124"/>
      <c r="BX206" s="158"/>
      <c r="BY206" s="124"/>
      <c r="BZ206" s="124"/>
      <c r="CA206" s="124"/>
      <c r="CB206" s="124"/>
      <c r="CC206" s="124"/>
      <c r="CD206" s="124"/>
      <c r="CE206" s="124"/>
      <c r="CF206" s="159"/>
      <c r="CG206" s="158"/>
      <c r="CH206" s="124"/>
      <c r="CI206" s="124"/>
      <c r="CJ206" s="124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</row>
    <row r="207" spans="66:98" x14ac:dyDescent="0.25">
      <c r="BN207" s="126"/>
      <c r="BO207" s="125"/>
      <c r="BR207" s="124"/>
      <c r="BS207" s="124"/>
      <c r="BT207" s="124"/>
      <c r="BU207" s="124"/>
      <c r="BV207" s="124"/>
      <c r="BW207" s="124"/>
      <c r="BX207" s="158"/>
      <c r="BY207" s="124"/>
      <c r="BZ207" s="124"/>
      <c r="CA207" s="124"/>
      <c r="CB207" s="124"/>
      <c r="CC207" s="124"/>
      <c r="CD207" s="124"/>
      <c r="CE207" s="124"/>
      <c r="CF207" s="159"/>
      <c r="CG207" s="158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</row>
    <row r="208" spans="66:98" x14ac:dyDescent="0.25">
      <c r="BN208" s="126"/>
      <c r="BO208" s="125"/>
      <c r="BR208" s="124"/>
      <c r="BS208" s="124"/>
      <c r="BT208" s="124"/>
      <c r="BU208" s="124"/>
      <c r="BV208" s="124"/>
      <c r="BW208" s="124"/>
      <c r="BX208" s="158"/>
      <c r="BY208" s="124"/>
      <c r="BZ208" s="124"/>
      <c r="CA208" s="124"/>
      <c r="CB208" s="124"/>
      <c r="CC208" s="124"/>
      <c r="CD208" s="124"/>
      <c r="CE208" s="124"/>
      <c r="CF208" s="159"/>
      <c r="CG208" s="158"/>
      <c r="CH208" s="124"/>
      <c r="CI208" s="124"/>
      <c r="CJ208" s="124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</row>
    <row r="209" spans="66:98" x14ac:dyDescent="0.25">
      <c r="BN209" s="126"/>
      <c r="BO209" s="125"/>
      <c r="BR209" s="124"/>
      <c r="BS209" s="124"/>
      <c r="BT209" s="124"/>
      <c r="BU209" s="124"/>
      <c r="BV209" s="124"/>
      <c r="BW209" s="124"/>
      <c r="BX209" s="158"/>
      <c r="BY209" s="124"/>
      <c r="BZ209" s="124"/>
      <c r="CA209" s="124"/>
      <c r="CB209" s="124"/>
      <c r="CC209" s="124"/>
      <c r="CD209" s="124"/>
      <c r="CE209" s="124"/>
      <c r="CF209" s="159"/>
      <c r="CG209" s="158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</row>
    <row r="210" spans="66:98" x14ac:dyDescent="0.25">
      <c r="BN210" s="126"/>
      <c r="BO210" s="125"/>
      <c r="BR210" s="124"/>
      <c r="BS210" s="124"/>
      <c r="BT210" s="124"/>
      <c r="BU210" s="124"/>
      <c r="BV210" s="124"/>
      <c r="BW210" s="124"/>
      <c r="BX210" s="158"/>
      <c r="BY210" s="124"/>
      <c r="BZ210" s="124"/>
      <c r="CA210" s="124"/>
      <c r="CB210" s="124"/>
      <c r="CC210" s="124"/>
      <c r="CD210" s="124"/>
      <c r="CE210" s="124"/>
      <c r="CF210" s="159"/>
      <c r="CG210" s="158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</row>
    <row r="211" spans="66:98" x14ac:dyDescent="0.25">
      <c r="BN211" s="126"/>
      <c r="BO211" s="125"/>
      <c r="BR211" s="124"/>
      <c r="BS211" s="124"/>
      <c r="BT211" s="124"/>
      <c r="BU211" s="124"/>
      <c r="BV211" s="124"/>
      <c r="BW211" s="124"/>
      <c r="BX211" s="158"/>
      <c r="BY211" s="124"/>
      <c r="BZ211" s="124"/>
      <c r="CA211" s="124"/>
      <c r="CB211" s="124"/>
      <c r="CC211" s="124"/>
      <c r="CD211" s="124"/>
      <c r="CE211" s="124"/>
      <c r="CF211" s="159"/>
      <c r="CG211" s="158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</row>
    <row r="212" spans="66:98" x14ac:dyDescent="0.25">
      <c r="BN212" s="126"/>
      <c r="BO212" s="125"/>
      <c r="BR212" s="124"/>
      <c r="BS212" s="124"/>
      <c r="BT212" s="124"/>
      <c r="BU212" s="124"/>
      <c r="BV212" s="124"/>
      <c r="BW212" s="124"/>
      <c r="BX212" s="158"/>
      <c r="BY212" s="124"/>
      <c r="BZ212" s="124"/>
      <c r="CA212" s="124"/>
      <c r="CB212" s="124"/>
      <c r="CC212" s="124"/>
      <c r="CD212" s="124"/>
      <c r="CE212" s="124"/>
      <c r="CF212" s="159"/>
      <c r="CG212" s="158"/>
      <c r="CH212" s="124"/>
      <c r="CI212" s="124"/>
      <c r="CJ212" s="124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</row>
    <row r="213" spans="66:98" x14ac:dyDescent="0.25">
      <c r="BN213" s="126"/>
      <c r="BO213" s="125"/>
      <c r="BR213" s="124"/>
      <c r="BS213" s="124"/>
      <c r="BT213" s="124"/>
      <c r="BU213" s="124"/>
      <c r="BV213" s="124"/>
      <c r="BW213" s="124"/>
      <c r="BX213" s="158"/>
      <c r="BY213" s="124"/>
      <c r="BZ213" s="124"/>
      <c r="CA213" s="124"/>
      <c r="CB213" s="124"/>
      <c r="CC213" s="124"/>
      <c r="CD213" s="124"/>
      <c r="CE213" s="124"/>
      <c r="CF213" s="159"/>
      <c r="CG213" s="158"/>
      <c r="CH213" s="124"/>
      <c r="CI213" s="124"/>
      <c r="CJ213" s="124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</row>
    <row r="214" spans="66:98" x14ac:dyDescent="0.25">
      <c r="BN214" s="126"/>
      <c r="BO214" s="125"/>
      <c r="BR214" s="124"/>
      <c r="BS214" s="124"/>
      <c r="BT214" s="124"/>
      <c r="BU214" s="124"/>
      <c r="BV214" s="124"/>
      <c r="BW214" s="124"/>
      <c r="BX214" s="158"/>
      <c r="BY214" s="124"/>
      <c r="BZ214" s="124"/>
      <c r="CA214" s="124"/>
      <c r="CB214" s="124"/>
      <c r="CC214" s="124"/>
      <c r="CD214" s="124"/>
      <c r="CE214" s="124"/>
      <c r="CF214" s="159"/>
      <c r="CG214" s="158"/>
      <c r="CH214" s="124"/>
      <c r="CI214" s="124"/>
      <c r="CJ214" s="124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</row>
    <row r="215" spans="66:98" x14ac:dyDescent="0.25">
      <c r="BN215" s="126"/>
      <c r="BO215" s="125"/>
      <c r="BR215" s="124"/>
      <c r="BS215" s="124"/>
      <c r="BT215" s="124"/>
      <c r="BU215" s="124"/>
      <c r="BV215" s="124"/>
      <c r="BW215" s="124"/>
      <c r="BX215" s="158"/>
      <c r="BY215" s="124"/>
      <c r="BZ215" s="124"/>
      <c r="CA215" s="124"/>
      <c r="CB215" s="124"/>
      <c r="CC215" s="124"/>
      <c r="CD215" s="124"/>
      <c r="CE215" s="124"/>
      <c r="CF215" s="159"/>
      <c r="CG215" s="158"/>
      <c r="CH215" s="124"/>
      <c r="CI215" s="124"/>
      <c r="CJ215" s="124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</row>
    <row r="216" spans="66:98" x14ac:dyDescent="0.25">
      <c r="BN216" s="126"/>
      <c r="BO216" s="125"/>
      <c r="BR216" s="124"/>
      <c r="BS216" s="124"/>
      <c r="BT216" s="124"/>
      <c r="BU216" s="124"/>
      <c r="BV216" s="124"/>
      <c r="BW216" s="124"/>
      <c r="BX216" s="158"/>
      <c r="BY216" s="124"/>
      <c r="BZ216" s="124"/>
      <c r="CA216" s="124"/>
      <c r="CB216" s="124"/>
      <c r="CC216" s="124"/>
      <c r="CD216" s="124"/>
      <c r="CE216" s="124"/>
      <c r="CF216" s="159"/>
      <c r="CG216" s="158"/>
      <c r="CH216" s="124"/>
      <c r="CI216" s="124"/>
      <c r="CJ216" s="124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</row>
    <row r="217" spans="66:98" x14ac:dyDescent="0.25">
      <c r="BN217" s="126"/>
      <c r="BO217" s="125"/>
      <c r="BR217" s="124"/>
      <c r="BS217" s="124"/>
      <c r="BT217" s="124"/>
      <c r="BU217" s="124"/>
      <c r="BV217" s="124"/>
      <c r="BW217" s="124"/>
      <c r="BX217" s="158"/>
      <c r="BY217" s="124"/>
      <c r="BZ217" s="124"/>
      <c r="CA217" s="124"/>
      <c r="CB217" s="124"/>
      <c r="CC217" s="124"/>
      <c r="CD217" s="124"/>
      <c r="CE217" s="124"/>
      <c r="CF217" s="159"/>
      <c r="CG217" s="158"/>
      <c r="CH217" s="124"/>
      <c r="CI217" s="124"/>
      <c r="CJ217" s="124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</row>
    <row r="218" spans="66:98" x14ac:dyDescent="0.25">
      <c r="BN218" s="126"/>
      <c r="BO218" s="125"/>
      <c r="BR218" s="124"/>
      <c r="BS218" s="124"/>
      <c r="BT218" s="124"/>
      <c r="BU218" s="124"/>
      <c r="BV218" s="124"/>
      <c r="BW218" s="124"/>
      <c r="BX218" s="158"/>
      <c r="BY218" s="124"/>
      <c r="BZ218" s="124"/>
      <c r="CA218" s="124"/>
      <c r="CB218" s="124"/>
      <c r="CC218" s="124"/>
      <c r="CD218" s="124"/>
      <c r="CE218" s="124"/>
      <c r="CF218" s="159"/>
      <c r="CG218" s="158"/>
      <c r="CH218" s="124"/>
      <c r="CI218" s="124"/>
      <c r="CJ218" s="124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</row>
    <row r="219" spans="66:98" x14ac:dyDescent="0.25">
      <c r="BN219" s="126"/>
      <c r="BO219" s="125"/>
      <c r="BR219" s="124"/>
      <c r="BS219" s="124"/>
      <c r="BT219" s="124"/>
      <c r="BU219" s="124"/>
      <c r="BV219" s="124"/>
      <c r="BW219" s="124"/>
      <c r="BX219" s="158"/>
      <c r="BY219" s="124"/>
      <c r="BZ219" s="124"/>
      <c r="CA219" s="124"/>
      <c r="CB219" s="124"/>
      <c r="CC219" s="124"/>
      <c r="CD219" s="124"/>
      <c r="CE219" s="124"/>
      <c r="CF219" s="159"/>
      <c r="CG219" s="158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</row>
    <row r="220" spans="66:98" x14ac:dyDescent="0.25">
      <c r="BN220" s="126"/>
      <c r="BO220" s="125"/>
      <c r="BR220" s="124"/>
      <c r="BS220" s="124"/>
      <c r="BT220" s="124"/>
      <c r="BU220" s="124"/>
      <c r="BV220" s="124"/>
      <c r="BW220" s="124"/>
      <c r="BX220" s="158"/>
      <c r="BY220" s="124"/>
      <c r="BZ220" s="124"/>
      <c r="CA220" s="124"/>
      <c r="CB220" s="124"/>
      <c r="CC220" s="124"/>
      <c r="CD220" s="124"/>
      <c r="CE220" s="124"/>
      <c r="CF220" s="159"/>
      <c r="CG220" s="158"/>
      <c r="CH220" s="124"/>
      <c r="CI220" s="124"/>
      <c r="CJ220" s="124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</row>
    <row r="221" spans="66:98" x14ac:dyDescent="0.25">
      <c r="BN221" s="126"/>
      <c r="BO221" s="125"/>
      <c r="BR221" s="124"/>
      <c r="BS221" s="124"/>
      <c r="BT221" s="124"/>
      <c r="BU221" s="124"/>
      <c r="BV221" s="124"/>
      <c r="BW221" s="124"/>
      <c r="BX221" s="158"/>
      <c r="BY221" s="124"/>
      <c r="BZ221" s="124"/>
      <c r="CA221" s="124"/>
      <c r="CB221" s="124"/>
      <c r="CC221" s="124"/>
      <c r="CD221" s="124"/>
      <c r="CE221" s="124"/>
      <c r="CF221" s="159"/>
      <c r="CG221" s="158"/>
      <c r="CH221" s="124"/>
      <c r="CI221" s="124"/>
      <c r="CJ221" s="124"/>
      <c r="CK221" s="124"/>
      <c r="CL221" s="124"/>
      <c r="CM221" s="124"/>
      <c r="CN221" s="124"/>
      <c r="CO221" s="124"/>
      <c r="CP221" s="124"/>
      <c r="CQ221" s="124"/>
      <c r="CR221" s="124"/>
      <c r="CS221" s="124"/>
      <c r="CT221" s="124"/>
    </row>
    <row r="222" spans="66:98" x14ac:dyDescent="0.25">
      <c r="BN222" s="126"/>
      <c r="BO222" s="125"/>
      <c r="BR222" s="124"/>
      <c r="BS222" s="124"/>
      <c r="BT222" s="124"/>
      <c r="BU222" s="124"/>
      <c r="BV222" s="124"/>
      <c r="BW222" s="124"/>
      <c r="BX222" s="158"/>
      <c r="BY222" s="124"/>
      <c r="BZ222" s="124"/>
      <c r="CA222" s="124"/>
      <c r="CB222" s="124"/>
      <c r="CC222" s="124"/>
      <c r="CD222" s="124"/>
      <c r="CE222" s="124"/>
      <c r="CF222" s="159"/>
      <c r="CG222" s="158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</row>
    <row r="223" spans="66:98" x14ac:dyDescent="0.25">
      <c r="BN223" s="126"/>
      <c r="BO223" s="125"/>
      <c r="BR223" s="124"/>
      <c r="BS223" s="124"/>
      <c r="BT223" s="124"/>
      <c r="BU223" s="124"/>
      <c r="BV223" s="124"/>
      <c r="BW223" s="124"/>
      <c r="BX223" s="158"/>
      <c r="BY223" s="124"/>
      <c r="BZ223" s="124"/>
      <c r="CA223" s="124"/>
      <c r="CB223" s="124"/>
      <c r="CC223" s="124"/>
      <c r="CD223" s="124"/>
      <c r="CE223" s="124"/>
      <c r="CF223" s="159"/>
      <c r="CG223" s="158"/>
      <c r="CH223" s="124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</row>
    <row r="224" spans="66:98" x14ac:dyDescent="0.25">
      <c r="BN224" s="126"/>
      <c r="BO224" s="125"/>
      <c r="BR224" s="124"/>
      <c r="BS224" s="124"/>
      <c r="BT224" s="124"/>
      <c r="BU224" s="124"/>
      <c r="BV224" s="124"/>
      <c r="BW224" s="124"/>
      <c r="BX224" s="158"/>
      <c r="BY224" s="124"/>
      <c r="BZ224" s="124"/>
      <c r="CA224" s="124"/>
      <c r="CB224" s="124"/>
      <c r="CC224" s="124"/>
      <c r="CD224" s="124"/>
      <c r="CE224" s="124"/>
      <c r="CF224" s="159"/>
      <c r="CG224" s="158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</row>
    <row r="225" spans="66:98" x14ac:dyDescent="0.25">
      <c r="BN225" s="126"/>
      <c r="BO225" s="125"/>
      <c r="BR225" s="124"/>
      <c r="BS225" s="124"/>
      <c r="BT225" s="124"/>
      <c r="BU225" s="124"/>
      <c r="BV225" s="124"/>
      <c r="BW225" s="124"/>
      <c r="BX225" s="158"/>
      <c r="BY225" s="124"/>
      <c r="BZ225" s="124"/>
      <c r="CA225" s="124"/>
      <c r="CB225" s="124"/>
      <c r="CC225" s="124"/>
      <c r="CD225" s="124"/>
      <c r="CE225" s="124"/>
      <c r="CF225" s="159"/>
      <c r="CG225" s="158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</row>
    <row r="226" spans="66:98" x14ac:dyDescent="0.25">
      <c r="BN226" s="126"/>
      <c r="BO226" s="125"/>
      <c r="BR226" s="124"/>
      <c r="BS226" s="124"/>
      <c r="BT226" s="124"/>
      <c r="BU226" s="124"/>
      <c r="BV226" s="124"/>
      <c r="BW226" s="124"/>
      <c r="BX226" s="158"/>
      <c r="BY226" s="124"/>
      <c r="BZ226" s="124"/>
      <c r="CA226" s="124"/>
      <c r="CB226" s="124"/>
      <c r="CC226" s="124"/>
      <c r="CD226" s="124"/>
      <c r="CE226" s="124"/>
      <c r="CF226" s="159"/>
      <c r="CG226" s="158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</row>
    <row r="227" spans="66:98" x14ac:dyDescent="0.25">
      <c r="BN227" s="126"/>
      <c r="BO227" s="125"/>
      <c r="BR227" s="124"/>
      <c r="BS227" s="124"/>
      <c r="BT227" s="124"/>
      <c r="BU227" s="124"/>
      <c r="BV227" s="124"/>
      <c r="BW227" s="124"/>
      <c r="BX227" s="158"/>
      <c r="BY227" s="124"/>
      <c r="BZ227" s="124"/>
      <c r="CA227" s="124"/>
      <c r="CB227" s="124"/>
      <c r="CC227" s="124"/>
      <c r="CD227" s="124"/>
      <c r="CE227" s="124"/>
      <c r="CF227" s="159"/>
      <c r="CG227" s="158"/>
      <c r="CH227" s="124"/>
      <c r="CI227" s="124"/>
      <c r="CJ227" s="124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</row>
    <row r="228" spans="66:98" x14ac:dyDescent="0.25">
      <c r="BN228" s="126"/>
      <c r="BO228" s="125"/>
      <c r="BR228" s="124"/>
      <c r="BS228" s="124"/>
      <c r="BT228" s="124"/>
      <c r="BU228" s="124"/>
      <c r="BV228" s="124"/>
      <c r="BW228" s="124"/>
      <c r="BX228" s="158"/>
      <c r="BY228" s="124"/>
      <c r="BZ228" s="124"/>
      <c r="CA228" s="124"/>
      <c r="CB228" s="124"/>
      <c r="CC228" s="124"/>
      <c r="CD228" s="124"/>
      <c r="CE228" s="124"/>
      <c r="CF228" s="159"/>
      <c r="CG228" s="158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</row>
    <row r="229" spans="66:98" x14ac:dyDescent="0.25">
      <c r="BN229" s="126"/>
      <c r="BO229" s="125"/>
      <c r="BR229" s="124"/>
      <c r="BS229" s="124"/>
      <c r="BT229" s="124"/>
      <c r="BU229" s="124"/>
      <c r="BV229" s="124"/>
      <c r="BW229" s="124"/>
      <c r="BX229" s="158"/>
      <c r="BY229" s="124"/>
      <c r="BZ229" s="124"/>
      <c r="CA229" s="124"/>
      <c r="CB229" s="124"/>
      <c r="CC229" s="124"/>
      <c r="CD229" s="124"/>
      <c r="CE229" s="124"/>
      <c r="CF229" s="159"/>
      <c r="CG229" s="158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</row>
    <row r="230" spans="66:98" x14ac:dyDescent="0.25">
      <c r="BN230" s="126"/>
      <c r="BO230" s="125"/>
      <c r="BR230" s="124"/>
      <c r="BS230" s="124"/>
      <c r="BT230" s="124"/>
      <c r="BU230" s="124"/>
      <c r="BV230" s="124"/>
      <c r="BW230" s="124"/>
      <c r="BX230" s="158"/>
      <c r="BY230" s="124"/>
      <c r="BZ230" s="124"/>
      <c r="CA230" s="124"/>
      <c r="CB230" s="124"/>
      <c r="CC230" s="124"/>
      <c r="CD230" s="124"/>
      <c r="CE230" s="124"/>
      <c r="CF230" s="159"/>
      <c r="CG230" s="158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</row>
    <row r="231" spans="66:98" x14ac:dyDescent="0.25">
      <c r="BN231" s="126"/>
      <c r="BO231" s="125"/>
      <c r="BR231" s="124"/>
      <c r="BS231" s="124"/>
      <c r="BT231" s="124"/>
      <c r="BU231" s="124"/>
      <c r="BV231" s="124"/>
      <c r="BW231" s="124"/>
      <c r="BX231" s="158"/>
      <c r="BY231" s="124"/>
      <c r="BZ231" s="124"/>
      <c r="CA231" s="124"/>
      <c r="CB231" s="124"/>
      <c r="CC231" s="124"/>
      <c r="CD231" s="124"/>
      <c r="CE231" s="124"/>
      <c r="CF231" s="159"/>
      <c r="CG231" s="158"/>
      <c r="CH231" s="124"/>
      <c r="CI231" s="124"/>
      <c r="CJ231" s="124"/>
      <c r="CK231" s="124"/>
      <c r="CL231" s="124"/>
      <c r="CM231" s="124"/>
      <c r="CN231" s="124"/>
      <c r="CO231" s="124"/>
      <c r="CP231" s="124"/>
      <c r="CQ231" s="124"/>
      <c r="CR231" s="124"/>
      <c r="CS231" s="124"/>
      <c r="CT231" s="124"/>
    </row>
    <row r="232" spans="66:98" x14ac:dyDescent="0.25">
      <c r="BN232" s="126"/>
      <c r="BO232" s="125"/>
      <c r="BR232" s="124"/>
      <c r="BS232" s="124"/>
      <c r="BT232" s="124"/>
      <c r="BU232" s="124"/>
      <c r="BV232" s="124"/>
      <c r="BW232" s="124"/>
      <c r="BX232" s="158"/>
      <c r="BY232" s="124"/>
      <c r="BZ232" s="124"/>
      <c r="CA232" s="124"/>
      <c r="CB232" s="124"/>
      <c r="CC232" s="124"/>
      <c r="CD232" s="124"/>
      <c r="CE232" s="124"/>
      <c r="CF232" s="159"/>
      <c r="CG232" s="158"/>
      <c r="CH232" s="124"/>
      <c r="CI232" s="124"/>
      <c r="CJ232" s="124"/>
      <c r="CK232" s="124"/>
      <c r="CL232" s="124"/>
      <c r="CM232" s="124"/>
      <c r="CN232" s="124"/>
      <c r="CO232" s="124"/>
      <c r="CP232" s="124"/>
      <c r="CQ232" s="124"/>
      <c r="CR232" s="124"/>
      <c r="CS232" s="124"/>
      <c r="CT232" s="124"/>
    </row>
    <row r="233" spans="66:98" x14ac:dyDescent="0.25">
      <c r="BN233" s="126"/>
      <c r="BO233" s="125"/>
      <c r="BR233" s="124"/>
      <c r="BS233" s="124"/>
      <c r="BT233" s="124"/>
      <c r="BU233" s="124"/>
      <c r="BV233" s="124"/>
      <c r="BW233" s="124"/>
      <c r="BX233" s="158"/>
      <c r="BY233" s="124"/>
      <c r="BZ233" s="124"/>
      <c r="CA233" s="124"/>
      <c r="CB233" s="124"/>
      <c r="CC233" s="124"/>
      <c r="CD233" s="124"/>
      <c r="CE233" s="124"/>
      <c r="CF233" s="159"/>
      <c r="CG233" s="158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</row>
    <row r="234" spans="66:98" x14ac:dyDescent="0.25">
      <c r="BN234" s="126"/>
      <c r="BO234" s="125"/>
      <c r="BR234" s="124"/>
      <c r="BS234" s="124"/>
      <c r="BT234" s="124"/>
      <c r="BU234" s="124"/>
      <c r="BV234" s="124"/>
      <c r="BW234" s="124"/>
      <c r="BX234" s="158"/>
      <c r="BY234" s="124"/>
      <c r="BZ234" s="124"/>
      <c r="CA234" s="124"/>
      <c r="CB234" s="124"/>
      <c r="CC234" s="124"/>
      <c r="CD234" s="124"/>
      <c r="CE234" s="124"/>
      <c r="CF234" s="159"/>
      <c r="CG234" s="158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</row>
    <row r="235" spans="66:98" x14ac:dyDescent="0.25">
      <c r="BN235" s="126"/>
      <c r="BO235" s="125"/>
      <c r="BR235" s="124"/>
      <c r="BS235" s="124"/>
      <c r="BT235" s="124"/>
      <c r="BU235" s="124"/>
      <c r="BV235" s="124"/>
      <c r="BW235" s="124"/>
      <c r="BX235" s="158"/>
      <c r="BY235" s="124"/>
      <c r="BZ235" s="124"/>
      <c r="CA235" s="124"/>
      <c r="CB235" s="124"/>
      <c r="CC235" s="124"/>
      <c r="CD235" s="124"/>
      <c r="CE235" s="124"/>
      <c r="CF235" s="159"/>
      <c r="CG235" s="158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</row>
    <row r="236" spans="66:98" x14ac:dyDescent="0.25">
      <c r="BN236" s="126"/>
      <c r="BO236" s="125"/>
      <c r="BR236" s="124"/>
      <c r="BS236" s="124"/>
      <c r="BT236" s="124"/>
      <c r="BU236" s="124"/>
      <c r="BV236" s="124"/>
      <c r="BW236" s="124"/>
      <c r="BX236" s="158"/>
      <c r="BY236" s="124"/>
      <c r="BZ236" s="124"/>
      <c r="CA236" s="124"/>
      <c r="CB236" s="124"/>
      <c r="CC236" s="124"/>
      <c r="CD236" s="124"/>
      <c r="CE236" s="124"/>
      <c r="CF236" s="159"/>
      <c r="CG236" s="158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</row>
    <row r="237" spans="66:98" x14ac:dyDescent="0.25">
      <c r="BN237" s="126"/>
      <c r="BO237" s="125"/>
      <c r="BR237" s="124"/>
      <c r="BS237" s="124"/>
      <c r="BT237" s="124"/>
      <c r="BU237" s="124"/>
      <c r="BV237" s="124"/>
      <c r="BW237" s="124"/>
      <c r="BX237" s="158"/>
      <c r="BY237" s="124"/>
      <c r="BZ237" s="124"/>
      <c r="CA237" s="124"/>
      <c r="CB237" s="124"/>
      <c r="CC237" s="124"/>
      <c r="CD237" s="124"/>
      <c r="CE237" s="124"/>
      <c r="CF237" s="159"/>
      <c r="CG237" s="158"/>
      <c r="CH237" s="124"/>
      <c r="CI237" s="124"/>
      <c r="CJ237" s="124"/>
      <c r="CK237" s="124"/>
      <c r="CL237" s="124"/>
      <c r="CM237" s="124"/>
      <c r="CN237" s="124"/>
      <c r="CO237" s="124"/>
      <c r="CP237" s="124"/>
      <c r="CQ237" s="124"/>
      <c r="CR237" s="124"/>
      <c r="CS237" s="124"/>
      <c r="CT237" s="124"/>
    </row>
    <row r="238" spans="66:98" x14ac:dyDescent="0.25">
      <c r="BN238" s="126"/>
      <c r="BO238" s="125"/>
      <c r="BR238" s="124"/>
      <c r="BS238" s="124"/>
      <c r="BT238" s="124"/>
      <c r="BU238" s="124"/>
      <c r="BV238" s="124"/>
      <c r="BW238" s="124"/>
      <c r="BX238" s="158"/>
      <c r="BY238" s="124"/>
      <c r="BZ238" s="124"/>
      <c r="CA238" s="124"/>
      <c r="CB238" s="124"/>
      <c r="CC238" s="124"/>
      <c r="CD238" s="124"/>
      <c r="CE238" s="124"/>
      <c r="CF238" s="159"/>
      <c r="CG238" s="158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</row>
    <row r="239" spans="66:98" x14ac:dyDescent="0.25">
      <c r="BN239" s="126"/>
      <c r="BO239" s="125"/>
      <c r="BR239" s="124"/>
      <c r="BS239" s="124"/>
      <c r="BT239" s="124"/>
      <c r="BU239" s="124"/>
      <c r="BV239" s="124"/>
      <c r="BW239" s="124"/>
      <c r="BX239" s="158"/>
      <c r="BY239" s="124"/>
      <c r="BZ239" s="124"/>
      <c r="CA239" s="124"/>
      <c r="CB239" s="124"/>
      <c r="CC239" s="124"/>
      <c r="CD239" s="124"/>
      <c r="CE239" s="124"/>
      <c r="CF239" s="159"/>
      <c r="CG239" s="158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124"/>
    </row>
    <row r="240" spans="66:98" x14ac:dyDescent="0.25">
      <c r="BN240" s="126"/>
      <c r="BO240" s="125"/>
      <c r="BR240" s="124"/>
      <c r="BS240" s="124"/>
      <c r="BT240" s="124"/>
      <c r="BU240" s="124"/>
      <c r="BV240" s="124"/>
      <c r="BW240" s="124"/>
      <c r="BX240" s="158"/>
      <c r="BY240" s="124"/>
      <c r="BZ240" s="124"/>
      <c r="CA240" s="124"/>
      <c r="CB240" s="124"/>
      <c r="CC240" s="124"/>
      <c r="CD240" s="124"/>
      <c r="CE240" s="124"/>
      <c r="CF240" s="159"/>
      <c r="CG240" s="158"/>
      <c r="CH240" s="124"/>
      <c r="CI240" s="124"/>
      <c r="CJ240" s="124"/>
      <c r="CK240" s="124"/>
      <c r="CL240" s="124"/>
      <c r="CM240" s="124"/>
      <c r="CN240" s="124"/>
      <c r="CO240" s="124"/>
      <c r="CP240" s="124"/>
      <c r="CQ240" s="124"/>
      <c r="CR240" s="124"/>
      <c r="CS240" s="124"/>
      <c r="CT240" s="124"/>
    </row>
    <row r="241" spans="66:98" x14ac:dyDescent="0.25">
      <c r="BN241" s="126"/>
      <c r="BO241" s="125"/>
      <c r="BR241" s="124"/>
      <c r="BS241" s="124"/>
      <c r="BT241" s="124"/>
      <c r="BU241" s="124"/>
      <c r="BV241" s="124"/>
      <c r="BW241" s="124"/>
      <c r="BX241" s="158"/>
      <c r="BY241" s="124"/>
      <c r="BZ241" s="124"/>
      <c r="CA241" s="124"/>
      <c r="CB241" s="124"/>
      <c r="CC241" s="124"/>
      <c r="CD241" s="124"/>
      <c r="CE241" s="124"/>
      <c r="CF241" s="159"/>
      <c r="CG241" s="158"/>
      <c r="CH241" s="124"/>
      <c r="CI241" s="124"/>
      <c r="CJ241" s="124"/>
      <c r="CK241" s="124"/>
      <c r="CL241" s="124"/>
      <c r="CM241" s="124"/>
      <c r="CN241" s="124"/>
      <c r="CO241" s="124"/>
      <c r="CP241" s="124"/>
      <c r="CQ241" s="124"/>
      <c r="CR241" s="124"/>
      <c r="CS241" s="124"/>
      <c r="CT241" s="124"/>
    </row>
    <row r="242" spans="66:98" x14ac:dyDescent="0.25">
      <c r="BN242" s="126"/>
      <c r="BO242" s="125"/>
      <c r="BR242" s="124"/>
      <c r="BS242" s="124"/>
      <c r="BT242" s="124"/>
      <c r="BU242" s="124"/>
      <c r="BV242" s="124"/>
      <c r="BW242" s="124"/>
      <c r="BX242" s="158"/>
      <c r="BY242" s="124"/>
      <c r="BZ242" s="124"/>
      <c r="CA242" s="124"/>
      <c r="CB242" s="124"/>
      <c r="CC242" s="124"/>
      <c r="CD242" s="124"/>
      <c r="CE242" s="124"/>
      <c r="CF242" s="159"/>
      <c r="CG242" s="158"/>
      <c r="CH242" s="124"/>
      <c r="CI242" s="124"/>
      <c r="CJ242" s="124"/>
      <c r="CK242" s="124"/>
      <c r="CL242" s="124"/>
      <c r="CM242" s="124"/>
      <c r="CN242" s="124"/>
      <c r="CO242" s="124"/>
      <c r="CP242" s="124"/>
      <c r="CQ242" s="124"/>
      <c r="CR242" s="124"/>
      <c r="CS242" s="124"/>
      <c r="CT242" s="124"/>
    </row>
    <row r="243" spans="66:98" x14ac:dyDescent="0.25">
      <c r="BN243" s="126"/>
      <c r="BO243" s="125"/>
      <c r="BR243" s="124"/>
      <c r="BS243" s="124"/>
      <c r="BT243" s="124"/>
      <c r="BU243" s="124"/>
      <c r="BV243" s="124"/>
      <c r="BW243" s="124"/>
      <c r="BX243" s="158"/>
      <c r="BY243" s="124"/>
      <c r="BZ243" s="124"/>
      <c r="CA243" s="124"/>
      <c r="CB243" s="124"/>
      <c r="CC243" s="124"/>
      <c r="CD243" s="124"/>
      <c r="CE243" s="124"/>
      <c r="CF243" s="159"/>
      <c r="CG243" s="158"/>
      <c r="CH243" s="124"/>
      <c r="CI243" s="124"/>
      <c r="CJ243" s="124"/>
      <c r="CK243" s="124"/>
      <c r="CL243" s="124"/>
      <c r="CM243" s="124"/>
      <c r="CN243" s="124"/>
      <c r="CO243" s="124"/>
      <c r="CP243" s="124"/>
      <c r="CQ243" s="124"/>
      <c r="CR243" s="124"/>
      <c r="CS243" s="124"/>
      <c r="CT243" s="124"/>
    </row>
    <row r="244" spans="66:98" x14ac:dyDescent="0.25">
      <c r="BN244" s="126"/>
      <c r="BO244" s="125"/>
      <c r="BR244" s="124"/>
      <c r="BS244" s="124"/>
      <c r="BT244" s="124"/>
      <c r="BU244" s="124"/>
      <c r="BV244" s="124"/>
      <c r="BW244" s="124"/>
      <c r="BX244" s="158"/>
      <c r="BY244" s="124"/>
      <c r="BZ244" s="124"/>
      <c r="CA244" s="124"/>
      <c r="CB244" s="124"/>
      <c r="CC244" s="124"/>
      <c r="CD244" s="124"/>
      <c r="CE244" s="124"/>
      <c r="CF244" s="159"/>
      <c r="CG244" s="158"/>
      <c r="CH244" s="124"/>
      <c r="CI244" s="124"/>
      <c r="CJ244" s="124"/>
      <c r="CK244" s="124"/>
      <c r="CL244" s="124"/>
      <c r="CM244" s="124"/>
      <c r="CN244" s="124"/>
      <c r="CO244" s="124"/>
      <c r="CP244" s="124"/>
      <c r="CQ244" s="124"/>
      <c r="CR244" s="124"/>
      <c r="CS244" s="124"/>
      <c r="CT244" s="124"/>
    </row>
    <row r="245" spans="66:98" x14ac:dyDescent="0.25">
      <c r="BN245" s="126"/>
      <c r="BO245" s="125"/>
      <c r="BR245" s="124"/>
      <c r="BS245" s="124"/>
      <c r="BT245" s="124"/>
      <c r="BU245" s="124"/>
      <c r="BV245" s="124"/>
      <c r="BW245" s="124"/>
      <c r="BX245" s="158"/>
      <c r="BY245" s="124"/>
      <c r="BZ245" s="124"/>
      <c r="CA245" s="124"/>
      <c r="CB245" s="124"/>
      <c r="CC245" s="124"/>
      <c r="CD245" s="124"/>
      <c r="CE245" s="124"/>
      <c r="CF245" s="159"/>
      <c r="CG245" s="158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</row>
    <row r="246" spans="66:98" x14ac:dyDescent="0.25">
      <c r="BN246" s="126"/>
      <c r="BO246" s="125"/>
      <c r="BR246" s="124"/>
      <c r="BS246" s="124"/>
      <c r="BT246" s="124"/>
      <c r="BU246" s="124"/>
      <c r="BV246" s="124"/>
      <c r="BW246" s="124"/>
      <c r="BX246" s="158"/>
      <c r="BY246" s="124"/>
      <c r="BZ246" s="124"/>
      <c r="CA246" s="124"/>
      <c r="CB246" s="124"/>
      <c r="CC246" s="124"/>
      <c r="CD246" s="124"/>
      <c r="CE246" s="124"/>
      <c r="CF246" s="159"/>
      <c r="CG246" s="158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</row>
    <row r="247" spans="66:98" x14ac:dyDescent="0.25">
      <c r="BN247" s="126"/>
      <c r="BO247" s="125"/>
      <c r="BR247" s="124"/>
      <c r="BS247" s="124"/>
      <c r="BT247" s="124"/>
      <c r="BU247" s="124"/>
      <c r="BV247" s="124"/>
      <c r="BW247" s="124"/>
      <c r="BX247" s="158"/>
      <c r="BY247" s="124"/>
      <c r="BZ247" s="124"/>
      <c r="CA247" s="124"/>
      <c r="CB247" s="124"/>
      <c r="CC247" s="124"/>
      <c r="CD247" s="124"/>
      <c r="CE247" s="124"/>
      <c r="CF247" s="159"/>
      <c r="CG247" s="158"/>
      <c r="CH247" s="124"/>
      <c r="CI247" s="124"/>
      <c r="CJ247" s="124"/>
      <c r="CK247" s="124"/>
      <c r="CL247" s="124"/>
      <c r="CM247" s="124"/>
      <c r="CN247" s="124"/>
      <c r="CO247" s="124"/>
      <c r="CP247" s="124"/>
      <c r="CQ247" s="124"/>
      <c r="CR247" s="124"/>
      <c r="CS247" s="124"/>
      <c r="CT247" s="124"/>
    </row>
    <row r="248" spans="66:98" x14ac:dyDescent="0.25">
      <c r="BN248" s="126"/>
      <c r="BO248" s="125"/>
      <c r="BR248" s="124"/>
      <c r="BS248" s="124"/>
      <c r="BT248" s="124"/>
      <c r="BU248" s="124"/>
      <c r="BV248" s="124"/>
      <c r="BW248" s="124"/>
      <c r="BX248" s="158"/>
      <c r="BY248" s="124"/>
      <c r="BZ248" s="124"/>
      <c r="CA248" s="124"/>
      <c r="CB248" s="124"/>
      <c r="CC248" s="124"/>
      <c r="CD248" s="124"/>
      <c r="CE248" s="124"/>
      <c r="CF248" s="159"/>
      <c r="CG248" s="158"/>
      <c r="CH248" s="124"/>
      <c r="CI248" s="124"/>
      <c r="CJ248" s="124"/>
      <c r="CK248" s="124"/>
      <c r="CL248" s="124"/>
      <c r="CM248" s="124"/>
      <c r="CN248" s="124"/>
      <c r="CO248" s="124"/>
      <c r="CP248" s="124"/>
      <c r="CQ248" s="124"/>
      <c r="CR248" s="124"/>
      <c r="CS248" s="124"/>
      <c r="CT248" s="124"/>
    </row>
    <row r="249" spans="66:98" x14ac:dyDescent="0.25">
      <c r="BN249" s="126"/>
      <c r="BO249" s="125"/>
      <c r="BR249" s="124"/>
      <c r="BS249" s="124"/>
      <c r="BT249" s="124"/>
      <c r="BU249" s="124"/>
      <c r="BV249" s="124"/>
      <c r="BW249" s="124"/>
      <c r="BX249" s="158"/>
      <c r="BY249" s="124"/>
      <c r="BZ249" s="124"/>
      <c r="CA249" s="124"/>
      <c r="CB249" s="124"/>
      <c r="CC249" s="124"/>
      <c r="CD249" s="124"/>
      <c r="CE249" s="124"/>
      <c r="CF249" s="159"/>
      <c r="CG249" s="158"/>
      <c r="CH249" s="124"/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</row>
    <row r="250" spans="66:98" x14ac:dyDescent="0.25">
      <c r="BN250" s="126"/>
      <c r="BO250" s="125"/>
      <c r="BR250" s="124"/>
      <c r="BS250" s="124"/>
      <c r="BT250" s="124"/>
      <c r="BU250" s="124"/>
      <c r="BV250" s="124"/>
      <c r="BW250" s="124"/>
      <c r="BX250" s="158"/>
      <c r="BY250" s="124"/>
      <c r="BZ250" s="124"/>
      <c r="CA250" s="124"/>
      <c r="CB250" s="124"/>
      <c r="CC250" s="124"/>
      <c r="CD250" s="124"/>
      <c r="CE250" s="124"/>
      <c r="CF250" s="159"/>
      <c r="CG250" s="158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</row>
    <row r="251" spans="66:98" x14ac:dyDescent="0.25">
      <c r="BN251" s="126"/>
      <c r="BO251" s="125"/>
      <c r="BR251" s="124"/>
      <c r="BS251" s="124"/>
      <c r="BT251" s="124"/>
      <c r="BU251" s="124"/>
      <c r="BV251" s="124"/>
      <c r="BW251" s="124"/>
      <c r="BX251" s="158"/>
      <c r="BY251" s="124"/>
      <c r="BZ251" s="124"/>
      <c r="CA251" s="124"/>
      <c r="CB251" s="124"/>
      <c r="CC251" s="124"/>
      <c r="CD251" s="124"/>
      <c r="CE251" s="124"/>
      <c r="CF251" s="159"/>
      <c r="CG251" s="158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</row>
    <row r="252" spans="66:98" x14ac:dyDescent="0.25">
      <c r="BN252" s="126"/>
      <c r="BO252" s="125"/>
      <c r="BR252" s="124"/>
      <c r="BS252" s="124"/>
      <c r="BT252" s="124"/>
      <c r="BU252" s="124"/>
      <c r="BV252" s="124"/>
      <c r="BW252" s="124"/>
      <c r="BX252" s="158"/>
      <c r="BY252" s="124"/>
      <c r="BZ252" s="124"/>
      <c r="CA252" s="124"/>
      <c r="CB252" s="124"/>
      <c r="CC252" s="124"/>
      <c r="CD252" s="124"/>
      <c r="CE252" s="124"/>
      <c r="CF252" s="159"/>
      <c r="CG252" s="158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</row>
    <row r="253" spans="66:98" x14ac:dyDescent="0.25">
      <c r="BN253" s="126"/>
      <c r="BO253" s="125"/>
      <c r="BR253" s="124"/>
      <c r="BS253" s="124"/>
      <c r="BT253" s="124"/>
      <c r="BU253" s="124"/>
      <c r="BV253" s="124"/>
      <c r="BW253" s="124"/>
      <c r="BX253" s="158"/>
      <c r="BY253" s="124"/>
      <c r="BZ253" s="124"/>
      <c r="CA253" s="124"/>
      <c r="CB253" s="124"/>
      <c r="CC253" s="124"/>
      <c r="CD253" s="124"/>
      <c r="CE253" s="124"/>
      <c r="CF253" s="159"/>
      <c r="CG253" s="158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</row>
    <row r="254" spans="66:98" x14ac:dyDescent="0.25">
      <c r="BN254" s="126"/>
      <c r="BO254" s="125"/>
      <c r="BR254" s="124"/>
      <c r="BS254" s="124"/>
      <c r="BT254" s="124"/>
      <c r="BU254" s="124"/>
      <c r="BV254" s="124"/>
      <c r="BW254" s="124"/>
      <c r="BX254" s="158"/>
      <c r="BY254" s="124"/>
      <c r="BZ254" s="124"/>
      <c r="CA254" s="124"/>
      <c r="CB254" s="124"/>
      <c r="CC254" s="124"/>
      <c r="CD254" s="124"/>
      <c r="CE254" s="124"/>
      <c r="CF254" s="159"/>
      <c r="CG254" s="158"/>
      <c r="CH254" s="124"/>
      <c r="CI254" s="124"/>
      <c r="CJ254" s="124"/>
      <c r="CK254" s="124"/>
      <c r="CL254" s="124"/>
      <c r="CM254" s="124"/>
      <c r="CN254" s="124"/>
      <c r="CO254" s="124"/>
      <c r="CP254" s="124"/>
      <c r="CQ254" s="124"/>
      <c r="CR254" s="124"/>
      <c r="CS254" s="124"/>
      <c r="CT254" s="124"/>
    </row>
    <row r="255" spans="66:98" x14ac:dyDescent="0.25">
      <c r="BN255" s="126"/>
      <c r="BO255" s="125"/>
      <c r="BR255" s="124"/>
      <c r="BS255" s="124"/>
      <c r="BT255" s="124"/>
      <c r="BU255" s="124"/>
      <c r="BV255" s="124"/>
      <c r="BW255" s="124"/>
      <c r="BX255" s="158"/>
      <c r="BY255" s="124"/>
      <c r="BZ255" s="124"/>
      <c r="CA255" s="124"/>
      <c r="CB255" s="124"/>
      <c r="CC255" s="124"/>
      <c r="CD255" s="124"/>
      <c r="CE255" s="124"/>
      <c r="CF255" s="159"/>
      <c r="CG255" s="158"/>
      <c r="CH255" s="124"/>
      <c r="CI255" s="124"/>
      <c r="CJ255" s="124"/>
      <c r="CK255" s="124"/>
      <c r="CL255" s="124"/>
      <c r="CM255" s="124"/>
      <c r="CN255" s="124"/>
      <c r="CO255" s="124"/>
      <c r="CP255" s="124"/>
      <c r="CQ255" s="124"/>
      <c r="CR255" s="124"/>
      <c r="CS255" s="124"/>
      <c r="CT255" s="124"/>
    </row>
    <row r="256" spans="66:98" x14ac:dyDescent="0.25">
      <c r="BN256" s="126"/>
      <c r="BO256" s="125"/>
      <c r="BR256" s="124"/>
      <c r="BS256" s="124"/>
      <c r="BT256" s="124"/>
      <c r="BU256" s="124"/>
      <c r="BV256" s="124"/>
      <c r="BW256" s="124"/>
      <c r="BX256" s="158"/>
      <c r="BY256" s="124"/>
      <c r="BZ256" s="124"/>
      <c r="CA256" s="124"/>
      <c r="CB256" s="124"/>
      <c r="CC256" s="124"/>
      <c r="CD256" s="124"/>
      <c r="CE256" s="124"/>
      <c r="CF256" s="159"/>
      <c r="CG256" s="158"/>
      <c r="CH256" s="124"/>
      <c r="CI256" s="124"/>
      <c r="CJ256" s="124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</row>
    <row r="257" spans="66:98" x14ac:dyDescent="0.25">
      <c r="BN257" s="126"/>
      <c r="BO257" s="125"/>
      <c r="BR257" s="124"/>
      <c r="BS257" s="124"/>
      <c r="BT257" s="124"/>
      <c r="BU257" s="124"/>
      <c r="BV257" s="124"/>
      <c r="BW257" s="124"/>
      <c r="BX257" s="158"/>
      <c r="BY257" s="124"/>
      <c r="BZ257" s="124"/>
      <c r="CA257" s="124"/>
      <c r="CB257" s="124"/>
      <c r="CC257" s="124"/>
      <c r="CD257" s="124"/>
      <c r="CE257" s="124"/>
      <c r="CF257" s="159"/>
      <c r="CG257" s="158"/>
      <c r="CH257" s="124"/>
      <c r="CI257" s="124"/>
      <c r="CJ257" s="124"/>
      <c r="CK257" s="124"/>
      <c r="CL257" s="124"/>
      <c r="CM257" s="124"/>
      <c r="CN257" s="124"/>
      <c r="CO257" s="124"/>
      <c r="CP257" s="124"/>
      <c r="CQ257" s="124"/>
      <c r="CR257" s="124"/>
      <c r="CS257" s="124"/>
      <c r="CT257" s="124"/>
    </row>
    <row r="258" spans="66:98" x14ac:dyDescent="0.25">
      <c r="BN258" s="126"/>
      <c r="BO258" s="125"/>
      <c r="BR258" s="124"/>
      <c r="BS258" s="124"/>
      <c r="BT258" s="124"/>
      <c r="BU258" s="124"/>
      <c r="BV258" s="124"/>
      <c r="BW258" s="124"/>
      <c r="BX258" s="158"/>
      <c r="BY258" s="124"/>
      <c r="BZ258" s="124"/>
      <c r="CA258" s="124"/>
      <c r="CB258" s="124"/>
      <c r="CC258" s="124"/>
      <c r="CD258" s="124"/>
      <c r="CE258" s="124"/>
      <c r="CF258" s="159"/>
      <c r="CG258" s="158"/>
      <c r="CH258" s="12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</row>
    <row r="259" spans="66:98" x14ac:dyDescent="0.25">
      <c r="BN259" s="126"/>
      <c r="BO259" s="125"/>
      <c r="BR259" s="124"/>
      <c r="BS259" s="124"/>
      <c r="BT259" s="124"/>
      <c r="BU259" s="124"/>
      <c r="BV259" s="124"/>
      <c r="BW259" s="124"/>
      <c r="BX259" s="158"/>
      <c r="BY259" s="124"/>
      <c r="BZ259" s="124"/>
      <c r="CA259" s="124"/>
      <c r="CB259" s="124"/>
      <c r="CC259" s="124"/>
      <c r="CD259" s="124"/>
      <c r="CE259" s="124"/>
      <c r="CF259" s="159"/>
      <c r="CG259" s="158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</row>
    <row r="260" spans="66:98" x14ac:dyDescent="0.25">
      <c r="BN260" s="126"/>
      <c r="BO260" s="125"/>
      <c r="BR260" s="124"/>
      <c r="BS260" s="124"/>
      <c r="BT260" s="124"/>
      <c r="BU260" s="124"/>
      <c r="BV260" s="124"/>
      <c r="BW260" s="124"/>
      <c r="BX260" s="158"/>
      <c r="BY260" s="124"/>
      <c r="BZ260" s="124"/>
      <c r="CA260" s="124"/>
      <c r="CB260" s="124"/>
      <c r="CC260" s="124"/>
      <c r="CD260" s="124"/>
      <c r="CE260" s="124"/>
      <c r="CF260" s="159"/>
      <c r="CG260" s="158"/>
      <c r="CH260" s="124"/>
      <c r="CI260" s="124"/>
      <c r="CJ260" s="124"/>
      <c r="CK260" s="124"/>
      <c r="CL260" s="124"/>
      <c r="CM260" s="124"/>
      <c r="CN260" s="124"/>
      <c r="CO260" s="124"/>
      <c r="CP260" s="124"/>
      <c r="CQ260" s="124"/>
      <c r="CR260" s="124"/>
      <c r="CS260" s="124"/>
      <c r="CT260" s="124"/>
    </row>
    <row r="261" spans="66:98" x14ac:dyDescent="0.25">
      <c r="BN261" s="126"/>
      <c r="BO261" s="125"/>
      <c r="BR261" s="124"/>
      <c r="BS261" s="124"/>
      <c r="BT261" s="124"/>
      <c r="BU261" s="124"/>
      <c r="BV261" s="124"/>
      <c r="BW261" s="124"/>
      <c r="BX261" s="158"/>
      <c r="BY261" s="124"/>
      <c r="BZ261" s="124"/>
      <c r="CA261" s="124"/>
      <c r="CB261" s="124"/>
      <c r="CC261" s="124"/>
      <c r="CD261" s="124"/>
      <c r="CE261" s="124"/>
      <c r="CF261" s="159"/>
      <c r="CG261" s="158"/>
      <c r="CH261" s="124"/>
      <c r="CI261" s="124"/>
      <c r="CJ261" s="124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</row>
    <row r="262" spans="66:98" x14ac:dyDescent="0.25">
      <c r="BN262" s="126"/>
      <c r="BO262" s="125"/>
      <c r="BR262" s="124"/>
      <c r="BS262" s="124"/>
      <c r="BT262" s="124"/>
      <c r="BU262" s="124"/>
      <c r="BV262" s="124"/>
      <c r="BW262" s="124"/>
      <c r="BX262" s="158"/>
      <c r="BY262" s="124"/>
      <c r="BZ262" s="124"/>
      <c r="CA262" s="124"/>
      <c r="CB262" s="124"/>
      <c r="CC262" s="124"/>
      <c r="CD262" s="124"/>
      <c r="CE262" s="124"/>
      <c r="CF262" s="159"/>
      <c r="CG262" s="158"/>
      <c r="CH262" s="124"/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</row>
  </sheetData>
  <mergeCells count="22">
    <mergeCell ref="AG6:AH6"/>
    <mergeCell ref="BE6:BF6"/>
    <mergeCell ref="BH6:BI6"/>
    <mergeCell ref="BK6:BL6"/>
    <mergeCell ref="BN6:BO6"/>
    <mergeCell ref="BB6:BC6"/>
    <mergeCell ref="AY6:AZ6"/>
    <mergeCell ref="AJ6:AK6"/>
    <mergeCell ref="AM6:AN6"/>
    <mergeCell ref="AP6:AQ6"/>
    <mergeCell ref="AS6:AT6"/>
    <mergeCell ref="AV6:AW6"/>
    <mergeCell ref="C6:D6"/>
    <mergeCell ref="F6:G6"/>
    <mergeCell ref="I6:J6"/>
    <mergeCell ref="L6:M6"/>
    <mergeCell ref="O6:P6"/>
    <mergeCell ref="U6:V6"/>
    <mergeCell ref="X6:Y6"/>
    <mergeCell ref="AA6:AB6"/>
    <mergeCell ref="AD6:AE6"/>
    <mergeCell ref="R6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 </vt:lpstr>
      <vt:lpstr>Mars</vt:lpstr>
      <vt:lpstr>Prill</vt:lpstr>
      <vt:lpstr>Maj</vt:lpstr>
      <vt:lpstr>Qershor</vt:lpstr>
      <vt:lpstr>Korrik</vt:lpstr>
      <vt:lpstr>Gusht </vt:lpstr>
      <vt:lpstr>Shtator </vt:lpstr>
      <vt:lpstr>Tetor</vt:lpstr>
      <vt:lpstr>Nëntor</vt:lpstr>
      <vt:lpstr>Dhjetor</vt:lpstr>
    </vt:vector>
  </TitlesOfParts>
  <Company>BoA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Juljana Babasuli</dc:creator>
  <cp:lastModifiedBy>Çezar Kajo</cp:lastModifiedBy>
  <cp:lastPrinted>2020-05-29T10:29:40Z</cp:lastPrinted>
  <dcterms:created xsi:type="dcterms:W3CDTF">2009-01-05T07:46:50Z</dcterms:created>
  <dcterms:modified xsi:type="dcterms:W3CDTF">2022-02-10T13:48:44Z</dcterms:modified>
</cp:coreProperties>
</file>