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kajo\Desktop\"/>
    </mc:Choice>
  </mc:AlternateContent>
  <bookViews>
    <workbookView xWindow="0" yWindow="0" windowWidth="19200" windowHeight="11595" tabRatio="729" firstSheet="4" activeTab="11"/>
  </bookViews>
  <sheets>
    <sheet name="Janar 2022" sheetId="35" r:id="rId1"/>
    <sheet name=" Shkurt 2022" sheetId="36" r:id="rId2"/>
    <sheet name="Mars 2022" sheetId="37" r:id="rId3"/>
    <sheet name="Pril 2022" sheetId="38" r:id="rId4"/>
    <sheet name="Maj 2022" sheetId="39" r:id="rId5"/>
    <sheet name="Qershor 2022" sheetId="40" r:id="rId6"/>
    <sheet name="Korrik 2022" sheetId="41" r:id="rId7"/>
    <sheet name="Gusht 2022" sheetId="42" r:id="rId8"/>
    <sheet name="Shtator 2022" sheetId="43" r:id="rId9"/>
    <sheet name="Tetor 2022" sheetId="44" r:id="rId10"/>
    <sheet name="Nëntor 2022" sheetId="45" r:id="rId11"/>
    <sheet name="Dhjetor 2022" sheetId="46" r:id="rId12"/>
  </sheets>
  <calcPr calcId="152511"/>
</workbook>
</file>

<file path=xl/calcChain.xml><?xml version="1.0" encoding="utf-8"?>
<calcChain xmlns="http://schemas.openxmlformats.org/spreadsheetml/2006/main">
  <c r="BK16" i="46" l="1"/>
  <c r="BK17" i="46"/>
  <c r="BK18" i="46"/>
  <c r="BK19" i="46"/>
  <c r="BK20" i="46"/>
  <c r="BK21" i="46"/>
  <c r="BK22" i="46"/>
  <c r="BK23" i="46"/>
  <c r="BK24" i="46"/>
  <c r="BK25" i="46"/>
  <c r="BK26" i="46"/>
  <c r="BK27" i="46"/>
  <c r="BK28" i="46"/>
  <c r="BK29" i="46"/>
  <c r="BK30" i="46"/>
  <c r="BL16" i="46"/>
  <c r="BL17" i="46"/>
  <c r="BL18" i="46"/>
  <c r="BL19" i="46"/>
  <c r="BL20" i="46"/>
  <c r="BL21" i="46"/>
  <c r="BL22" i="46"/>
  <c r="BL23" i="46"/>
  <c r="BL24" i="46"/>
  <c r="BL25" i="46"/>
  <c r="BL26" i="46"/>
  <c r="BL27" i="46"/>
  <c r="BL28" i="46"/>
  <c r="BL29" i="46"/>
  <c r="BL30" i="46"/>
  <c r="BL15" i="46"/>
  <c r="BK15" i="46"/>
  <c r="CG102" i="46" l="1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CG101" i="46"/>
  <c r="CG104" i="46" s="1"/>
  <c r="CF101" i="46"/>
  <c r="CF104" i="46" s="1"/>
  <c r="CE101" i="46"/>
  <c r="CE104" i="46" s="1"/>
  <c r="CD101" i="46"/>
  <c r="CD104" i="46" s="1"/>
  <c r="CC101" i="46"/>
  <c r="CC104" i="46" s="1"/>
  <c r="CB101" i="46"/>
  <c r="CB104" i="46" s="1"/>
  <c r="CA101" i="46"/>
  <c r="CA104" i="46" s="1"/>
  <c r="BZ101" i="46"/>
  <c r="BZ104" i="46" s="1"/>
  <c r="BY101" i="46"/>
  <c r="BY104" i="46" s="1"/>
  <c r="BX101" i="46"/>
  <c r="BX104" i="46" s="1"/>
  <c r="BW101" i="46"/>
  <c r="BW104" i="46" s="1"/>
  <c r="BV101" i="46"/>
  <c r="BV104" i="46" s="1"/>
  <c r="BU101" i="46"/>
  <c r="BU104" i="46" s="1"/>
  <c r="BT101" i="46"/>
  <c r="BT104" i="46" s="1"/>
  <c r="BS101" i="46"/>
  <c r="BS104" i="46" s="1"/>
  <c r="BR101" i="46"/>
  <c r="BR104" i="46" s="1"/>
  <c r="CG98" i="46"/>
  <c r="CG100" i="46" s="1"/>
  <c r="CF98" i="46"/>
  <c r="CF100" i="46" s="1"/>
  <c r="CE98" i="46"/>
  <c r="CE100" i="46" s="1"/>
  <c r="CD98" i="46"/>
  <c r="CD100" i="46" s="1"/>
  <c r="CC98" i="46"/>
  <c r="CC100" i="46" s="1"/>
  <c r="CB98" i="46"/>
  <c r="CB100" i="46" s="1"/>
  <c r="CA98" i="46"/>
  <c r="CA100" i="46" s="1"/>
  <c r="BZ98" i="46"/>
  <c r="BZ100" i="46" s="1"/>
  <c r="BY98" i="46"/>
  <c r="BY100" i="46" s="1"/>
  <c r="BX98" i="46"/>
  <c r="BX100" i="46" s="1"/>
  <c r="BW98" i="46"/>
  <c r="BW100" i="46" s="1"/>
  <c r="BV98" i="46"/>
  <c r="BV100" i="46" s="1"/>
  <c r="BU98" i="46"/>
  <c r="BU100" i="46" s="1"/>
  <c r="BT98" i="46"/>
  <c r="BT100" i="46" s="1"/>
  <c r="BS98" i="46"/>
  <c r="BS100" i="46" s="1"/>
  <c r="BR98" i="46"/>
  <c r="BR100" i="46" s="1"/>
  <c r="CG66" i="46"/>
  <c r="CF66" i="46"/>
  <c r="CE66" i="46"/>
  <c r="CD66" i="46"/>
  <c r="CC66" i="46"/>
  <c r="CB66" i="46"/>
  <c r="CA66" i="46"/>
  <c r="BZ66" i="46"/>
  <c r="BY66" i="46"/>
  <c r="BX66" i="46"/>
  <c r="BW66" i="46"/>
  <c r="BV66" i="46"/>
  <c r="BU66" i="46"/>
  <c r="BT66" i="46"/>
  <c r="BS66" i="46"/>
  <c r="BR66" i="46"/>
  <c r="CG65" i="46"/>
  <c r="CG68" i="46" s="1"/>
  <c r="CF65" i="46"/>
  <c r="CF68" i="46" s="1"/>
  <c r="CE65" i="46"/>
  <c r="CE68" i="46" s="1"/>
  <c r="CD65" i="46"/>
  <c r="CD68" i="46" s="1"/>
  <c r="CC65" i="46"/>
  <c r="CC68" i="46" s="1"/>
  <c r="CB65" i="46"/>
  <c r="CB68" i="46" s="1"/>
  <c r="CA65" i="46"/>
  <c r="CA68" i="46" s="1"/>
  <c r="BZ65" i="46"/>
  <c r="BZ68" i="46" s="1"/>
  <c r="BY65" i="46"/>
  <c r="BY68" i="46" s="1"/>
  <c r="BX65" i="46"/>
  <c r="BX68" i="46" s="1"/>
  <c r="BW65" i="46"/>
  <c r="BW68" i="46" s="1"/>
  <c r="BV65" i="46"/>
  <c r="BV68" i="46" s="1"/>
  <c r="BU65" i="46"/>
  <c r="BU68" i="46" s="1"/>
  <c r="BT65" i="46"/>
  <c r="BT68" i="46" s="1"/>
  <c r="BS65" i="46"/>
  <c r="BS68" i="46" s="1"/>
  <c r="BR65" i="46"/>
  <c r="BR68" i="46" s="1"/>
  <c r="CG62" i="46"/>
  <c r="CG64" i="46" s="1"/>
  <c r="CF62" i="46"/>
  <c r="CF64" i="46" s="1"/>
  <c r="CE62" i="46"/>
  <c r="CE64" i="46" s="1"/>
  <c r="CD62" i="46"/>
  <c r="CD64" i="46" s="1"/>
  <c r="CC62" i="46"/>
  <c r="CC64" i="46" s="1"/>
  <c r="CB62" i="46"/>
  <c r="CB64" i="46" s="1"/>
  <c r="CA62" i="46"/>
  <c r="CA64" i="46" s="1"/>
  <c r="BZ62" i="46"/>
  <c r="BZ64" i="46" s="1"/>
  <c r="BY62" i="46"/>
  <c r="BY64" i="46" s="1"/>
  <c r="BX62" i="46"/>
  <c r="BX64" i="46" s="1"/>
  <c r="BW62" i="46"/>
  <c r="BW64" i="46" s="1"/>
  <c r="BV62" i="46"/>
  <c r="BV64" i="46" s="1"/>
  <c r="BU62" i="46"/>
  <c r="BU64" i="46" s="1"/>
  <c r="BT62" i="46"/>
  <c r="BT64" i="46" s="1"/>
  <c r="BS62" i="46"/>
  <c r="BS64" i="46" s="1"/>
  <c r="BR62" i="46"/>
  <c r="BR64" i="46" s="1"/>
  <c r="BL30" i="45" l="1"/>
  <c r="BL16" i="45"/>
  <c r="BL17" i="45"/>
  <c r="BL18" i="45"/>
  <c r="BL19" i="45"/>
  <c r="BL20" i="45"/>
  <c r="BL21" i="45"/>
  <c r="BL22" i="45"/>
  <c r="BL23" i="45"/>
  <c r="BL24" i="45"/>
  <c r="BL25" i="45"/>
  <c r="BL26" i="45"/>
  <c r="BL27" i="45"/>
  <c r="BL28" i="45"/>
  <c r="BL29" i="45"/>
  <c r="BL15" i="45"/>
  <c r="BK16" i="45" l="1"/>
  <c r="BK17" i="45"/>
  <c r="BK18" i="45"/>
  <c r="BK19" i="45"/>
  <c r="BK20" i="45"/>
  <c r="BK21" i="45"/>
  <c r="BK22" i="45"/>
  <c r="BK23" i="45"/>
  <c r="BK24" i="45"/>
  <c r="BK25" i="45"/>
  <c r="BK26" i="45"/>
  <c r="BK27" i="45"/>
  <c r="BK28" i="45"/>
  <c r="BK29" i="45"/>
  <c r="BK30" i="45"/>
  <c r="BK15" i="45"/>
  <c r="CG102" i="45" l="1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CG101" i="45"/>
  <c r="CG104" i="45" s="1"/>
  <c r="CF101" i="45"/>
  <c r="CF104" i="45" s="1"/>
  <c r="CE101" i="45"/>
  <c r="CE104" i="45" s="1"/>
  <c r="CD101" i="45"/>
  <c r="CD104" i="45" s="1"/>
  <c r="CC101" i="45"/>
  <c r="CC104" i="45" s="1"/>
  <c r="CB101" i="45"/>
  <c r="CB104" i="45" s="1"/>
  <c r="CA101" i="45"/>
  <c r="CA104" i="45" s="1"/>
  <c r="BZ101" i="45"/>
  <c r="BZ104" i="45" s="1"/>
  <c r="BY101" i="45"/>
  <c r="BY104" i="45" s="1"/>
  <c r="BX101" i="45"/>
  <c r="BX104" i="45" s="1"/>
  <c r="BW101" i="45"/>
  <c r="BW104" i="45" s="1"/>
  <c r="BV101" i="45"/>
  <c r="BV104" i="45" s="1"/>
  <c r="BU101" i="45"/>
  <c r="BU104" i="45" s="1"/>
  <c r="BT101" i="45"/>
  <c r="BT104" i="45" s="1"/>
  <c r="BS101" i="45"/>
  <c r="BS104" i="45" s="1"/>
  <c r="BR101" i="45"/>
  <c r="BR104" i="45" s="1"/>
  <c r="CG98" i="45"/>
  <c r="CG100" i="45" s="1"/>
  <c r="CF98" i="45"/>
  <c r="CF100" i="45" s="1"/>
  <c r="CE98" i="45"/>
  <c r="CE100" i="45" s="1"/>
  <c r="CD98" i="45"/>
  <c r="CD100" i="45" s="1"/>
  <c r="CC98" i="45"/>
  <c r="CC100" i="45" s="1"/>
  <c r="CB98" i="45"/>
  <c r="CB100" i="45" s="1"/>
  <c r="CA98" i="45"/>
  <c r="CA100" i="45" s="1"/>
  <c r="BZ98" i="45"/>
  <c r="BZ100" i="45" s="1"/>
  <c r="BY98" i="45"/>
  <c r="BY100" i="45" s="1"/>
  <c r="BX98" i="45"/>
  <c r="BX100" i="45" s="1"/>
  <c r="BW98" i="45"/>
  <c r="BW100" i="45" s="1"/>
  <c r="BV98" i="45"/>
  <c r="BV100" i="45" s="1"/>
  <c r="BU98" i="45"/>
  <c r="BU100" i="45" s="1"/>
  <c r="BT98" i="45"/>
  <c r="BT100" i="45" s="1"/>
  <c r="BS98" i="45"/>
  <c r="BS100" i="45" s="1"/>
  <c r="BR98" i="45"/>
  <c r="BR100" i="45" s="1"/>
  <c r="CG66" i="45"/>
  <c r="CF66" i="45"/>
  <c r="CE66" i="45"/>
  <c r="CD66" i="45"/>
  <c r="CC66" i="45"/>
  <c r="CB66" i="45"/>
  <c r="CA66" i="45"/>
  <c r="BZ66" i="45"/>
  <c r="BY66" i="45"/>
  <c r="BX66" i="45"/>
  <c r="BW66" i="45"/>
  <c r="BV66" i="45"/>
  <c r="BU66" i="45"/>
  <c r="BT66" i="45"/>
  <c r="BS66" i="45"/>
  <c r="BR66" i="45"/>
  <c r="CG65" i="45"/>
  <c r="CG68" i="45" s="1"/>
  <c r="CF65" i="45"/>
  <c r="CF68" i="45" s="1"/>
  <c r="CE65" i="45"/>
  <c r="CE68" i="45" s="1"/>
  <c r="CD65" i="45"/>
  <c r="CD68" i="45" s="1"/>
  <c r="CC65" i="45"/>
  <c r="CC68" i="45" s="1"/>
  <c r="CB65" i="45"/>
  <c r="CB68" i="45" s="1"/>
  <c r="CA65" i="45"/>
  <c r="CA68" i="45" s="1"/>
  <c r="BZ65" i="45"/>
  <c r="BZ68" i="45" s="1"/>
  <c r="BY65" i="45"/>
  <c r="BY68" i="45" s="1"/>
  <c r="BX65" i="45"/>
  <c r="BX68" i="45" s="1"/>
  <c r="BW65" i="45"/>
  <c r="BW68" i="45" s="1"/>
  <c r="BV65" i="45"/>
  <c r="BV68" i="45" s="1"/>
  <c r="BU65" i="45"/>
  <c r="BU68" i="45" s="1"/>
  <c r="BT65" i="45"/>
  <c r="BT68" i="45" s="1"/>
  <c r="BS65" i="45"/>
  <c r="BS68" i="45" s="1"/>
  <c r="BR65" i="45"/>
  <c r="BR68" i="45" s="1"/>
  <c r="CG62" i="45"/>
  <c r="CG64" i="45" s="1"/>
  <c r="CF62" i="45"/>
  <c r="CF64" i="45" s="1"/>
  <c r="CE62" i="45"/>
  <c r="CE64" i="45" s="1"/>
  <c r="CD62" i="45"/>
  <c r="CD64" i="45" s="1"/>
  <c r="CC62" i="45"/>
  <c r="CC64" i="45" s="1"/>
  <c r="CB62" i="45"/>
  <c r="CB64" i="45" s="1"/>
  <c r="CA62" i="45"/>
  <c r="CA64" i="45" s="1"/>
  <c r="BZ62" i="45"/>
  <c r="BZ64" i="45" s="1"/>
  <c r="BY62" i="45"/>
  <c r="BY64" i="45" s="1"/>
  <c r="BX62" i="45"/>
  <c r="BX64" i="45" s="1"/>
  <c r="BW62" i="45"/>
  <c r="BW64" i="45" s="1"/>
  <c r="BV62" i="45"/>
  <c r="BV64" i="45" s="1"/>
  <c r="BU62" i="45"/>
  <c r="BU64" i="45" s="1"/>
  <c r="BT62" i="45"/>
  <c r="BT64" i="45" s="1"/>
  <c r="BS62" i="45"/>
  <c r="BS64" i="45" s="1"/>
  <c r="BR62" i="45"/>
  <c r="BR64" i="45" s="1"/>
  <c r="BO15" i="44" l="1"/>
  <c r="BN15" i="44"/>
  <c r="CJ102" i="44" l="1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CJ101" i="44"/>
  <c r="CJ104" i="44" s="1"/>
  <c r="CI101" i="44"/>
  <c r="CI104" i="44" s="1"/>
  <c r="CH101" i="44"/>
  <c r="CH104" i="44" s="1"/>
  <c r="CG101" i="44"/>
  <c r="CG104" i="44" s="1"/>
  <c r="CF101" i="44"/>
  <c r="CF104" i="44" s="1"/>
  <c r="CE101" i="44"/>
  <c r="CE104" i="44" s="1"/>
  <c r="CD101" i="44"/>
  <c r="CD104" i="44" s="1"/>
  <c r="CC101" i="44"/>
  <c r="CC104" i="44" s="1"/>
  <c r="CB101" i="44"/>
  <c r="CB104" i="44" s="1"/>
  <c r="CA101" i="44"/>
  <c r="CA104" i="44" s="1"/>
  <c r="BZ101" i="44"/>
  <c r="BZ104" i="44" s="1"/>
  <c r="BY101" i="44"/>
  <c r="BY104" i="44" s="1"/>
  <c r="BX101" i="44"/>
  <c r="BX104" i="44" s="1"/>
  <c r="BW101" i="44"/>
  <c r="BW104" i="44" s="1"/>
  <c r="BV101" i="44"/>
  <c r="BV104" i="44" s="1"/>
  <c r="BU101" i="44"/>
  <c r="BU104" i="44" s="1"/>
  <c r="CJ98" i="44"/>
  <c r="CJ100" i="44" s="1"/>
  <c r="CI98" i="44"/>
  <c r="CI100" i="44" s="1"/>
  <c r="CH98" i="44"/>
  <c r="CH100" i="44" s="1"/>
  <c r="CG98" i="44"/>
  <c r="CG100" i="44" s="1"/>
  <c r="CF98" i="44"/>
  <c r="CF100" i="44" s="1"/>
  <c r="CE98" i="44"/>
  <c r="CE100" i="44" s="1"/>
  <c r="CD98" i="44"/>
  <c r="CD100" i="44" s="1"/>
  <c r="CC98" i="44"/>
  <c r="CC100" i="44" s="1"/>
  <c r="CB98" i="44"/>
  <c r="CB100" i="44" s="1"/>
  <c r="CA98" i="44"/>
  <c r="CA100" i="44" s="1"/>
  <c r="BZ98" i="44"/>
  <c r="BZ100" i="44" s="1"/>
  <c r="BY98" i="44"/>
  <c r="BY100" i="44" s="1"/>
  <c r="BX98" i="44"/>
  <c r="BX100" i="44" s="1"/>
  <c r="BW98" i="44"/>
  <c r="BW100" i="44" s="1"/>
  <c r="BV98" i="44"/>
  <c r="BV100" i="44" s="1"/>
  <c r="BU98" i="44"/>
  <c r="BU100" i="44" s="1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CJ65" i="44"/>
  <c r="CJ68" i="44" s="1"/>
  <c r="CI65" i="44"/>
  <c r="CI68" i="44" s="1"/>
  <c r="CH65" i="44"/>
  <c r="CH68" i="44" s="1"/>
  <c r="CG65" i="44"/>
  <c r="CG68" i="44" s="1"/>
  <c r="CF65" i="44"/>
  <c r="CF68" i="44" s="1"/>
  <c r="CE65" i="44"/>
  <c r="CE68" i="44" s="1"/>
  <c r="CD65" i="44"/>
  <c r="CD68" i="44" s="1"/>
  <c r="CC65" i="44"/>
  <c r="CC68" i="44" s="1"/>
  <c r="CB65" i="44"/>
  <c r="CB68" i="44" s="1"/>
  <c r="CA65" i="44"/>
  <c r="CA68" i="44" s="1"/>
  <c r="BZ65" i="44"/>
  <c r="BZ68" i="44" s="1"/>
  <c r="BY65" i="44"/>
  <c r="BY68" i="44" s="1"/>
  <c r="BX65" i="44"/>
  <c r="BX68" i="44" s="1"/>
  <c r="BW65" i="44"/>
  <c r="BW68" i="44" s="1"/>
  <c r="BV65" i="44"/>
  <c r="BV68" i="44" s="1"/>
  <c r="BU65" i="44"/>
  <c r="BU68" i="44" s="1"/>
  <c r="CJ62" i="44"/>
  <c r="CJ64" i="44" s="1"/>
  <c r="CI62" i="44"/>
  <c r="CI64" i="44" s="1"/>
  <c r="CH62" i="44"/>
  <c r="CH64" i="44" s="1"/>
  <c r="CG62" i="44"/>
  <c r="CG64" i="44" s="1"/>
  <c r="CF62" i="44"/>
  <c r="CF64" i="44" s="1"/>
  <c r="CE62" i="44"/>
  <c r="CE64" i="44" s="1"/>
  <c r="CD62" i="44"/>
  <c r="CD64" i="44" s="1"/>
  <c r="CC62" i="44"/>
  <c r="CC64" i="44" s="1"/>
  <c r="CB62" i="44"/>
  <c r="CB64" i="44" s="1"/>
  <c r="CA62" i="44"/>
  <c r="CA64" i="44" s="1"/>
  <c r="BZ62" i="44"/>
  <c r="BZ64" i="44" s="1"/>
  <c r="BY62" i="44"/>
  <c r="BY64" i="44" s="1"/>
  <c r="BX62" i="44"/>
  <c r="BX64" i="44" s="1"/>
  <c r="BW62" i="44"/>
  <c r="BW64" i="44" s="1"/>
  <c r="BV62" i="44"/>
  <c r="BV64" i="44" s="1"/>
  <c r="BU62" i="44"/>
  <c r="BU64" i="44" s="1"/>
  <c r="BO30" i="44"/>
  <c r="BN30" i="44"/>
  <c r="BO29" i="44"/>
  <c r="BN29" i="44"/>
  <c r="BO28" i="44"/>
  <c r="BN28" i="44"/>
  <c r="BO27" i="44"/>
  <c r="BN27" i="44"/>
  <c r="BO26" i="44"/>
  <c r="BN26" i="44"/>
  <c r="BO25" i="44"/>
  <c r="BN25" i="44"/>
  <c r="BO24" i="44"/>
  <c r="BN24" i="44"/>
  <c r="BO23" i="44"/>
  <c r="BN23" i="44"/>
  <c r="BO22" i="44"/>
  <c r="BN22" i="44"/>
  <c r="BO21" i="44"/>
  <c r="BN21" i="44"/>
  <c r="BO20" i="44"/>
  <c r="BN20" i="44"/>
  <c r="BO19" i="44"/>
  <c r="BN19" i="44"/>
  <c r="BO18" i="44"/>
  <c r="BN18" i="44"/>
  <c r="BO17" i="44"/>
  <c r="BN17" i="44"/>
  <c r="BO16" i="44"/>
  <c r="BN16" i="44"/>
  <c r="BO16" i="43" l="1"/>
  <c r="BO17" i="43"/>
  <c r="BO18" i="43"/>
  <c r="BO19" i="43"/>
  <c r="BO20" i="43"/>
  <c r="BO21" i="43"/>
  <c r="BO22" i="43"/>
  <c r="BO23" i="43"/>
  <c r="BO24" i="43"/>
  <c r="BO25" i="43"/>
  <c r="BO26" i="43"/>
  <c r="BO27" i="43"/>
  <c r="BO28" i="43"/>
  <c r="BO29" i="43"/>
  <c r="BO30" i="43"/>
  <c r="BN16" i="43"/>
  <c r="BN17" i="43"/>
  <c r="BN18" i="43"/>
  <c r="BN19" i="43"/>
  <c r="BN20" i="43"/>
  <c r="BN21" i="43"/>
  <c r="BN22" i="43"/>
  <c r="BN23" i="43"/>
  <c r="BN24" i="43"/>
  <c r="BN25" i="43"/>
  <c r="BN26" i="43"/>
  <c r="BN27" i="43"/>
  <c r="BN28" i="43"/>
  <c r="BN29" i="43"/>
  <c r="BN30" i="43"/>
  <c r="BO15" i="43"/>
  <c r="BN15" i="43"/>
  <c r="CJ102" i="43" l="1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CJ101" i="43"/>
  <c r="CJ104" i="43" s="1"/>
  <c r="CI101" i="43"/>
  <c r="CI104" i="43" s="1"/>
  <c r="CH101" i="43"/>
  <c r="CH104" i="43" s="1"/>
  <c r="CG101" i="43"/>
  <c r="CG104" i="43" s="1"/>
  <c r="CF101" i="43"/>
  <c r="CF104" i="43" s="1"/>
  <c r="CE101" i="43"/>
  <c r="CE104" i="43" s="1"/>
  <c r="CD101" i="43"/>
  <c r="CD104" i="43" s="1"/>
  <c r="CC101" i="43"/>
  <c r="CC104" i="43" s="1"/>
  <c r="CB101" i="43"/>
  <c r="CB104" i="43" s="1"/>
  <c r="CA101" i="43"/>
  <c r="CA104" i="43" s="1"/>
  <c r="BZ101" i="43"/>
  <c r="BZ104" i="43" s="1"/>
  <c r="BY101" i="43"/>
  <c r="BY104" i="43" s="1"/>
  <c r="BX101" i="43"/>
  <c r="BX104" i="43" s="1"/>
  <c r="BW101" i="43"/>
  <c r="BW104" i="43" s="1"/>
  <c r="BV101" i="43"/>
  <c r="BV104" i="43" s="1"/>
  <c r="BU101" i="43"/>
  <c r="BU104" i="43" s="1"/>
  <c r="CJ98" i="43"/>
  <c r="CJ100" i="43" s="1"/>
  <c r="CI98" i="43"/>
  <c r="CI100" i="43" s="1"/>
  <c r="CH98" i="43"/>
  <c r="CH100" i="43" s="1"/>
  <c r="CG98" i="43"/>
  <c r="CG100" i="43" s="1"/>
  <c r="CF98" i="43"/>
  <c r="CF100" i="43" s="1"/>
  <c r="CE98" i="43"/>
  <c r="CE100" i="43" s="1"/>
  <c r="CD98" i="43"/>
  <c r="CD100" i="43" s="1"/>
  <c r="CC98" i="43"/>
  <c r="CC100" i="43" s="1"/>
  <c r="CB98" i="43"/>
  <c r="CB100" i="43" s="1"/>
  <c r="CA98" i="43"/>
  <c r="CA100" i="43" s="1"/>
  <c r="BZ98" i="43"/>
  <c r="BZ100" i="43" s="1"/>
  <c r="BY98" i="43"/>
  <c r="BY100" i="43" s="1"/>
  <c r="BX98" i="43"/>
  <c r="BX100" i="43" s="1"/>
  <c r="BW98" i="43"/>
  <c r="BW100" i="43" s="1"/>
  <c r="BV98" i="43"/>
  <c r="BV100" i="43" s="1"/>
  <c r="BU98" i="43"/>
  <c r="BU100" i="43" s="1"/>
  <c r="CJ66" i="43"/>
  <c r="CI66" i="43"/>
  <c r="CH66" i="43"/>
  <c r="CG66" i="43"/>
  <c r="CF66" i="43"/>
  <c r="CE66" i="43"/>
  <c r="CD66" i="43"/>
  <c r="CC66" i="43"/>
  <c r="CB66" i="43"/>
  <c r="CA66" i="43"/>
  <c r="BZ66" i="43"/>
  <c r="BY66" i="43"/>
  <c r="BX66" i="43"/>
  <c r="BW66" i="43"/>
  <c r="BV66" i="43"/>
  <c r="BU66" i="43"/>
  <c r="CJ65" i="43"/>
  <c r="CJ68" i="43" s="1"/>
  <c r="CI65" i="43"/>
  <c r="CI68" i="43" s="1"/>
  <c r="CH65" i="43"/>
  <c r="CH68" i="43" s="1"/>
  <c r="CG65" i="43"/>
  <c r="CG68" i="43" s="1"/>
  <c r="CF65" i="43"/>
  <c r="CF68" i="43" s="1"/>
  <c r="CE65" i="43"/>
  <c r="CE68" i="43" s="1"/>
  <c r="CD65" i="43"/>
  <c r="CD68" i="43" s="1"/>
  <c r="CC65" i="43"/>
  <c r="CC68" i="43" s="1"/>
  <c r="CB65" i="43"/>
  <c r="CB68" i="43" s="1"/>
  <c r="CA65" i="43"/>
  <c r="CA68" i="43" s="1"/>
  <c r="BZ65" i="43"/>
  <c r="BZ68" i="43" s="1"/>
  <c r="BY65" i="43"/>
  <c r="BY68" i="43" s="1"/>
  <c r="BX65" i="43"/>
  <c r="BX68" i="43" s="1"/>
  <c r="BW65" i="43"/>
  <c r="BW68" i="43" s="1"/>
  <c r="BV65" i="43"/>
  <c r="BV68" i="43" s="1"/>
  <c r="BU65" i="43"/>
  <c r="BU68" i="43" s="1"/>
  <c r="CJ62" i="43"/>
  <c r="CJ64" i="43" s="1"/>
  <c r="CI62" i="43"/>
  <c r="CI64" i="43" s="1"/>
  <c r="CH62" i="43"/>
  <c r="CH64" i="43" s="1"/>
  <c r="CG62" i="43"/>
  <c r="CG64" i="43" s="1"/>
  <c r="CF62" i="43"/>
  <c r="CF64" i="43" s="1"/>
  <c r="CE62" i="43"/>
  <c r="CE64" i="43" s="1"/>
  <c r="CD62" i="43"/>
  <c r="CD64" i="43" s="1"/>
  <c r="CC62" i="43"/>
  <c r="CC64" i="43" s="1"/>
  <c r="CB62" i="43"/>
  <c r="CB64" i="43" s="1"/>
  <c r="CA62" i="43"/>
  <c r="CA64" i="43" s="1"/>
  <c r="BZ62" i="43"/>
  <c r="BZ64" i="43" s="1"/>
  <c r="BY62" i="43"/>
  <c r="BY64" i="43" s="1"/>
  <c r="BX62" i="43"/>
  <c r="BX64" i="43" s="1"/>
  <c r="BW62" i="43"/>
  <c r="BW64" i="43" s="1"/>
  <c r="BV62" i="43"/>
  <c r="BV64" i="43" s="1"/>
  <c r="BU62" i="43"/>
  <c r="BU64" i="43" s="1"/>
  <c r="BT15" i="42" l="1"/>
  <c r="BU15" i="42" l="1"/>
  <c r="BU16" i="42" l="1"/>
  <c r="BU17" i="42"/>
  <c r="BU18" i="42"/>
  <c r="BU19" i="42"/>
  <c r="BU20" i="42"/>
  <c r="BU21" i="42"/>
  <c r="BU22" i="42"/>
  <c r="BU23" i="42"/>
  <c r="BU24" i="42"/>
  <c r="BU25" i="42"/>
  <c r="BU26" i="42"/>
  <c r="BU27" i="42"/>
  <c r="BU28" i="42"/>
  <c r="BU29" i="42"/>
  <c r="BU30" i="42"/>
  <c r="BT16" i="42"/>
  <c r="BT17" i="42"/>
  <c r="BT18" i="42"/>
  <c r="BT19" i="42"/>
  <c r="BT20" i="42"/>
  <c r="BT21" i="42"/>
  <c r="BT22" i="42"/>
  <c r="BT23" i="42"/>
  <c r="BT24" i="42"/>
  <c r="BT25" i="42"/>
  <c r="BT26" i="42"/>
  <c r="BT27" i="42"/>
  <c r="BT28" i="42"/>
  <c r="BT29" i="42"/>
  <c r="BT30" i="42"/>
  <c r="CP102" i="42" l="1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CP101" i="42"/>
  <c r="CP104" i="42" s="1"/>
  <c r="CO101" i="42"/>
  <c r="CO104" i="42" s="1"/>
  <c r="CN101" i="42"/>
  <c r="CN104" i="42" s="1"/>
  <c r="CM101" i="42"/>
  <c r="CM104" i="42" s="1"/>
  <c r="CL101" i="42"/>
  <c r="CL104" i="42" s="1"/>
  <c r="CK101" i="42"/>
  <c r="CK104" i="42" s="1"/>
  <c r="CJ101" i="42"/>
  <c r="CJ104" i="42" s="1"/>
  <c r="CI101" i="42"/>
  <c r="CI104" i="42" s="1"/>
  <c r="CH101" i="42"/>
  <c r="CH104" i="42" s="1"/>
  <c r="CG101" i="42"/>
  <c r="CG104" i="42" s="1"/>
  <c r="CF101" i="42"/>
  <c r="CF104" i="42" s="1"/>
  <c r="CE101" i="42"/>
  <c r="CE104" i="42" s="1"/>
  <c r="CD101" i="42"/>
  <c r="CD104" i="42" s="1"/>
  <c r="CC101" i="42"/>
  <c r="CC104" i="42" s="1"/>
  <c r="CB101" i="42"/>
  <c r="CB104" i="42" s="1"/>
  <c r="CA101" i="42"/>
  <c r="CA104" i="42" s="1"/>
  <c r="CP98" i="42"/>
  <c r="CP100" i="42" s="1"/>
  <c r="CO98" i="42"/>
  <c r="CO100" i="42" s="1"/>
  <c r="CN98" i="42"/>
  <c r="CN100" i="42" s="1"/>
  <c r="CM98" i="42"/>
  <c r="CM100" i="42" s="1"/>
  <c r="CL98" i="42"/>
  <c r="CL100" i="42" s="1"/>
  <c r="CK98" i="42"/>
  <c r="CK100" i="42" s="1"/>
  <c r="CJ98" i="42"/>
  <c r="CJ100" i="42" s="1"/>
  <c r="CI98" i="42"/>
  <c r="CI100" i="42" s="1"/>
  <c r="CH98" i="42"/>
  <c r="CH100" i="42" s="1"/>
  <c r="CG98" i="42"/>
  <c r="CG100" i="42" s="1"/>
  <c r="CF98" i="42"/>
  <c r="CF100" i="42" s="1"/>
  <c r="CE98" i="42"/>
  <c r="CE100" i="42" s="1"/>
  <c r="CD98" i="42"/>
  <c r="CD100" i="42" s="1"/>
  <c r="CC98" i="42"/>
  <c r="CC100" i="42" s="1"/>
  <c r="CB98" i="42"/>
  <c r="CB100" i="42" s="1"/>
  <c r="CA98" i="42"/>
  <c r="CA100" i="42" s="1"/>
  <c r="CP66" i="42"/>
  <c r="CO66" i="42"/>
  <c r="CN66" i="42"/>
  <c r="CM66" i="42"/>
  <c r="CL66" i="42"/>
  <c r="CK66" i="42"/>
  <c r="CJ66" i="42"/>
  <c r="CI66" i="42"/>
  <c r="CH66" i="42"/>
  <c r="CG66" i="42"/>
  <c r="CF66" i="42"/>
  <c r="CE66" i="42"/>
  <c r="CD66" i="42"/>
  <c r="CC66" i="42"/>
  <c r="CB66" i="42"/>
  <c r="CA66" i="42"/>
  <c r="CP65" i="42"/>
  <c r="CP68" i="42" s="1"/>
  <c r="CO65" i="42"/>
  <c r="CO68" i="42" s="1"/>
  <c r="CN65" i="42"/>
  <c r="CN68" i="42" s="1"/>
  <c r="CM65" i="42"/>
  <c r="CM68" i="42" s="1"/>
  <c r="CL65" i="42"/>
  <c r="CL68" i="42" s="1"/>
  <c r="CK65" i="42"/>
  <c r="CK68" i="42" s="1"/>
  <c r="CJ65" i="42"/>
  <c r="CJ68" i="42" s="1"/>
  <c r="CI65" i="42"/>
  <c r="CI68" i="42" s="1"/>
  <c r="CH65" i="42"/>
  <c r="CH68" i="42" s="1"/>
  <c r="CG65" i="42"/>
  <c r="CG68" i="42" s="1"/>
  <c r="CF65" i="42"/>
  <c r="CF68" i="42" s="1"/>
  <c r="CE65" i="42"/>
  <c r="CE68" i="42" s="1"/>
  <c r="CD65" i="42"/>
  <c r="CD68" i="42" s="1"/>
  <c r="CC65" i="42"/>
  <c r="CC68" i="42" s="1"/>
  <c r="CB65" i="42"/>
  <c r="CB68" i="42" s="1"/>
  <c r="CA65" i="42"/>
  <c r="CA68" i="42" s="1"/>
  <c r="CP62" i="42"/>
  <c r="CP64" i="42" s="1"/>
  <c r="CO62" i="42"/>
  <c r="CO64" i="42" s="1"/>
  <c r="CN62" i="42"/>
  <c r="CN64" i="42" s="1"/>
  <c r="CM62" i="42"/>
  <c r="CM64" i="42" s="1"/>
  <c r="CL62" i="42"/>
  <c r="CL64" i="42" s="1"/>
  <c r="CK62" i="42"/>
  <c r="CK64" i="42" s="1"/>
  <c r="CJ62" i="42"/>
  <c r="CJ64" i="42" s="1"/>
  <c r="CI62" i="42"/>
  <c r="CI64" i="42" s="1"/>
  <c r="CH62" i="42"/>
  <c r="CH64" i="42" s="1"/>
  <c r="CG62" i="42"/>
  <c r="CG64" i="42" s="1"/>
  <c r="CF62" i="42"/>
  <c r="CF64" i="42" s="1"/>
  <c r="CE62" i="42"/>
  <c r="CE64" i="42" s="1"/>
  <c r="CD62" i="42"/>
  <c r="CD64" i="42" s="1"/>
  <c r="CC62" i="42"/>
  <c r="CC64" i="42" s="1"/>
  <c r="CB62" i="42"/>
  <c r="CB64" i="42" s="1"/>
  <c r="CA62" i="42"/>
  <c r="CA64" i="42" s="1"/>
  <c r="BK15" i="41" l="1"/>
  <c r="BL16" i="41" l="1"/>
  <c r="BL17" i="41"/>
  <c r="BL18" i="41"/>
  <c r="BL19" i="41"/>
  <c r="BL20" i="41"/>
  <c r="BL21" i="41"/>
  <c r="BL22" i="41"/>
  <c r="BL23" i="41"/>
  <c r="BL24" i="41"/>
  <c r="BL25" i="41"/>
  <c r="BL26" i="41"/>
  <c r="BL27" i="41"/>
  <c r="BL28" i="41"/>
  <c r="BL29" i="41"/>
  <c r="BL30" i="41"/>
  <c r="BL15" i="41"/>
  <c r="BK16" i="41"/>
  <c r="BK17" i="41"/>
  <c r="BK18" i="41"/>
  <c r="BK19" i="41"/>
  <c r="BK20" i="41"/>
  <c r="BK21" i="41"/>
  <c r="BK22" i="41"/>
  <c r="BK23" i="41"/>
  <c r="BK24" i="41"/>
  <c r="BK25" i="41"/>
  <c r="BK26" i="41"/>
  <c r="BK27" i="41"/>
  <c r="BK28" i="41"/>
  <c r="BK29" i="41"/>
  <c r="BK30" i="41"/>
  <c r="CG102" i="41" l="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CG101" i="41"/>
  <c r="CF101" i="41"/>
  <c r="CE101" i="41"/>
  <c r="CE104" i="41" s="1"/>
  <c r="CD101" i="41"/>
  <c r="CD104" i="41" s="1"/>
  <c r="CC101" i="41"/>
  <c r="CC104" i="41" s="1"/>
  <c r="CB101" i="41"/>
  <c r="CB104" i="41" s="1"/>
  <c r="CA101" i="41"/>
  <c r="CA104" i="41" s="1"/>
  <c r="BZ101" i="41"/>
  <c r="BZ104" i="41" s="1"/>
  <c r="BY101" i="41"/>
  <c r="BY104" i="41" s="1"/>
  <c r="BX101" i="41"/>
  <c r="BX104" i="41" s="1"/>
  <c r="BW101" i="41"/>
  <c r="BW104" i="41" s="1"/>
  <c r="BV101" i="41"/>
  <c r="BV104" i="41" s="1"/>
  <c r="BU101" i="41"/>
  <c r="BU104" i="41" s="1"/>
  <c r="BT101" i="41"/>
  <c r="BT104" i="41" s="1"/>
  <c r="BS101" i="41"/>
  <c r="BS104" i="41" s="1"/>
  <c r="BR101" i="41"/>
  <c r="BR104" i="41" s="1"/>
  <c r="CG98" i="41"/>
  <c r="CG100" i="41" s="1"/>
  <c r="CF98" i="41"/>
  <c r="CF100" i="41" s="1"/>
  <c r="CE98" i="41"/>
  <c r="CE100" i="41" s="1"/>
  <c r="CD98" i="41"/>
  <c r="CD100" i="41" s="1"/>
  <c r="CC98" i="41"/>
  <c r="CC100" i="41" s="1"/>
  <c r="CB98" i="41"/>
  <c r="CB100" i="41" s="1"/>
  <c r="CA98" i="41"/>
  <c r="CA100" i="41" s="1"/>
  <c r="BZ98" i="41"/>
  <c r="BZ100" i="41" s="1"/>
  <c r="BY98" i="41"/>
  <c r="BY100" i="41" s="1"/>
  <c r="BX98" i="41"/>
  <c r="BX100" i="41" s="1"/>
  <c r="BW98" i="41"/>
  <c r="BW100" i="41" s="1"/>
  <c r="BV98" i="41"/>
  <c r="BV100" i="41" s="1"/>
  <c r="BU98" i="41"/>
  <c r="BU100" i="41" s="1"/>
  <c r="BT98" i="41"/>
  <c r="BT100" i="41" s="1"/>
  <c r="BS98" i="41"/>
  <c r="BS100" i="41" s="1"/>
  <c r="BR98" i="41"/>
  <c r="BR100" i="41" s="1"/>
  <c r="CG66" i="41"/>
  <c r="CF66" i="41"/>
  <c r="CE66" i="41"/>
  <c r="CD66" i="41"/>
  <c r="CC66" i="41"/>
  <c r="CB66" i="41"/>
  <c r="CA66" i="41"/>
  <c r="BZ66" i="41"/>
  <c r="BY66" i="41"/>
  <c r="BX66" i="41"/>
  <c r="BW66" i="41"/>
  <c r="BV66" i="41"/>
  <c r="BU66" i="41"/>
  <c r="BT66" i="41"/>
  <c r="BS66" i="41"/>
  <c r="BR66" i="41"/>
  <c r="CG65" i="41"/>
  <c r="CG68" i="41" s="1"/>
  <c r="CF65" i="41"/>
  <c r="CF68" i="41" s="1"/>
  <c r="CE65" i="41"/>
  <c r="CE68" i="41" s="1"/>
  <c r="CD65" i="41"/>
  <c r="CD68" i="41" s="1"/>
  <c r="CC65" i="41"/>
  <c r="CC68" i="41" s="1"/>
  <c r="CB65" i="41"/>
  <c r="CB68" i="41" s="1"/>
  <c r="CA65" i="41"/>
  <c r="CA68" i="41" s="1"/>
  <c r="BZ65" i="41"/>
  <c r="BZ68" i="41" s="1"/>
  <c r="BY65" i="41"/>
  <c r="BY68" i="41" s="1"/>
  <c r="BX65" i="41"/>
  <c r="BX68" i="41" s="1"/>
  <c r="BW65" i="41"/>
  <c r="BW68" i="41" s="1"/>
  <c r="BV65" i="41"/>
  <c r="BV68" i="41" s="1"/>
  <c r="BU65" i="41"/>
  <c r="BU68" i="41" s="1"/>
  <c r="BT65" i="41"/>
  <c r="BT68" i="41" s="1"/>
  <c r="BS65" i="41"/>
  <c r="BS68" i="41" s="1"/>
  <c r="BR65" i="41"/>
  <c r="BR68" i="41" s="1"/>
  <c r="CG62" i="41"/>
  <c r="CG64" i="41" s="1"/>
  <c r="CF62" i="41"/>
  <c r="CF64" i="41" s="1"/>
  <c r="CE62" i="41"/>
  <c r="CE64" i="41" s="1"/>
  <c r="CD62" i="41"/>
  <c r="CD64" i="41" s="1"/>
  <c r="CC62" i="41"/>
  <c r="CC64" i="41" s="1"/>
  <c r="CB62" i="41"/>
  <c r="CB64" i="41" s="1"/>
  <c r="CA62" i="41"/>
  <c r="CA64" i="41" s="1"/>
  <c r="BZ62" i="41"/>
  <c r="BZ64" i="41" s="1"/>
  <c r="BY62" i="41"/>
  <c r="BY64" i="41" s="1"/>
  <c r="BX62" i="41"/>
  <c r="BX64" i="41" s="1"/>
  <c r="BW62" i="41"/>
  <c r="BW64" i="41" s="1"/>
  <c r="BV62" i="41"/>
  <c r="BV64" i="41" s="1"/>
  <c r="BU62" i="41"/>
  <c r="BU64" i="41" s="1"/>
  <c r="BT62" i="41"/>
  <c r="BT64" i="41" s="1"/>
  <c r="BS62" i="41"/>
  <c r="BS64" i="41" s="1"/>
  <c r="BR62" i="41"/>
  <c r="BR64" i="41" s="1"/>
  <c r="CG104" i="41" l="1"/>
  <c r="CF104" i="41"/>
  <c r="BR15" i="40"/>
  <c r="BQ30" i="40"/>
  <c r="BQ15" i="40"/>
  <c r="BR16" i="40" l="1"/>
  <c r="BR17" i="40"/>
  <c r="BR18" i="40"/>
  <c r="BR19" i="40"/>
  <c r="BR20" i="40"/>
  <c r="BR21" i="40"/>
  <c r="BR22" i="40"/>
  <c r="BR23" i="40"/>
  <c r="BR24" i="40"/>
  <c r="BR25" i="40"/>
  <c r="BR26" i="40"/>
  <c r="BR27" i="40"/>
  <c r="BR28" i="40"/>
  <c r="BR29" i="40"/>
  <c r="BR30" i="40"/>
  <c r="BQ16" i="40"/>
  <c r="BQ17" i="40"/>
  <c r="BQ18" i="40"/>
  <c r="BQ19" i="40"/>
  <c r="BQ20" i="40"/>
  <c r="BQ21" i="40"/>
  <c r="BQ22" i="40"/>
  <c r="BQ23" i="40"/>
  <c r="BQ24" i="40"/>
  <c r="BQ25" i="40"/>
  <c r="BQ26" i="40"/>
  <c r="BQ27" i="40"/>
  <c r="BQ28" i="40"/>
  <c r="BQ29" i="40"/>
  <c r="CM102" i="40" l="1"/>
  <c r="CL102" i="40"/>
  <c r="CK102" i="40"/>
  <c r="CJ102" i="40"/>
  <c r="CI102" i="40"/>
  <c r="CH102" i="40"/>
  <c r="CG102" i="40"/>
  <c r="CF102" i="40"/>
  <c r="CE102" i="40"/>
  <c r="CD102" i="40"/>
  <c r="CC102" i="40"/>
  <c r="CB102" i="40"/>
  <c r="CA102" i="40"/>
  <c r="BZ102" i="40"/>
  <c r="BY102" i="40"/>
  <c r="BX102" i="40"/>
  <c r="CM101" i="40"/>
  <c r="CM104" i="40" s="1"/>
  <c r="CL101" i="40"/>
  <c r="CL104" i="40" s="1"/>
  <c r="CK101" i="40"/>
  <c r="CK104" i="40" s="1"/>
  <c r="CJ101" i="40"/>
  <c r="CJ104" i="40" s="1"/>
  <c r="CI101" i="40"/>
  <c r="CI104" i="40" s="1"/>
  <c r="CH101" i="40"/>
  <c r="CH104" i="40" s="1"/>
  <c r="CG101" i="40"/>
  <c r="CG104" i="40" s="1"/>
  <c r="CF101" i="40"/>
  <c r="CF104" i="40" s="1"/>
  <c r="CE101" i="40"/>
  <c r="CE104" i="40" s="1"/>
  <c r="CD101" i="40"/>
  <c r="CD104" i="40" s="1"/>
  <c r="CC101" i="40"/>
  <c r="CC104" i="40" s="1"/>
  <c r="CB101" i="40"/>
  <c r="CB104" i="40" s="1"/>
  <c r="CA101" i="40"/>
  <c r="CA104" i="40" s="1"/>
  <c r="BZ101" i="40"/>
  <c r="BZ104" i="40" s="1"/>
  <c r="BY101" i="40"/>
  <c r="BY104" i="40" s="1"/>
  <c r="BX101" i="40"/>
  <c r="BX104" i="40" s="1"/>
  <c r="CM98" i="40"/>
  <c r="CM100" i="40" s="1"/>
  <c r="CL98" i="40"/>
  <c r="CL100" i="40" s="1"/>
  <c r="CK98" i="40"/>
  <c r="CK100" i="40" s="1"/>
  <c r="CJ98" i="40"/>
  <c r="CJ100" i="40" s="1"/>
  <c r="CI98" i="40"/>
  <c r="CI100" i="40" s="1"/>
  <c r="CH98" i="40"/>
  <c r="CH100" i="40" s="1"/>
  <c r="CG98" i="40"/>
  <c r="CG100" i="40" s="1"/>
  <c r="CF98" i="40"/>
  <c r="CF100" i="40" s="1"/>
  <c r="CE98" i="40"/>
  <c r="CE100" i="40" s="1"/>
  <c r="CD98" i="40"/>
  <c r="CD100" i="40" s="1"/>
  <c r="CC98" i="40"/>
  <c r="CC100" i="40" s="1"/>
  <c r="CB98" i="40"/>
  <c r="CB100" i="40" s="1"/>
  <c r="CA98" i="40"/>
  <c r="CA100" i="40" s="1"/>
  <c r="BZ98" i="40"/>
  <c r="BZ100" i="40" s="1"/>
  <c r="BY98" i="40"/>
  <c r="BY100" i="40" s="1"/>
  <c r="BX98" i="40"/>
  <c r="BX100" i="40" s="1"/>
  <c r="CM66" i="40"/>
  <c r="CL66" i="40"/>
  <c r="CK66" i="40"/>
  <c r="CJ66" i="40"/>
  <c r="CI66" i="40"/>
  <c r="CH66" i="40"/>
  <c r="CG66" i="40"/>
  <c r="CF66" i="40"/>
  <c r="CE66" i="40"/>
  <c r="CD66" i="40"/>
  <c r="CC66" i="40"/>
  <c r="CB66" i="40"/>
  <c r="CA66" i="40"/>
  <c r="BZ66" i="40"/>
  <c r="BY66" i="40"/>
  <c r="BX66" i="40"/>
  <c r="CM65" i="40"/>
  <c r="CM68" i="40" s="1"/>
  <c r="CL65" i="40"/>
  <c r="CL68" i="40" s="1"/>
  <c r="CK65" i="40"/>
  <c r="CK68" i="40" s="1"/>
  <c r="CJ65" i="40"/>
  <c r="CJ68" i="40" s="1"/>
  <c r="CI65" i="40"/>
  <c r="CI68" i="40" s="1"/>
  <c r="CH65" i="40"/>
  <c r="CH68" i="40" s="1"/>
  <c r="CG65" i="40"/>
  <c r="CG68" i="40" s="1"/>
  <c r="CF65" i="40"/>
  <c r="CF68" i="40" s="1"/>
  <c r="CE65" i="40"/>
  <c r="CE68" i="40" s="1"/>
  <c r="CD65" i="40"/>
  <c r="CD68" i="40" s="1"/>
  <c r="CC65" i="40"/>
  <c r="CC68" i="40" s="1"/>
  <c r="CB65" i="40"/>
  <c r="CB68" i="40" s="1"/>
  <c r="CA65" i="40"/>
  <c r="CA68" i="40" s="1"/>
  <c r="BZ65" i="40"/>
  <c r="BZ68" i="40" s="1"/>
  <c r="BY65" i="40"/>
  <c r="BY68" i="40" s="1"/>
  <c r="BX65" i="40"/>
  <c r="BX68" i="40" s="1"/>
  <c r="CM62" i="40"/>
  <c r="CM64" i="40" s="1"/>
  <c r="CL62" i="40"/>
  <c r="CL64" i="40" s="1"/>
  <c r="CK62" i="40"/>
  <c r="CK64" i="40" s="1"/>
  <c r="CJ62" i="40"/>
  <c r="CJ64" i="40" s="1"/>
  <c r="CI62" i="40"/>
  <c r="CI64" i="40" s="1"/>
  <c r="CH62" i="40"/>
  <c r="CH64" i="40" s="1"/>
  <c r="CG62" i="40"/>
  <c r="CG64" i="40" s="1"/>
  <c r="CF62" i="40"/>
  <c r="CF64" i="40" s="1"/>
  <c r="CE62" i="40"/>
  <c r="CE64" i="40" s="1"/>
  <c r="CD62" i="40"/>
  <c r="CD64" i="40" s="1"/>
  <c r="CC62" i="40"/>
  <c r="CC64" i="40" s="1"/>
  <c r="CB62" i="40"/>
  <c r="CB64" i="40" s="1"/>
  <c r="CA62" i="40"/>
  <c r="CA64" i="40" s="1"/>
  <c r="BZ62" i="40"/>
  <c r="BZ64" i="40" s="1"/>
  <c r="BY62" i="40"/>
  <c r="BY64" i="40" s="1"/>
  <c r="BX62" i="40"/>
  <c r="BX64" i="40" s="1"/>
  <c r="BI15" i="39" l="1"/>
  <c r="BH15" i="39"/>
  <c r="BI30" i="39" l="1"/>
  <c r="BH30" i="39"/>
  <c r="CD102" i="39" l="1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CD101" i="39"/>
  <c r="CD104" i="39" s="1"/>
  <c r="CC101" i="39"/>
  <c r="CC104" i="39" s="1"/>
  <c r="CB101" i="39"/>
  <c r="CB104" i="39" s="1"/>
  <c r="CA101" i="39"/>
  <c r="CA104" i="39" s="1"/>
  <c r="BZ101" i="39"/>
  <c r="BZ104" i="39" s="1"/>
  <c r="BY101" i="39"/>
  <c r="BY104" i="39" s="1"/>
  <c r="BX101" i="39"/>
  <c r="BX104" i="39" s="1"/>
  <c r="BW101" i="39"/>
  <c r="BW104" i="39" s="1"/>
  <c r="BV101" i="39"/>
  <c r="BV104" i="39" s="1"/>
  <c r="BU101" i="39"/>
  <c r="BU104" i="39" s="1"/>
  <c r="BT101" i="39"/>
  <c r="BT104" i="39" s="1"/>
  <c r="BS101" i="39"/>
  <c r="BS104" i="39" s="1"/>
  <c r="BR101" i="39"/>
  <c r="BR104" i="39" s="1"/>
  <c r="BQ101" i="39"/>
  <c r="BQ104" i="39" s="1"/>
  <c r="BP101" i="39"/>
  <c r="BP104" i="39" s="1"/>
  <c r="BO101" i="39"/>
  <c r="BO104" i="39" s="1"/>
  <c r="CD98" i="39"/>
  <c r="CD100" i="39" s="1"/>
  <c r="CC98" i="39"/>
  <c r="CC100" i="39" s="1"/>
  <c r="CB98" i="39"/>
  <c r="CB100" i="39" s="1"/>
  <c r="CA98" i="39"/>
  <c r="CA100" i="39" s="1"/>
  <c r="BZ98" i="39"/>
  <c r="BZ100" i="39" s="1"/>
  <c r="BY98" i="39"/>
  <c r="BY100" i="39" s="1"/>
  <c r="BX98" i="39"/>
  <c r="BX100" i="39" s="1"/>
  <c r="BW98" i="39"/>
  <c r="BW100" i="39" s="1"/>
  <c r="BV98" i="39"/>
  <c r="BV100" i="39" s="1"/>
  <c r="BU98" i="39"/>
  <c r="BU100" i="39" s="1"/>
  <c r="BT98" i="39"/>
  <c r="BT100" i="39" s="1"/>
  <c r="BS98" i="39"/>
  <c r="BS100" i="39" s="1"/>
  <c r="BR98" i="39"/>
  <c r="BR100" i="39" s="1"/>
  <c r="BQ98" i="39"/>
  <c r="BQ100" i="39" s="1"/>
  <c r="BP98" i="39"/>
  <c r="BP100" i="39" s="1"/>
  <c r="BO98" i="39"/>
  <c r="BO100" i="39" s="1"/>
  <c r="CD66" i="39"/>
  <c r="CC66" i="39"/>
  <c r="CB66" i="39"/>
  <c r="CA66" i="39"/>
  <c r="BZ66" i="39"/>
  <c r="BY66" i="39"/>
  <c r="BX66" i="39"/>
  <c r="BW66" i="39"/>
  <c r="BV66" i="39"/>
  <c r="BU66" i="39"/>
  <c r="BT66" i="39"/>
  <c r="BS66" i="39"/>
  <c r="BR66" i="39"/>
  <c r="BQ66" i="39"/>
  <c r="BP66" i="39"/>
  <c r="BO66" i="39"/>
  <c r="CD65" i="39"/>
  <c r="CD68" i="39" s="1"/>
  <c r="CC65" i="39"/>
  <c r="CC68" i="39" s="1"/>
  <c r="CB65" i="39"/>
  <c r="CB68" i="39" s="1"/>
  <c r="CA65" i="39"/>
  <c r="CA68" i="39" s="1"/>
  <c r="BZ65" i="39"/>
  <c r="BZ68" i="39" s="1"/>
  <c r="BY65" i="39"/>
  <c r="BY68" i="39" s="1"/>
  <c r="BX65" i="39"/>
  <c r="BX68" i="39" s="1"/>
  <c r="BW65" i="39"/>
  <c r="BW68" i="39" s="1"/>
  <c r="BV65" i="39"/>
  <c r="BV68" i="39" s="1"/>
  <c r="BU65" i="39"/>
  <c r="BU68" i="39" s="1"/>
  <c r="BT65" i="39"/>
  <c r="BT68" i="39" s="1"/>
  <c r="BS65" i="39"/>
  <c r="BS68" i="39" s="1"/>
  <c r="BR65" i="39"/>
  <c r="BR68" i="39" s="1"/>
  <c r="BQ65" i="39"/>
  <c r="BQ68" i="39" s="1"/>
  <c r="BP65" i="39"/>
  <c r="BP68" i="39" s="1"/>
  <c r="BO65" i="39"/>
  <c r="BO68" i="39" s="1"/>
  <c r="CD62" i="39"/>
  <c r="CD64" i="39" s="1"/>
  <c r="CC62" i="39"/>
  <c r="CC64" i="39" s="1"/>
  <c r="CB62" i="39"/>
  <c r="CB64" i="39" s="1"/>
  <c r="CA62" i="39"/>
  <c r="CA64" i="39" s="1"/>
  <c r="BZ62" i="39"/>
  <c r="BZ64" i="39" s="1"/>
  <c r="BY62" i="39"/>
  <c r="BY64" i="39" s="1"/>
  <c r="BX62" i="39"/>
  <c r="BX64" i="39" s="1"/>
  <c r="BW62" i="39"/>
  <c r="BW64" i="39" s="1"/>
  <c r="BV62" i="39"/>
  <c r="BV64" i="39" s="1"/>
  <c r="BU62" i="39"/>
  <c r="BU64" i="39" s="1"/>
  <c r="BT62" i="39"/>
  <c r="BT64" i="39" s="1"/>
  <c r="BS62" i="39"/>
  <c r="BS64" i="39" s="1"/>
  <c r="BR62" i="39"/>
  <c r="BR64" i="39" s="1"/>
  <c r="BQ62" i="39"/>
  <c r="BQ64" i="39" s="1"/>
  <c r="BP62" i="39"/>
  <c r="BP64" i="39" s="1"/>
  <c r="BO62" i="39"/>
  <c r="BO64" i="39" s="1"/>
  <c r="BI29" i="39"/>
  <c r="BH29" i="39"/>
  <c r="BI28" i="39"/>
  <c r="BH28" i="39"/>
  <c r="BI27" i="39"/>
  <c r="BH27" i="39"/>
  <c r="BI26" i="39"/>
  <c r="BH26" i="39"/>
  <c r="BI25" i="39"/>
  <c r="BH25" i="39"/>
  <c r="BI24" i="39"/>
  <c r="BH24" i="39"/>
  <c r="BI23" i="39"/>
  <c r="BH23" i="39"/>
  <c r="BI22" i="39"/>
  <c r="BH22" i="39"/>
  <c r="BI21" i="39"/>
  <c r="BH21" i="39"/>
  <c r="BI20" i="39"/>
  <c r="BH20" i="39"/>
  <c r="BI19" i="39"/>
  <c r="BH19" i="39"/>
  <c r="BI18" i="39"/>
  <c r="BH18" i="39"/>
  <c r="BI17" i="39"/>
  <c r="BH17" i="39"/>
  <c r="BI16" i="39"/>
  <c r="BH16" i="39"/>
  <c r="BH15" i="38" l="1"/>
  <c r="BH30" i="38"/>
  <c r="BI30" i="38"/>
  <c r="BI15" i="38"/>
  <c r="BI16" i="38"/>
  <c r="BI17" i="38"/>
  <c r="BI18" i="38"/>
  <c r="BI19" i="38"/>
  <c r="BI20" i="38"/>
  <c r="BI21" i="38"/>
  <c r="BI22" i="38"/>
  <c r="BI23" i="38"/>
  <c r="BI24" i="38"/>
  <c r="BI25" i="38"/>
  <c r="BI26" i="38"/>
  <c r="BI27" i="38"/>
  <c r="BI28" i="38"/>
  <c r="BI29" i="38"/>
  <c r="BH16" i="38"/>
  <c r="BH17" i="38"/>
  <c r="BH18" i="38"/>
  <c r="BH19" i="38"/>
  <c r="BH20" i="38"/>
  <c r="BH21" i="38"/>
  <c r="BH22" i="38"/>
  <c r="BH23" i="38"/>
  <c r="BH24" i="38"/>
  <c r="BH25" i="38"/>
  <c r="BH26" i="38"/>
  <c r="BH27" i="38"/>
  <c r="BH28" i="38"/>
  <c r="BH29" i="38"/>
  <c r="CD102" i="38" l="1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CD101" i="38"/>
  <c r="CD104" i="38" s="1"/>
  <c r="CC101" i="38"/>
  <c r="CC104" i="38" s="1"/>
  <c r="CB101" i="38"/>
  <c r="CB104" i="38" s="1"/>
  <c r="CA101" i="38"/>
  <c r="CA104" i="38" s="1"/>
  <c r="BZ101" i="38"/>
  <c r="BZ104" i="38" s="1"/>
  <c r="BY101" i="38"/>
  <c r="BY104" i="38" s="1"/>
  <c r="BX101" i="38"/>
  <c r="BX104" i="38" s="1"/>
  <c r="BW101" i="38"/>
  <c r="BW104" i="38" s="1"/>
  <c r="BV101" i="38"/>
  <c r="BV104" i="38" s="1"/>
  <c r="BU101" i="38"/>
  <c r="BU104" i="38" s="1"/>
  <c r="BT101" i="38"/>
  <c r="BT104" i="38" s="1"/>
  <c r="BS101" i="38"/>
  <c r="BS104" i="38" s="1"/>
  <c r="BR101" i="38"/>
  <c r="BR104" i="38" s="1"/>
  <c r="BQ101" i="38"/>
  <c r="BQ104" i="38" s="1"/>
  <c r="BP101" i="38"/>
  <c r="BP104" i="38" s="1"/>
  <c r="BO101" i="38"/>
  <c r="BO104" i="38" s="1"/>
  <c r="CD98" i="38"/>
  <c r="CD100" i="38" s="1"/>
  <c r="CC98" i="38"/>
  <c r="CC100" i="38" s="1"/>
  <c r="CB98" i="38"/>
  <c r="CB100" i="38" s="1"/>
  <c r="CA98" i="38"/>
  <c r="CA100" i="38" s="1"/>
  <c r="BZ98" i="38"/>
  <c r="BZ100" i="38" s="1"/>
  <c r="BY98" i="38"/>
  <c r="BY100" i="38" s="1"/>
  <c r="BX98" i="38"/>
  <c r="BX100" i="38" s="1"/>
  <c r="BW98" i="38"/>
  <c r="BW100" i="38" s="1"/>
  <c r="BV98" i="38"/>
  <c r="BV100" i="38" s="1"/>
  <c r="BU98" i="38"/>
  <c r="BU100" i="38" s="1"/>
  <c r="BT98" i="38"/>
  <c r="BT100" i="38" s="1"/>
  <c r="BS98" i="38"/>
  <c r="BS100" i="38" s="1"/>
  <c r="BR98" i="38"/>
  <c r="BR100" i="38" s="1"/>
  <c r="BQ98" i="38"/>
  <c r="BQ100" i="38" s="1"/>
  <c r="BP98" i="38"/>
  <c r="BP100" i="38" s="1"/>
  <c r="BO98" i="38"/>
  <c r="BO100" i="38" s="1"/>
  <c r="CD66" i="38"/>
  <c r="CC66" i="38"/>
  <c r="CB66" i="38"/>
  <c r="CA66" i="38"/>
  <c r="BZ66" i="38"/>
  <c r="BY66" i="38"/>
  <c r="BX66" i="38"/>
  <c r="BW66" i="38"/>
  <c r="BV66" i="38"/>
  <c r="BU66" i="38"/>
  <c r="BT66" i="38"/>
  <c r="BS66" i="38"/>
  <c r="BR66" i="38"/>
  <c r="BQ66" i="38"/>
  <c r="BP66" i="38"/>
  <c r="BO66" i="38"/>
  <c r="CD65" i="38"/>
  <c r="CD68" i="38" s="1"/>
  <c r="CC65" i="38"/>
  <c r="CC68" i="38" s="1"/>
  <c r="CB65" i="38"/>
  <c r="CB68" i="38" s="1"/>
  <c r="CA65" i="38"/>
  <c r="CA68" i="38" s="1"/>
  <c r="BZ65" i="38"/>
  <c r="BZ68" i="38" s="1"/>
  <c r="BY65" i="38"/>
  <c r="BY68" i="38" s="1"/>
  <c r="BX65" i="38"/>
  <c r="BX68" i="38" s="1"/>
  <c r="BW65" i="38"/>
  <c r="BW68" i="38" s="1"/>
  <c r="BV65" i="38"/>
  <c r="BV68" i="38" s="1"/>
  <c r="BU65" i="38"/>
  <c r="BU68" i="38" s="1"/>
  <c r="BT65" i="38"/>
  <c r="BT68" i="38" s="1"/>
  <c r="BS65" i="38"/>
  <c r="BS68" i="38" s="1"/>
  <c r="BR65" i="38"/>
  <c r="BR68" i="38" s="1"/>
  <c r="BQ65" i="38"/>
  <c r="BQ68" i="38" s="1"/>
  <c r="BP65" i="38"/>
  <c r="BP68" i="38" s="1"/>
  <c r="BO65" i="38"/>
  <c r="BO68" i="38" s="1"/>
  <c r="CD62" i="38"/>
  <c r="CD64" i="38" s="1"/>
  <c r="CC62" i="38"/>
  <c r="CC64" i="38" s="1"/>
  <c r="CB62" i="38"/>
  <c r="CB64" i="38" s="1"/>
  <c r="CA62" i="38"/>
  <c r="CA64" i="38" s="1"/>
  <c r="BZ62" i="38"/>
  <c r="BZ64" i="38" s="1"/>
  <c r="BY62" i="38"/>
  <c r="BY64" i="38" s="1"/>
  <c r="BX62" i="38"/>
  <c r="BX64" i="38" s="1"/>
  <c r="BW62" i="38"/>
  <c r="BW64" i="38" s="1"/>
  <c r="BV62" i="38"/>
  <c r="BV64" i="38" s="1"/>
  <c r="BU62" i="38"/>
  <c r="BU64" i="38" s="1"/>
  <c r="BT62" i="38"/>
  <c r="BT64" i="38" s="1"/>
  <c r="BS62" i="38"/>
  <c r="BS64" i="38" s="1"/>
  <c r="BR62" i="38"/>
  <c r="BR64" i="38" s="1"/>
  <c r="BQ62" i="38"/>
  <c r="BQ64" i="38" s="1"/>
  <c r="BP62" i="38"/>
  <c r="BP64" i="38" s="1"/>
  <c r="BO62" i="38"/>
  <c r="BO64" i="38" s="1"/>
  <c r="BL15" i="37" l="1"/>
  <c r="BK15" i="37"/>
  <c r="CG102" i="37" l="1"/>
  <c r="CF102" i="37"/>
  <c r="CE102" i="37"/>
  <c r="CD102" i="37"/>
  <c r="CC102" i="37"/>
  <c r="CB102" i="37"/>
  <c r="CA102" i="37"/>
  <c r="BZ102" i="37"/>
  <c r="BY102" i="37"/>
  <c r="BX102" i="37"/>
  <c r="BW102" i="37"/>
  <c r="BV102" i="37"/>
  <c r="BU102" i="37"/>
  <c r="BT102" i="37"/>
  <c r="BS102" i="37"/>
  <c r="BR102" i="37"/>
  <c r="CG101" i="37"/>
  <c r="CG104" i="37" s="1"/>
  <c r="CF101" i="37"/>
  <c r="CF104" i="37" s="1"/>
  <c r="CE101" i="37"/>
  <c r="CE104" i="37" s="1"/>
  <c r="CD101" i="37"/>
  <c r="CD104" i="37" s="1"/>
  <c r="CC101" i="37"/>
  <c r="CC104" i="37" s="1"/>
  <c r="CB101" i="37"/>
  <c r="CB104" i="37" s="1"/>
  <c r="CA101" i="37"/>
  <c r="CA104" i="37" s="1"/>
  <c r="BZ101" i="37"/>
  <c r="BZ104" i="37" s="1"/>
  <c r="BY101" i="37"/>
  <c r="BY104" i="37" s="1"/>
  <c r="BX101" i="37"/>
  <c r="BX104" i="37" s="1"/>
  <c r="BW101" i="37"/>
  <c r="BW104" i="37" s="1"/>
  <c r="BV101" i="37"/>
  <c r="BV104" i="37" s="1"/>
  <c r="BU101" i="37"/>
  <c r="BU104" i="37" s="1"/>
  <c r="BT101" i="37"/>
  <c r="BT104" i="37" s="1"/>
  <c r="BS101" i="37"/>
  <c r="BS104" i="37" s="1"/>
  <c r="BR101" i="37"/>
  <c r="BR104" i="37" s="1"/>
  <c r="CG98" i="37"/>
  <c r="CG100" i="37" s="1"/>
  <c r="CF98" i="37"/>
  <c r="CF100" i="37" s="1"/>
  <c r="CE98" i="37"/>
  <c r="CE100" i="37" s="1"/>
  <c r="CD98" i="37"/>
  <c r="CD100" i="37" s="1"/>
  <c r="CC98" i="37"/>
  <c r="CC100" i="37" s="1"/>
  <c r="CB98" i="37"/>
  <c r="CB100" i="37" s="1"/>
  <c r="CA98" i="37"/>
  <c r="CA100" i="37" s="1"/>
  <c r="BZ98" i="37"/>
  <c r="BZ100" i="37" s="1"/>
  <c r="BY98" i="37"/>
  <c r="BY100" i="37" s="1"/>
  <c r="BX98" i="37"/>
  <c r="BX100" i="37" s="1"/>
  <c r="BW98" i="37"/>
  <c r="BW100" i="37" s="1"/>
  <c r="BV98" i="37"/>
  <c r="BV100" i="37" s="1"/>
  <c r="BU98" i="37"/>
  <c r="BU100" i="37" s="1"/>
  <c r="BT98" i="37"/>
  <c r="BT100" i="37" s="1"/>
  <c r="BS98" i="37"/>
  <c r="BS100" i="37" s="1"/>
  <c r="BR98" i="37"/>
  <c r="BR100" i="37" s="1"/>
  <c r="CG66" i="37"/>
  <c r="CF66" i="37"/>
  <c r="CE66" i="37"/>
  <c r="CD66" i="37"/>
  <c r="CC66" i="37"/>
  <c r="CB66" i="37"/>
  <c r="CA66" i="37"/>
  <c r="BZ66" i="37"/>
  <c r="BY66" i="37"/>
  <c r="BX66" i="37"/>
  <c r="BW66" i="37"/>
  <c r="BV66" i="37"/>
  <c r="BU66" i="37"/>
  <c r="BT66" i="37"/>
  <c r="BS66" i="37"/>
  <c r="BR66" i="37"/>
  <c r="CG65" i="37"/>
  <c r="CG68" i="37" s="1"/>
  <c r="CF65" i="37"/>
  <c r="CF68" i="37" s="1"/>
  <c r="CE65" i="37"/>
  <c r="CE68" i="37" s="1"/>
  <c r="CD65" i="37"/>
  <c r="CD68" i="37" s="1"/>
  <c r="CC65" i="37"/>
  <c r="CC68" i="37" s="1"/>
  <c r="CB65" i="37"/>
  <c r="CB68" i="37" s="1"/>
  <c r="CA65" i="37"/>
  <c r="CA68" i="37" s="1"/>
  <c r="BZ65" i="37"/>
  <c r="BZ68" i="37" s="1"/>
  <c r="BY65" i="37"/>
  <c r="BY68" i="37" s="1"/>
  <c r="BX65" i="37"/>
  <c r="BX68" i="37" s="1"/>
  <c r="BW65" i="37"/>
  <c r="BW68" i="37" s="1"/>
  <c r="BV65" i="37"/>
  <c r="BV68" i="37" s="1"/>
  <c r="BU65" i="37"/>
  <c r="BU68" i="37" s="1"/>
  <c r="BT65" i="37"/>
  <c r="BT68" i="37" s="1"/>
  <c r="BS65" i="37"/>
  <c r="BS68" i="37" s="1"/>
  <c r="BR65" i="37"/>
  <c r="BR68" i="37" s="1"/>
  <c r="CG62" i="37"/>
  <c r="CG64" i="37" s="1"/>
  <c r="CF62" i="37"/>
  <c r="CF64" i="37" s="1"/>
  <c r="CE62" i="37"/>
  <c r="CE64" i="37" s="1"/>
  <c r="CD62" i="37"/>
  <c r="CD64" i="37" s="1"/>
  <c r="CC62" i="37"/>
  <c r="CC64" i="37" s="1"/>
  <c r="CB62" i="37"/>
  <c r="CB64" i="37" s="1"/>
  <c r="CA62" i="37"/>
  <c r="CA64" i="37" s="1"/>
  <c r="BZ62" i="37"/>
  <c r="BZ64" i="37" s="1"/>
  <c r="BY62" i="37"/>
  <c r="BY64" i="37" s="1"/>
  <c r="BX62" i="37"/>
  <c r="BX64" i="37" s="1"/>
  <c r="BW62" i="37"/>
  <c r="BW64" i="37" s="1"/>
  <c r="BV62" i="37"/>
  <c r="BV64" i="37" s="1"/>
  <c r="BU62" i="37"/>
  <c r="BU64" i="37" s="1"/>
  <c r="BT62" i="37"/>
  <c r="BT64" i="37" s="1"/>
  <c r="BS62" i="37"/>
  <c r="BS64" i="37" s="1"/>
  <c r="BR62" i="37"/>
  <c r="BR64" i="37" s="1"/>
  <c r="BL30" i="37"/>
  <c r="BK30" i="37"/>
  <c r="BL29" i="37"/>
  <c r="BK29" i="37"/>
  <c r="BL28" i="37"/>
  <c r="BK28" i="37"/>
  <c r="BL27" i="37"/>
  <c r="BK27" i="37"/>
  <c r="BL26" i="37"/>
  <c r="BK26" i="37"/>
  <c r="BL25" i="37"/>
  <c r="BK25" i="37"/>
  <c r="BL24" i="37"/>
  <c r="BK24" i="37"/>
  <c r="BL23" i="37"/>
  <c r="BK23" i="37"/>
  <c r="BL22" i="37"/>
  <c r="BK22" i="37"/>
  <c r="BL21" i="37"/>
  <c r="BK21" i="37"/>
  <c r="BL20" i="37"/>
  <c r="BK20" i="37"/>
  <c r="BL19" i="37"/>
  <c r="BK19" i="37"/>
  <c r="BL18" i="37"/>
  <c r="BK18" i="37"/>
  <c r="BL17" i="37"/>
  <c r="BK17" i="37"/>
  <c r="BL16" i="37"/>
  <c r="BK16" i="37"/>
  <c r="BL16" i="36" l="1"/>
  <c r="BL17" i="36"/>
  <c r="BL18" i="36"/>
  <c r="BL19" i="36"/>
  <c r="BL20" i="36"/>
  <c r="BL21" i="36"/>
  <c r="BL22" i="36"/>
  <c r="BL23" i="36"/>
  <c r="BL24" i="36"/>
  <c r="BL25" i="36"/>
  <c r="BL26" i="36"/>
  <c r="BL27" i="36"/>
  <c r="BL28" i="36"/>
  <c r="BL29" i="36"/>
  <c r="BL30" i="36"/>
  <c r="BK16" i="36"/>
  <c r="BK17" i="36"/>
  <c r="BK18" i="36"/>
  <c r="BK19" i="36"/>
  <c r="BK20" i="36"/>
  <c r="BK21" i="36"/>
  <c r="BK22" i="36"/>
  <c r="BK23" i="36"/>
  <c r="BK24" i="36"/>
  <c r="BK25" i="36"/>
  <c r="BK26" i="36"/>
  <c r="BK27" i="36"/>
  <c r="BK28" i="36"/>
  <c r="BK29" i="36"/>
  <c r="BK30" i="36"/>
  <c r="BK15" i="36"/>
  <c r="BL15" i="36"/>
  <c r="CG102" i="36" l="1"/>
  <c r="CF102" i="36"/>
  <c r="CE102" i="36"/>
  <c r="CD102" i="36"/>
  <c r="CC102" i="36"/>
  <c r="CB102" i="36"/>
  <c r="CA102" i="36"/>
  <c r="BZ102" i="36"/>
  <c r="BY102" i="36"/>
  <c r="BX102" i="36"/>
  <c r="BW102" i="36"/>
  <c r="BV102" i="36"/>
  <c r="BU102" i="36"/>
  <c r="BT102" i="36"/>
  <c r="BS102" i="36"/>
  <c r="BR102" i="36"/>
  <c r="CG101" i="36"/>
  <c r="CG104" i="36" s="1"/>
  <c r="CF101" i="36"/>
  <c r="CF104" i="36" s="1"/>
  <c r="CE101" i="36"/>
  <c r="CE104" i="36" s="1"/>
  <c r="CD101" i="36"/>
  <c r="CD104" i="36" s="1"/>
  <c r="CC101" i="36"/>
  <c r="CC104" i="36" s="1"/>
  <c r="CB101" i="36"/>
  <c r="CB104" i="36" s="1"/>
  <c r="CA101" i="36"/>
  <c r="CA104" i="36" s="1"/>
  <c r="BZ101" i="36"/>
  <c r="BZ104" i="36" s="1"/>
  <c r="BY101" i="36"/>
  <c r="BY104" i="36" s="1"/>
  <c r="BX101" i="36"/>
  <c r="BX104" i="36" s="1"/>
  <c r="BW101" i="36"/>
  <c r="BW104" i="36" s="1"/>
  <c r="BV101" i="36"/>
  <c r="BV104" i="36" s="1"/>
  <c r="BU101" i="36"/>
  <c r="BU104" i="36" s="1"/>
  <c r="BT101" i="36"/>
  <c r="BT104" i="36" s="1"/>
  <c r="BS101" i="36"/>
  <c r="BS104" i="36" s="1"/>
  <c r="BR101" i="36"/>
  <c r="BR104" i="36" s="1"/>
  <c r="CG98" i="36"/>
  <c r="CG100" i="36" s="1"/>
  <c r="CF98" i="36"/>
  <c r="CF100" i="36" s="1"/>
  <c r="CE98" i="36"/>
  <c r="CE100" i="36" s="1"/>
  <c r="CD98" i="36"/>
  <c r="CD100" i="36" s="1"/>
  <c r="CC98" i="36"/>
  <c r="CC100" i="36" s="1"/>
  <c r="CB98" i="36"/>
  <c r="CB100" i="36" s="1"/>
  <c r="CA98" i="36"/>
  <c r="CA100" i="36" s="1"/>
  <c r="BZ98" i="36"/>
  <c r="BZ100" i="36" s="1"/>
  <c r="BY98" i="36"/>
  <c r="BY100" i="36" s="1"/>
  <c r="BX98" i="36"/>
  <c r="BX100" i="36" s="1"/>
  <c r="BW98" i="36"/>
  <c r="BW100" i="36" s="1"/>
  <c r="BV98" i="36"/>
  <c r="BV100" i="36" s="1"/>
  <c r="BU98" i="36"/>
  <c r="BU100" i="36" s="1"/>
  <c r="BT98" i="36"/>
  <c r="BT100" i="36" s="1"/>
  <c r="BS98" i="36"/>
  <c r="BS100" i="36" s="1"/>
  <c r="BR98" i="36"/>
  <c r="BR100" i="36" s="1"/>
  <c r="CG66" i="36"/>
  <c r="CF66" i="36"/>
  <c r="CE66" i="36"/>
  <c r="CD66" i="36"/>
  <c r="CC66" i="36"/>
  <c r="CB66" i="36"/>
  <c r="CA66" i="36"/>
  <c r="BZ66" i="36"/>
  <c r="BY66" i="36"/>
  <c r="BX66" i="36"/>
  <c r="BW66" i="36"/>
  <c r="BV66" i="36"/>
  <c r="BU66" i="36"/>
  <c r="BT66" i="36"/>
  <c r="BS66" i="36"/>
  <c r="BR66" i="36"/>
  <c r="CG65" i="36"/>
  <c r="CG68" i="36" s="1"/>
  <c r="CF65" i="36"/>
  <c r="CF68" i="36" s="1"/>
  <c r="CE65" i="36"/>
  <c r="CE68" i="36" s="1"/>
  <c r="CD65" i="36"/>
  <c r="CD68" i="36" s="1"/>
  <c r="CC65" i="36"/>
  <c r="CC68" i="36" s="1"/>
  <c r="CB65" i="36"/>
  <c r="CB68" i="36" s="1"/>
  <c r="CA65" i="36"/>
  <c r="CA68" i="36" s="1"/>
  <c r="BZ65" i="36"/>
  <c r="BZ68" i="36" s="1"/>
  <c r="BY65" i="36"/>
  <c r="BY68" i="36" s="1"/>
  <c r="BX65" i="36"/>
  <c r="BX68" i="36" s="1"/>
  <c r="BW65" i="36"/>
  <c r="BW68" i="36" s="1"/>
  <c r="BV65" i="36"/>
  <c r="BV68" i="36" s="1"/>
  <c r="BU65" i="36"/>
  <c r="BU68" i="36" s="1"/>
  <c r="BT65" i="36"/>
  <c r="BT68" i="36" s="1"/>
  <c r="BS65" i="36"/>
  <c r="BS68" i="36" s="1"/>
  <c r="BR65" i="36"/>
  <c r="BR68" i="36" s="1"/>
  <c r="CG62" i="36"/>
  <c r="CG64" i="36" s="1"/>
  <c r="CF62" i="36"/>
  <c r="CF64" i="36" s="1"/>
  <c r="CE62" i="36"/>
  <c r="CE64" i="36" s="1"/>
  <c r="CD62" i="36"/>
  <c r="CD64" i="36" s="1"/>
  <c r="CC62" i="36"/>
  <c r="CC64" i="36" s="1"/>
  <c r="CB62" i="36"/>
  <c r="CB64" i="36" s="1"/>
  <c r="CA62" i="36"/>
  <c r="CA64" i="36" s="1"/>
  <c r="BZ62" i="36"/>
  <c r="BZ64" i="36" s="1"/>
  <c r="BY62" i="36"/>
  <c r="BY64" i="36" s="1"/>
  <c r="BX62" i="36"/>
  <c r="BX64" i="36" s="1"/>
  <c r="BW62" i="36"/>
  <c r="BW64" i="36" s="1"/>
  <c r="BV62" i="36"/>
  <c r="BV64" i="36" s="1"/>
  <c r="BU62" i="36"/>
  <c r="BU64" i="36" s="1"/>
  <c r="BT62" i="36"/>
  <c r="BT64" i="36" s="1"/>
  <c r="BS62" i="36"/>
  <c r="BS64" i="36" s="1"/>
  <c r="BR62" i="36"/>
  <c r="BR64" i="36" s="1"/>
  <c r="BH15" i="35" l="1"/>
  <c r="BI15" i="35" l="1"/>
  <c r="BH16" i="35" l="1"/>
  <c r="BI16" i="35"/>
  <c r="BH17" i="35"/>
  <c r="BI17" i="35"/>
  <c r="BH18" i="35"/>
  <c r="BI18" i="35"/>
  <c r="BH19" i="35"/>
  <c r="BI19" i="35"/>
  <c r="BH20" i="35"/>
  <c r="BI20" i="35"/>
  <c r="BH21" i="35"/>
  <c r="BI21" i="35"/>
  <c r="BH22" i="35"/>
  <c r="BI22" i="35"/>
  <c r="BH23" i="35"/>
  <c r="BI23" i="35"/>
  <c r="BH24" i="35"/>
  <c r="BI24" i="35"/>
  <c r="BH25" i="35"/>
  <c r="BI25" i="35"/>
  <c r="BH26" i="35"/>
  <c r="BI26" i="35"/>
  <c r="BH27" i="35"/>
  <c r="BI27" i="35"/>
  <c r="BH28" i="35"/>
  <c r="BI28" i="35"/>
  <c r="BH29" i="35"/>
  <c r="BI29" i="35"/>
  <c r="BH30" i="35"/>
  <c r="BI30" i="35"/>
  <c r="BO62" i="35" l="1"/>
  <c r="BP102" i="35"/>
  <c r="BQ102" i="35"/>
  <c r="BR102" i="35"/>
  <c r="BS102" i="35"/>
  <c r="BT102" i="35"/>
  <c r="BU102" i="35"/>
  <c r="BV102" i="35"/>
  <c r="BW102" i="35"/>
  <c r="BX102" i="35"/>
  <c r="BY102" i="35"/>
  <c r="BZ102" i="35"/>
  <c r="CA102" i="35"/>
  <c r="CB102" i="35"/>
  <c r="CC102" i="35"/>
  <c r="CD102" i="35"/>
  <c r="BO102" i="35"/>
  <c r="BP101" i="35"/>
  <c r="BQ101" i="35"/>
  <c r="BR101" i="35"/>
  <c r="BS101" i="35"/>
  <c r="BT101" i="35"/>
  <c r="BU101" i="35"/>
  <c r="BV101" i="35"/>
  <c r="BW101" i="35"/>
  <c r="BX101" i="35"/>
  <c r="BY101" i="35"/>
  <c r="BZ101" i="35"/>
  <c r="CA101" i="35"/>
  <c r="CB101" i="35"/>
  <c r="CC101" i="35"/>
  <c r="CD101" i="35"/>
  <c r="BO101" i="35"/>
  <c r="BP98" i="35"/>
  <c r="BP100" i="35" s="1"/>
  <c r="BQ98" i="35"/>
  <c r="BQ100" i="35" s="1"/>
  <c r="BR98" i="35"/>
  <c r="BR100" i="35" s="1"/>
  <c r="BS98" i="35"/>
  <c r="BT98" i="35"/>
  <c r="BU98" i="35"/>
  <c r="BV98" i="35"/>
  <c r="BW98" i="35"/>
  <c r="BX98" i="35"/>
  <c r="BY98" i="35"/>
  <c r="BZ98" i="35"/>
  <c r="CA98" i="35"/>
  <c r="CB98" i="35"/>
  <c r="CC98" i="35"/>
  <c r="CD98" i="35"/>
  <c r="BO98" i="35"/>
  <c r="BP66" i="35"/>
  <c r="BQ66" i="35"/>
  <c r="BR66" i="35"/>
  <c r="BS66" i="35"/>
  <c r="BT66" i="35"/>
  <c r="BU66" i="35"/>
  <c r="BV66" i="35"/>
  <c r="BW66" i="35"/>
  <c r="BX66" i="35"/>
  <c r="BY66" i="35"/>
  <c r="BZ66" i="35"/>
  <c r="CA66" i="35"/>
  <c r="CB66" i="35"/>
  <c r="CC66" i="35"/>
  <c r="CD66" i="35"/>
  <c r="BO66" i="35"/>
  <c r="BP65" i="35"/>
  <c r="BQ65" i="35"/>
  <c r="BR65" i="35"/>
  <c r="BS65" i="35"/>
  <c r="BT65" i="35"/>
  <c r="BU65" i="35"/>
  <c r="BV65" i="35"/>
  <c r="BW65" i="35"/>
  <c r="BX65" i="35"/>
  <c r="BY65" i="35"/>
  <c r="BZ65" i="35"/>
  <c r="CA65" i="35"/>
  <c r="CB65" i="35"/>
  <c r="CC65" i="35"/>
  <c r="CD65" i="35"/>
  <c r="BO65" i="35"/>
  <c r="BP62" i="35"/>
  <c r="BQ62" i="35"/>
  <c r="BR62" i="35"/>
  <c r="BS62" i="35"/>
  <c r="BT62" i="35"/>
  <c r="BU62" i="35"/>
  <c r="BV62" i="35"/>
  <c r="BW62" i="35"/>
  <c r="BX62" i="35"/>
  <c r="BY62" i="35"/>
  <c r="BZ62" i="35"/>
  <c r="CA62" i="35"/>
  <c r="CB62" i="35"/>
  <c r="CC62" i="35"/>
  <c r="CD62" i="35"/>
  <c r="BO100" i="35"/>
  <c r="CD100" i="35" l="1"/>
  <c r="CD104" i="35" l="1"/>
  <c r="CD68" i="35"/>
  <c r="CD64" i="35"/>
  <c r="BO64" i="35" l="1"/>
  <c r="BO68" i="35" l="1"/>
  <c r="BO104" i="35" l="1"/>
  <c r="CC100" i="35" l="1"/>
  <c r="CB100" i="35"/>
  <c r="CA100" i="35"/>
  <c r="BZ100" i="35"/>
  <c r="BY100" i="35"/>
  <c r="BX100" i="35"/>
  <c r="BW100" i="35"/>
  <c r="BV100" i="35"/>
  <c r="BU100" i="35"/>
  <c r="BT100" i="35"/>
  <c r="BS100" i="35"/>
  <c r="CC64" i="35"/>
  <c r="CB64" i="35"/>
  <c r="CA64" i="35"/>
  <c r="BZ64" i="35"/>
  <c r="BY64" i="35"/>
  <c r="BX64" i="35"/>
  <c r="BW64" i="35"/>
  <c r="BV64" i="35"/>
  <c r="BU64" i="35"/>
  <c r="BT64" i="35"/>
  <c r="BS64" i="35"/>
  <c r="BR64" i="35"/>
  <c r="BQ64" i="35"/>
  <c r="BP64" i="35"/>
  <c r="BR68" i="35" l="1"/>
  <c r="BV68" i="35"/>
  <c r="BZ68" i="35"/>
  <c r="CC104" i="35"/>
  <c r="BP68" i="35"/>
  <c r="BT68" i="35"/>
  <c r="BX68" i="35"/>
  <c r="CB68" i="35"/>
  <c r="BU104" i="35"/>
  <c r="BY104" i="35"/>
  <c r="BQ104" i="35"/>
  <c r="BR104" i="35"/>
  <c r="BV104" i="35"/>
  <c r="BZ104" i="35"/>
  <c r="BQ68" i="35"/>
  <c r="BU68" i="35"/>
  <c r="BY68" i="35"/>
  <c r="CC68" i="35"/>
  <c r="BS68" i="35"/>
  <c r="BW68" i="35"/>
  <c r="CA68" i="35"/>
  <c r="BS104" i="35"/>
  <c r="BW104" i="35"/>
  <c r="CA104" i="35"/>
  <c r="BP104" i="35"/>
  <c r="BT104" i="35"/>
  <c r="BX104" i="35"/>
  <c r="CB104" i="35"/>
</calcChain>
</file>

<file path=xl/sharedStrings.xml><?xml version="1.0" encoding="utf-8"?>
<sst xmlns="http://schemas.openxmlformats.org/spreadsheetml/2006/main" count="3038" uniqueCount="312">
  <si>
    <t/>
  </si>
  <si>
    <t xml:space="preserve">   </t>
  </si>
  <si>
    <t xml:space="preserve">         KURSI  MESATAR</t>
  </si>
  <si>
    <t>Kursi</t>
  </si>
  <si>
    <t>(sipas fix.)</t>
  </si>
  <si>
    <t>Jeni Japonez (per 100) (JPY)</t>
  </si>
  <si>
    <t>Sterlina Angleze (GBP)</t>
  </si>
  <si>
    <t>Franga Zvicerane (CHF)</t>
  </si>
  <si>
    <t>E U R O</t>
  </si>
  <si>
    <t>Ari (oz)</t>
  </si>
  <si>
    <t>Argjendi (oz)</t>
  </si>
  <si>
    <t>Dollare Australian (AUD)</t>
  </si>
  <si>
    <t>Dollar Kanadez (CAD)</t>
  </si>
  <si>
    <t>Korona Suedeze (SEK)</t>
  </si>
  <si>
    <t>Korona Norvegjeze (NOK)</t>
  </si>
  <si>
    <t>Korona Daneze (DKK)</t>
  </si>
  <si>
    <t>Spec Drawing RIGH</t>
  </si>
  <si>
    <t>Dollari Amerikan (USD)</t>
  </si>
  <si>
    <t>usd</t>
  </si>
  <si>
    <t xml:space="preserve">Lek për njësi </t>
  </si>
  <si>
    <t>Monedhat e huaja</t>
  </si>
  <si>
    <t xml:space="preserve"> të monedhës</t>
  </si>
  <si>
    <t xml:space="preserve"> së huaj</t>
  </si>
  <si>
    <t>Kundrejt  një USD</t>
  </si>
  <si>
    <t>Kundrejt një USD</t>
  </si>
  <si>
    <t>Dollari Australian (AUD)</t>
  </si>
  <si>
    <t>Dollari Kanadez (CAD)</t>
  </si>
  <si>
    <t>Spec. Drawing RIGHTS (SDR)</t>
  </si>
  <si>
    <t>lek</t>
  </si>
  <si>
    <t>max</t>
  </si>
  <si>
    <t>min</t>
  </si>
  <si>
    <t xml:space="preserve">    Kurset e Këmbimit</t>
  </si>
  <si>
    <t>Juani Kinez (onshore) CNY</t>
  </si>
  <si>
    <t>Juani Kinez (offshore) CNH</t>
  </si>
  <si>
    <t>Lira turke (TRY)</t>
  </si>
  <si>
    <t>14.01.2019</t>
  </si>
  <si>
    <t>15.01.2019</t>
  </si>
  <si>
    <t>16.01.2019</t>
  </si>
  <si>
    <t>17.01.2019</t>
  </si>
  <si>
    <t>21.01.2019</t>
  </si>
  <si>
    <t>22.01.2019</t>
  </si>
  <si>
    <t>23.01.2019</t>
  </si>
  <si>
    <t>24.01.2019</t>
  </si>
  <si>
    <t>28.01.2019</t>
  </si>
  <si>
    <t>29.01.2019</t>
  </si>
  <si>
    <t>30.01.2019</t>
  </si>
  <si>
    <t>31.01.2019</t>
  </si>
  <si>
    <t>06.01.2020</t>
  </si>
  <si>
    <t>07.01.2020</t>
  </si>
  <si>
    <t>08.01.2020</t>
  </si>
  <si>
    <t>09.01.2020</t>
  </si>
  <si>
    <t>10.01.2020</t>
  </si>
  <si>
    <t>13.01.2019</t>
  </si>
  <si>
    <t>17.01.2020</t>
  </si>
  <si>
    <t>16.01.2020</t>
  </si>
  <si>
    <t>20.01.2019</t>
  </si>
  <si>
    <t>27.01.2019</t>
  </si>
  <si>
    <t>Janar' 2022</t>
  </si>
  <si>
    <t xml:space="preserve">    DT. 05.01.2022</t>
  </si>
  <si>
    <t xml:space="preserve">    DT. 06.01.2022</t>
  </si>
  <si>
    <t xml:space="preserve">    DT. 07.01.2022</t>
  </si>
  <si>
    <t xml:space="preserve">    DT.10.01.2022</t>
  </si>
  <si>
    <t xml:space="preserve">    DT.11.01.2022</t>
  </si>
  <si>
    <t xml:space="preserve">    DT. 12.01.2022</t>
  </si>
  <si>
    <t xml:space="preserve">    DT.13.01.2022</t>
  </si>
  <si>
    <t xml:space="preserve">    DT.14.01.2022</t>
  </si>
  <si>
    <t xml:space="preserve">    DT.18.01.2022</t>
  </si>
  <si>
    <t xml:space="preserve">    DT.19.01.2022</t>
  </si>
  <si>
    <t xml:space="preserve">    DT.20.01.2022</t>
  </si>
  <si>
    <t xml:space="preserve">    DT.21.01.2022</t>
  </si>
  <si>
    <t xml:space="preserve">    DT.25.01.2022</t>
  </si>
  <si>
    <t xml:space="preserve">    DT.26.01.2022</t>
  </si>
  <si>
    <t xml:space="preserve">    DT.27.01.2022</t>
  </si>
  <si>
    <t xml:space="preserve">    DT.28.01.2022</t>
  </si>
  <si>
    <t xml:space="preserve">    DT. 17.01.2022</t>
  </si>
  <si>
    <t xml:space="preserve">    DT.24.01.2022</t>
  </si>
  <si>
    <t xml:space="preserve">    DT.31.01.2022</t>
  </si>
  <si>
    <t>Shkurt' 2022</t>
  </si>
  <si>
    <t xml:space="preserve">    DT. 01.02.2022</t>
  </si>
  <si>
    <t xml:space="preserve">    DT. 02.02.2022</t>
  </si>
  <si>
    <t xml:space="preserve">    DT. 03.03.2022</t>
  </si>
  <si>
    <t xml:space="preserve">    DT.04.02.2022</t>
  </si>
  <si>
    <t xml:space="preserve">    DT.07.02.2022</t>
  </si>
  <si>
    <t xml:space="preserve">    DT. 08.02.2022</t>
  </si>
  <si>
    <t xml:space="preserve">    DT.09.02.2022</t>
  </si>
  <si>
    <t xml:space="preserve">    DT.10.02.2022</t>
  </si>
  <si>
    <t xml:space="preserve">    DT. 11.02.2022</t>
  </si>
  <si>
    <t xml:space="preserve">    DT.14.02.2022</t>
  </si>
  <si>
    <t xml:space="preserve">    DT.15.02.2022</t>
  </si>
  <si>
    <t xml:space="preserve">    DT.16.02.2022</t>
  </si>
  <si>
    <t xml:space="preserve">    DT.17.02.2022</t>
  </si>
  <si>
    <t xml:space="preserve">    DT.18.02.2022</t>
  </si>
  <si>
    <t xml:space="preserve">    DT.21.02.2022</t>
  </si>
  <si>
    <t xml:space="preserve">    DT.22.02.2022</t>
  </si>
  <si>
    <t xml:space="preserve">    DT.23.02.2022</t>
  </si>
  <si>
    <t xml:space="preserve">    DT.24.02.2022</t>
  </si>
  <si>
    <t xml:space="preserve">    DT.28.02.2022</t>
  </si>
  <si>
    <t xml:space="preserve">    DT.25.02.2022</t>
  </si>
  <si>
    <t>Mars' 2022</t>
  </si>
  <si>
    <t xml:space="preserve">    DT. 01.03.2022</t>
  </si>
  <si>
    <t xml:space="preserve">    DT. 02.03.2022</t>
  </si>
  <si>
    <t xml:space="preserve">    DT.04.03.2022</t>
  </si>
  <si>
    <t xml:space="preserve">    DT.07.03.2022</t>
  </si>
  <si>
    <t xml:space="preserve">    DT. 08.03.2022</t>
  </si>
  <si>
    <t xml:space="preserve">    DT.09.03.2022</t>
  </si>
  <si>
    <t xml:space="preserve">    DT.10.03.2022</t>
  </si>
  <si>
    <t xml:space="preserve">    DT. 11.03.2022</t>
  </si>
  <si>
    <t xml:space="preserve">    DT.15.03.2022</t>
  </si>
  <si>
    <t xml:space="preserve">    DT.16.03.2022</t>
  </si>
  <si>
    <t xml:space="preserve">    DT.17.03.2022</t>
  </si>
  <si>
    <t xml:space="preserve">    DT.18.03.2022</t>
  </si>
  <si>
    <t xml:space="preserve">    DT.23.03.2022</t>
  </si>
  <si>
    <t xml:space="preserve">    DT.24.03.2022</t>
  </si>
  <si>
    <t xml:space="preserve">    DT.25.03.2022</t>
  </si>
  <si>
    <t xml:space="preserve">    DT.28.03.2022</t>
  </si>
  <si>
    <t xml:space="preserve">    DT.29.03.2022</t>
  </si>
  <si>
    <t xml:space="preserve">    DT.30.03.2022</t>
  </si>
  <si>
    <t xml:space="preserve">    DT.31.03.2022</t>
  </si>
  <si>
    <t>Prill' 2022</t>
  </si>
  <si>
    <t xml:space="preserve">    DT. 01.04.2022</t>
  </si>
  <si>
    <t xml:space="preserve">    DT.07.04.2022</t>
  </si>
  <si>
    <t xml:space="preserve">    DT. 08.04.2022</t>
  </si>
  <si>
    <t xml:space="preserve">    DT.29.04.2022</t>
  </si>
  <si>
    <t xml:space="preserve">    DT. 04.04.2022</t>
  </si>
  <si>
    <t xml:space="preserve">    DT. 05.04.2022</t>
  </si>
  <si>
    <t xml:space="preserve">    DT.06.04.2022</t>
  </si>
  <si>
    <t xml:space="preserve">    DT.11.04.2022</t>
  </si>
  <si>
    <t xml:space="preserve">    DT.12.04.2022</t>
  </si>
  <si>
    <t xml:space="preserve">    DT. 13.04.2022</t>
  </si>
  <si>
    <t xml:space="preserve">    DT.14.04.2022</t>
  </si>
  <si>
    <t xml:space="preserve">    DT.15.04.2022</t>
  </si>
  <si>
    <t xml:space="preserve">    DT.19.04.2022</t>
  </si>
  <si>
    <t xml:space="preserve">    DT.20.04.2022</t>
  </si>
  <si>
    <t xml:space="preserve">    DT.21.04.2022</t>
  </si>
  <si>
    <t xml:space="preserve">    DT.22.04.2022</t>
  </si>
  <si>
    <t xml:space="preserve">    DT.26.04.2022</t>
  </si>
  <si>
    <t xml:space="preserve">    DT.27.04.2022</t>
  </si>
  <si>
    <t xml:space="preserve">    DT.28.04.2022</t>
  </si>
  <si>
    <t>Maj' 2022</t>
  </si>
  <si>
    <t xml:space="preserve">    DT. 04.05.2022</t>
  </si>
  <si>
    <t xml:space="preserve">    DT. 05.05.2022</t>
  </si>
  <si>
    <t xml:space="preserve">    DT.11.05.2022</t>
  </si>
  <si>
    <t xml:space="preserve">    DT.12.05.2022</t>
  </si>
  <si>
    <t xml:space="preserve">    DT.19.05.2022</t>
  </si>
  <si>
    <t xml:space="preserve">    DT.20.05.2022</t>
  </si>
  <si>
    <t xml:space="preserve">    DT.26.05.2022</t>
  </si>
  <si>
    <t xml:space="preserve">    DT.27.05.2022</t>
  </si>
  <si>
    <t xml:space="preserve">    DT. 06.05.2022</t>
  </si>
  <si>
    <t xml:space="preserve">    DT.09.05.2022</t>
  </si>
  <si>
    <t xml:space="preserve">    DT.10.05.2022</t>
  </si>
  <si>
    <t xml:space="preserve">    DT.13.05.2022</t>
  </si>
  <si>
    <t xml:space="preserve">    DT. 16.05.2022</t>
  </si>
  <si>
    <t xml:space="preserve">    DT.17.05.2022</t>
  </si>
  <si>
    <t xml:space="preserve">    DT.18.05.2022</t>
  </si>
  <si>
    <t xml:space="preserve">    DT.23.05.2022</t>
  </si>
  <si>
    <t xml:space="preserve">    DT.24.05.2022</t>
  </si>
  <si>
    <t xml:space="preserve">    DT.30.05.2022</t>
  </si>
  <si>
    <t xml:space="preserve">    DT.31.05.2022</t>
  </si>
  <si>
    <t>Qershor' 2022</t>
  </si>
  <si>
    <t xml:space="preserve">    DT. 01.06.2022</t>
  </si>
  <si>
    <t xml:space="preserve">    DT. 02.06.2022</t>
  </si>
  <si>
    <t xml:space="preserve">    DT. 03.06.2022</t>
  </si>
  <si>
    <t xml:space="preserve">    DT.06.06.2022</t>
  </si>
  <si>
    <t xml:space="preserve">    DT.07.06.2022</t>
  </si>
  <si>
    <t xml:space="preserve">    DT.08.06.2022</t>
  </si>
  <si>
    <t xml:space="preserve">    DT.09.06.2022</t>
  </si>
  <si>
    <t xml:space="preserve">    DT.10.06.2022</t>
  </si>
  <si>
    <t xml:space="preserve">    DT. 13.06.2022</t>
  </si>
  <si>
    <t xml:space="preserve">    DT.14.06.2022</t>
  </si>
  <si>
    <t xml:space="preserve">    DT.15.06.2022</t>
  </si>
  <si>
    <t xml:space="preserve">    DT.16.06.2022</t>
  </si>
  <si>
    <t xml:space="preserve">    DT.17.06.2022</t>
  </si>
  <si>
    <t xml:space="preserve">    DT.20.06.2022</t>
  </si>
  <si>
    <t xml:space="preserve">    DT.21.06.2022</t>
  </si>
  <si>
    <t xml:space="preserve">    DT.22.06.2022</t>
  </si>
  <si>
    <t xml:space="preserve">    DT.23.06.2022</t>
  </si>
  <si>
    <t xml:space="preserve">    DT.24.06.2022</t>
  </si>
  <si>
    <t xml:space="preserve">    DT.27.06.2022</t>
  </si>
  <si>
    <t xml:space="preserve">    DT.28.06.2022</t>
  </si>
  <si>
    <t xml:space="preserve">    DT.29.06.2022</t>
  </si>
  <si>
    <t xml:space="preserve">    DT.30.06.2022</t>
  </si>
  <si>
    <t>Korrik' 2022</t>
  </si>
  <si>
    <t xml:space="preserve">    DT. 01.07.2022</t>
  </si>
  <si>
    <t xml:space="preserve">    DT.06.07.2022</t>
  </si>
  <si>
    <t xml:space="preserve">    DT.07.07.2022</t>
  </si>
  <si>
    <t xml:space="preserve">    DT.14.07.2022</t>
  </si>
  <si>
    <t xml:space="preserve">    DT.20.07.2022</t>
  </si>
  <si>
    <t xml:space="preserve">    DT.21.07.2022</t>
  </si>
  <si>
    <t xml:space="preserve">    DT.22.07.2022</t>
  </si>
  <si>
    <t xml:space="preserve">    DT.27.07.2022</t>
  </si>
  <si>
    <t xml:space="preserve">    DT.28.07.2022</t>
  </si>
  <si>
    <t xml:space="preserve">    DT.29.07.2022</t>
  </si>
  <si>
    <t xml:space="preserve">    DT. 04.07.2022</t>
  </si>
  <si>
    <t xml:space="preserve">    DT. 05.07.2022</t>
  </si>
  <si>
    <t xml:space="preserve">    DT.12.07.2022</t>
  </si>
  <si>
    <t xml:space="preserve">    DT.13.07.2022</t>
  </si>
  <si>
    <t xml:space="preserve">    DT. 15.07.2022</t>
  </si>
  <si>
    <t xml:space="preserve">    DT.18.07.2022</t>
  </si>
  <si>
    <t xml:space="preserve">    DT.19.07.2022</t>
  </si>
  <si>
    <t xml:space="preserve">    DT.25.07.2022</t>
  </si>
  <si>
    <t xml:space="preserve">    DT.26.07.2022</t>
  </si>
  <si>
    <t xml:space="preserve">    DT.08.07.2022</t>
  </si>
  <si>
    <t>Gusht' 2022</t>
  </si>
  <si>
    <t xml:space="preserve">    DT. 01.08.2022</t>
  </si>
  <si>
    <t xml:space="preserve">    DT.08.08.2022</t>
  </si>
  <si>
    <t xml:space="preserve">    DT.29.08.2022</t>
  </si>
  <si>
    <t xml:space="preserve">    DT. 02.08.2022</t>
  </si>
  <si>
    <t xml:space="preserve">    DT. 03.08.2022</t>
  </si>
  <si>
    <t xml:space="preserve">    DT.04.08.2022</t>
  </si>
  <si>
    <t xml:space="preserve">    DT.05.08.2022</t>
  </si>
  <si>
    <t xml:space="preserve">    DT09.08.2022</t>
  </si>
  <si>
    <t xml:space="preserve">    DT.10.08.2022</t>
  </si>
  <si>
    <t xml:space="preserve">    DT.11.08.2022</t>
  </si>
  <si>
    <t xml:space="preserve">    DT. 12.08.2022</t>
  </si>
  <si>
    <t xml:space="preserve">    DT.15.08.2022</t>
  </si>
  <si>
    <t xml:space="preserve">    DT.16.08.2022</t>
  </si>
  <si>
    <t xml:space="preserve">    DT.17.08.2022</t>
  </si>
  <si>
    <t xml:space="preserve">    DT.18.08.2022</t>
  </si>
  <si>
    <t xml:space="preserve">    DT.19.08.2022</t>
  </si>
  <si>
    <t xml:space="preserve">    DT.22.08.2022</t>
  </si>
  <si>
    <t xml:space="preserve">    DT.23.08.2022</t>
  </si>
  <si>
    <t xml:space="preserve">    DT.24.08.2022</t>
  </si>
  <si>
    <t xml:space="preserve">    DT.25.08.2022</t>
  </si>
  <si>
    <t xml:space="preserve">    DT.26.08.2022</t>
  </si>
  <si>
    <t xml:space="preserve">    DT.30.08.2022</t>
  </si>
  <si>
    <t xml:space="preserve">    DT.31.08.2022</t>
  </si>
  <si>
    <t>Shtator' 2022</t>
  </si>
  <si>
    <t xml:space="preserve">    DT. 01.09.2022</t>
  </si>
  <si>
    <t xml:space="preserve">    DT. 02.09.2022</t>
  </si>
  <si>
    <t xml:space="preserve">    DT.08.09.2022</t>
  </si>
  <si>
    <t xml:space="preserve">    DT.16.09.2022</t>
  </si>
  <si>
    <t xml:space="preserve">    DT.19.09.2022</t>
  </si>
  <si>
    <t xml:space="preserve">    DT.22.09.2022</t>
  </si>
  <si>
    <t xml:space="preserve">    DT.23.09.2022</t>
  </si>
  <si>
    <t xml:space="preserve">    DT.26.09.2022</t>
  </si>
  <si>
    <t xml:space="preserve">    DT.29.09.2022</t>
  </si>
  <si>
    <t xml:space="preserve">    DT.30.09.2022</t>
  </si>
  <si>
    <t xml:space="preserve">    DT. 06.09.2022</t>
  </si>
  <si>
    <t xml:space="preserve">    DT.07.09.2022</t>
  </si>
  <si>
    <t xml:space="preserve">    DT.09.09.2022</t>
  </si>
  <si>
    <t xml:space="preserve">    DT 12.09.2022</t>
  </si>
  <si>
    <t xml:space="preserve">    DT.13.09.2022</t>
  </si>
  <si>
    <t xml:space="preserve">    DT.14.09.2022</t>
  </si>
  <si>
    <t xml:space="preserve">    DT. 15.09.2022</t>
  </si>
  <si>
    <t xml:space="preserve">    DT.21.09.2022</t>
  </si>
  <si>
    <t xml:space="preserve">    DT.20.09.2022</t>
  </si>
  <si>
    <t xml:space="preserve">    DT.27.09.2022</t>
  </si>
  <si>
    <t xml:space="preserve">    DT.28.09.2022</t>
  </si>
  <si>
    <t>Tetor' 2022</t>
  </si>
  <si>
    <t xml:space="preserve">    DT.27.10.2022</t>
  </si>
  <si>
    <t xml:space="preserve">    DT.28.10.2022</t>
  </si>
  <si>
    <t xml:space="preserve">    DT. 03.10.2022</t>
  </si>
  <si>
    <t xml:space="preserve">    DT. 04.10.2022</t>
  </si>
  <si>
    <t xml:space="preserve">    DT. 05.10.2022</t>
  </si>
  <si>
    <t xml:space="preserve">    DT.06.10.2022</t>
  </si>
  <si>
    <t xml:space="preserve">    DT.07.10.2022</t>
  </si>
  <si>
    <t xml:space="preserve">    DT.10.10.2022</t>
  </si>
  <si>
    <t xml:space="preserve">    DT 11.10.2022</t>
  </si>
  <si>
    <t xml:space="preserve">    DT.12.10.2022</t>
  </si>
  <si>
    <t xml:space="preserve">    DT.13.10.2022</t>
  </si>
  <si>
    <t xml:space="preserve">    DT. 14.10.2022</t>
  </si>
  <si>
    <t xml:space="preserve">    DT.18.10.2022</t>
  </si>
  <si>
    <t xml:space="preserve">    DT.17.10.2022</t>
  </si>
  <si>
    <t xml:space="preserve">    DT.19.10.2022</t>
  </si>
  <si>
    <t xml:space="preserve">    DT.20.10.2022</t>
  </si>
  <si>
    <t xml:space="preserve">    DT.21.10.2022</t>
  </si>
  <si>
    <t xml:space="preserve">    DT.24.10.2022</t>
  </si>
  <si>
    <t xml:space="preserve">    DT.25.10.2022</t>
  </si>
  <si>
    <t xml:space="preserve">    DT.26.10.2022</t>
  </si>
  <si>
    <t xml:space="preserve">    DT.31.10.2022</t>
  </si>
  <si>
    <t>Nëntor' 2022</t>
  </si>
  <si>
    <t xml:space="preserve">    DT. 01.11.2022</t>
  </si>
  <si>
    <t xml:space="preserve">    DT.25.11.2022</t>
  </si>
  <si>
    <t xml:space="preserve">    DT.24.11.2022</t>
  </si>
  <si>
    <t xml:space="preserve">    DT.21.11.2022</t>
  </si>
  <si>
    <t xml:space="preserve">    DT. 14.11.2022</t>
  </si>
  <si>
    <t xml:space="preserve">    DT.07.11.2022</t>
  </si>
  <si>
    <t xml:space="preserve">    DT. 02.11.2022</t>
  </si>
  <si>
    <t xml:space="preserve">    DT. 03.11.2022</t>
  </si>
  <si>
    <t xml:space="preserve">    DT.04.11.2022</t>
  </si>
  <si>
    <t xml:space="preserve">    DT.08.11.2022</t>
  </si>
  <si>
    <t xml:space="preserve">    DT 09.11.2022</t>
  </si>
  <si>
    <t xml:space="preserve">    DT.10.11.2022</t>
  </si>
  <si>
    <t xml:space="preserve">    DT.11.11.2022</t>
  </si>
  <si>
    <t xml:space="preserve">    DT.15.11.2022</t>
  </si>
  <si>
    <t xml:space="preserve">    DT.16.11.2022</t>
  </si>
  <si>
    <t xml:space="preserve">    DT.17.11.2022</t>
  </si>
  <si>
    <t xml:space="preserve">    DT.18.11.2022</t>
  </si>
  <si>
    <t xml:space="preserve">    DT.30.11.2022</t>
  </si>
  <si>
    <t xml:space="preserve">    DT.22.11.2022</t>
  </si>
  <si>
    <t xml:space="preserve">    DT.23.11.2022</t>
  </si>
  <si>
    <t>Dhjetor' 2022</t>
  </si>
  <si>
    <t xml:space="preserve">    DT. 01.12.2022</t>
  </si>
  <si>
    <t xml:space="preserve">    DT. 02.12.2022</t>
  </si>
  <si>
    <t xml:space="preserve">    DT. 05.12.2022</t>
  </si>
  <si>
    <t xml:space="preserve">    DT.07.12.2022</t>
  </si>
  <si>
    <t xml:space="preserve">    DT.16.12.2022</t>
  </si>
  <si>
    <t xml:space="preserve">    DT.21.12.2022</t>
  </si>
  <si>
    <t xml:space="preserve">    DT.22.12.2022</t>
  </si>
  <si>
    <t xml:space="preserve">    DT.23.12.2022</t>
  </si>
  <si>
    <t xml:space="preserve">    DT.30.12.2022</t>
  </si>
  <si>
    <t xml:space="preserve">    DT.06.12.2022</t>
  </si>
  <si>
    <t xml:space="preserve">    DT.09.12.2022</t>
  </si>
  <si>
    <t xml:space="preserve">    DT 12.12.2022</t>
  </si>
  <si>
    <t xml:space="preserve">    DT.13.12.2022</t>
  </si>
  <si>
    <t xml:space="preserve">    DT.14.12.2022</t>
  </si>
  <si>
    <t xml:space="preserve">    DT. 15.12.2022</t>
  </si>
  <si>
    <t xml:space="preserve">    DT.19.12.2022</t>
  </si>
  <si>
    <t xml:space="preserve">    DT.20.12.2022</t>
  </si>
  <si>
    <t xml:space="preserve">    DT.27.12.2022</t>
  </si>
  <si>
    <t xml:space="preserve">    DT.28.12.2022</t>
  </si>
  <si>
    <t xml:space="preserve">    DT.29.12.2022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</si>
</sst>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00_)"/>
    <numFmt numFmtId="165" formatCode="0.0000"/>
    <numFmt numFmtId="166" formatCode="_(* #,##0.0000_);_(* \(#,##0.0000\);_(* &quot;-&quot;??_);_(@_)"/>
    <numFmt numFmtId="167" formatCode="_(* #,##0_);_(* \(#,##0\);_(* &quot;-&quot;??_);_(@_)"/>
    <numFmt numFmtId="168" formatCode="#,##0.0000_);\(#,##0.0000\)"/>
    <numFmt numFmtId="169" formatCode="#,##0.00000_);\(#,##0.00000\)"/>
    <numFmt numFmtId="170" formatCode="0.0000_)"/>
    <numFmt numFmtId="171" formatCode="0.00_)"/>
  </numFmts>
  <fonts count="20" x14ac:knownFonts="1">
    <font>
      <sz val="10"/>
      <name val="Arial"/>
    </font>
    <font>
      <sz val="10"/>
      <name val="Arial"/>
      <family val="2"/>
    </font>
    <font>
      <b/>
      <sz val="10"/>
      <color indexed="12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theme="0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name val="Times New Roman"/>
      <family val="1"/>
    </font>
    <font>
      <sz val="12"/>
      <color theme="0"/>
      <name val="Times New Roman"/>
      <family val="1"/>
    </font>
    <font>
      <b/>
      <sz val="12"/>
      <color indexed="12"/>
      <name val="Times New Roman"/>
      <family val="1"/>
    </font>
    <font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</cellStyleXfs>
  <cellXfs count="258">
    <xf numFmtId="0" fontId="0" fillId="0" borderId="0" xfId="0"/>
    <xf numFmtId="167" fontId="3" fillId="0" borderId="0" xfId="1" applyNumberFormat="1" applyFont="1" applyFill="1"/>
    <xf numFmtId="164" fontId="3" fillId="0" borderId="0" xfId="5" applyNumberFormat="1" applyFont="1" applyFill="1"/>
    <xf numFmtId="164" fontId="3" fillId="0" borderId="0" xfId="5" applyNumberFormat="1" applyFont="1" applyFill="1" applyBorder="1"/>
    <xf numFmtId="164" fontId="4" fillId="0" borderId="0" xfId="5" applyNumberFormat="1" applyFont="1" applyFill="1"/>
    <xf numFmtId="164" fontId="3" fillId="0" borderId="1" xfId="5" applyNumberFormat="1" applyFont="1" applyFill="1" applyBorder="1"/>
    <xf numFmtId="164" fontId="3" fillId="0" borderId="3" xfId="5" applyNumberFormat="1" applyFont="1" applyFill="1" applyBorder="1"/>
    <xf numFmtId="164" fontId="4" fillId="0" borderId="0" xfId="5" applyNumberFormat="1" applyFont="1" applyFill="1" applyBorder="1"/>
    <xf numFmtId="164" fontId="3" fillId="0" borderId="4" xfId="5" applyNumberFormat="1" applyFont="1" applyFill="1" applyBorder="1"/>
    <xf numFmtId="164" fontId="3" fillId="0" borderId="0" xfId="5" applyNumberFormat="1" applyFont="1" applyFill="1" applyAlignment="1"/>
    <xf numFmtId="164" fontId="3" fillId="0" borderId="0" xfId="5" applyNumberFormat="1" applyFont="1" applyFill="1" applyBorder="1" applyAlignment="1"/>
    <xf numFmtId="167" fontId="2" fillId="0" borderId="0" xfId="1" applyNumberFormat="1" applyFont="1" applyFill="1" applyBorder="1" applyAlignment="1" applyProtection="1">
      <alignment horizontal="left"/>
    </xf>
    <xf numFmtId="164" fontId="2" fillId="0" borderId="0" xfId="5" applyNumberFormat="1" applyFont="1" applyFill="1" applyBorder="1" applyProtection="1"/>
    <xf numFmtId="164" fontId="4" fillId="0" borderId="0" xfId="5" applyNumberFormat="1" applyFont="1" applyFill="1" applyBorder="1" applyProtection="1"/>
    <xf numFmtId="164" fontId="4" fillId="0" borderId="0" xfId="5" applyNumberFormat="1" applyFont="1" applyFill="1" applyBorder="1" applyAlignment="1" applyProtection="1">
      <alignment horizontal="left"/>
    </xf>
    <xf numFmtId="167" fontId="4" fillId="0" borderId="0" xfId="1" applyNumberFormat="1" applyFont="1" applyFill="1" applyBorder="1" applyProtection="1"/>
    <xf numFmtId="164" fontId="2" fillId="0" borderId="0" xfId="5" applyNumberFormat="1" applyFont="1" applyFill="1" applyBorder="1" applyAlignment="1" applyProtection="1">
      <alignment horizontal="right"/>
    </xf>
    <xf numFmtId="164" fontId="2" fillId="0" borderId="0" xfId="5" applyNumberFormat="1" applyFont="1" applyFill="1" applyBorder="1" applyAlignment="1" applyProtection="1">
      <alignment horizontal="left"/>
    </xf>
    <xf numFmtId="164" fontId="8" fillId="0" borderId="0" xfId="5" applyNumberFormat="1" applyFont="1" applyFill="1" applyBorder="1" applyAlignment="1" applyProtection="1">
      <alignment horizontal="left"/>
    </xf>
    <xf numFmtId="167" fontId="4" fillId="0" borderId="3" xfId="1" applyNumberFormat="1" applyFont="1" applyFill="1" applyBorder="1" applyAlignment="1" applyProtection="1">
      <alignment horizontal="left"/>
    </xf>
    <xf numFmtId="164" fontId="4" fillId="0" borderId="3" xfId="5" applyNumberFormat="1" applyFont="1" applyFill="1" applyBorder="1" applyProtection="1"/>
    <xf numFmtId="164" fontId="2" fillId="0" borderId="3" xfId="5" applyNumberFormat="1" applyFont="1" applyFill="1" applyBorder="1" applyProtection="1"/>
    <xf numFmtId="164" fontId="2" fillId="0" borderId="3" xfId="5" applyNumberFormat="1" applyFont="1" applyFill="1" applyBorder="1" applyAlignment="1" applyProtection="1">
      <alignment horizontal="left"/>
    </xf>
    <xf numFmtId="164" fontId="8" fillId="0" borderId="0" xfId="5" applyNumberFormat="1" applyFont="1" applyFill="1" applyBorder="1" applyAlignment="1" applyProtection="1">
      <alignment horizontal="center"/>
    </xf>
    <xf numFmtId="164" fontId="4" fillId="0" borderId="1" xfId="5" applyNumberFormat="1" applyFont="1" applyFill="1" applyBorder="1" applyProtection="1"/>
    <xf numFmtId="164" fontId="4" fillId="0" borderId="0" xfId="5" applyNumberFormat="1" applyFont="1" applyFill="1" applyBorder="1" applyAlignment="1" applyProtection="1">
      <alignment horizontal="center"/>
    </xf>
    <xf numFmtId="164" fontId="3" fillId="0" borderId="0" xfId="5" applyNumberFormat="1" applyFont="1" applyFill="1" applyBorder="1" applyAlignment="1" applyProtection="1">
      <alignment horizontal="center"/>
    </xf>
    <xf numFmtId="167" fontId="2" fillId="0" borderId="0" xfId="1" applyNumberFormat="1" applyFont="1" applyFill="1" applyBorder="1" applyProtection="1"/>
    <xf numFmtId="164" fontId="2" fillId="0" borderId="1" xfId="5" applyNumberFormat="1" applyFont="1" applyFill="1" applyBorder="1" applyAlignment="1" applyProtection="1">
      <alignment horizontal="center"/>
    </xf>
    <xf numFmtId="167" fontId="4" fillId="0" borderId="0" xfId="1" applyNumberFormat="1" applyFont="1" applyFill="1" applyBorder="1" applyAlignment="1" applyProtection="1"/>
    <xf numFmtId="164" fontId="4" fillId="0" borderId="1" xfId="5" applyNumberFormat="1" applyFont="1" applyFill="1" applyBorder="1" applyAlignment="1" applyProtection="1"/>
    <xf numFmtId="167" fontId="4" fillId="0" borderId="4" xfId="1" applyNumberFormat="1" applyFont="1" applyFill="1" applyBorder="1" applyProtection="1"/>
    <xf numFmtId="164" fontId="4" fillId="0" borderId="5" xfId="5" applyNumberFormat="1" applyFont="1" applyFill="1" applyBorder="1" applyProtection="1"/>
    <xf numFmtId="164" fontId="4" fillId="0" borderId="4" xfId="5" applyNumberFormat="1" applyFont="1" applyFill="1" applyBorder="1" applyProtection="1"/>
    <xf numFmtId="164" fontId="4" fillId="0" borderId="4" xfId="5" applyNumberFormat="1" applyFont="1" applyFill="1" applyBorder="1" applyAlignment="1" applyProtection="1">
      <alignment horizontal="center"/>
    </xf>
    <xf numFmtId="167" fontId="4" fillId="0" borderId="0" xfId="1" applyNumberFormat="1" applyFont="1" applyFill="1" applyBorder="1" applyAlignment="1" applyProtection="1">
      <alignment horizontal="left"/>
    </xf>
    <xf numFmtId="164" fontId="2" fillId="0" borderId="1" xfId="5" applyNumberFormat="1" applyFont="1" applyFill="1" applyBorder="1" applyAlignment="1" applyProtection="1">
      <alignment horizontal="left"/>
    </xf>
    <xf numFmtId="166" fontId="4" fillId="0" borderId="0" xfId="1" applyNumberFormat="1" applyFont="1" applyFill="1" applyBorder="1" applyProtection="1"/>
    <xf numFmtId="43" fontId="4" fillId="0" borderId="0" xfId="1" applyFont="1" applyFill="1" applyBorder="1" applyProtection="1"/>
    <xf numFmtId="43" fontId="4" fillId="0" borderId="0" xfId="1" applyNumberFormat="1" applyFont="1" applyFill="1" applyBorder="1" applyProtection="1"/>
    <xf numFmtId="43" fontId="3" fillId="0" borderId="0" xfId="1" applyNumberFormat="1" applyFont="1" applyFill="1" applyBorder="1" applyProtection="1"/>
    <xf numFmtId="43" fontId="4" fillId="0" borderId="0" xfId="1" applyFont="1" applyFill="1" applyBorder="1" applyAlignment="1" applyProtection="1">
      <alignment horizontal="right"/>
    </xf>
    <xf numFmtId="166" fontId="4" fillId="0" borderId="0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Protection="1"/>
    <xf numFmtId="164" fontId="2" fillId="0" borderId="2" xfId="5" applyNumberFormat="1" applyFont="1" applyFill="1" applyBorder="1" applyAlignment="1" applyProtection="1">
      <alignment horizontal="left"/>
    </xf>
    <xf numFmtId="166" fontId="4" fillId="0" borderId="3" xfId="1" applyNumberFormat="1" applyFont="1" applyFill="1" applyBorder="1" applyProtection="1"/>
    <xf numFmtId="43" fontId="4" fillId="0" borderId="3" xfId="1" applyFont="1" applyFill="1" applyBorder="1" applyProtection="1"/>
    <xf numFmtId="43" fontId="4" fillId="0" borderId="3" xfId="1" applyNumberFormat="1" applyFont="1" applyFill="1" applyBorder="1" applyProtection="1"/>
    <xf numFmtId="164" fontId="2" fillId="0" borderId="3" xfId="5" applyNumberFormat="1" applyFont="1" applyFill="1" applyBorder="1" applyAlignment="1" applyProtection="1">
      <alignment horizontal="center"/>
    </xf>
    <xf numFmtId="164" fontId="7" fillId="0" borderId="0" xfId="5" applyNumberFormat="1" applyFont="1" applyFill="1" applyBorder="1"/>
    <xf numFmtId="43" fontId="7" fillId="0" borderId="0" xfId="1" applyFont="1" applyFill="1" applyBorder="1"/>
    <xf numFmtId="166" fontId="7" fillId="0" borderId="0" xfId="1" applyNumberFormat="1" applyFont="1" applyFill="1" applyBorder="1"/>
    <xf numFmtId="164" fontId="7" fillId="0" borderId="0" xfId="5" applyNumberFormat="1" applyFont="1" applyFill="1" applyBorder="1" applyProtection="1"/>
    <xf numFmtId="164" fontId="9" fillId="0" borderId="0" xfId="5" applyNumberFormat="1" applyFont="1" applyFill="1" applyBorder="1" applyAlignment="1" applyProtection="1">
      <alignment horizontal="left"/>
    </xf>
    <xf numFmtId="164" fontId="7" fillId="0" borderId="0" xfId="5" applyNumberFormat="1" applyFont="1" applyFill="1" applyBorder="1" applyAlignment="1" applyProtection="1">
      <alignment horizontal="center"/>
    </xf>
    <xf numFmtId="43" fontId="7" fillId="0" borderId="0" xfId="1" applyFont="1" applyFill="1" applyBorder="1" applyAlignment="1"/>
    <xf numFmtId="164" fontId="7" fillId="0" borderId="0" xfId="5" applyNumberFormat="1" applyFont="1" applyFill="1" applyBorder="1" applyAlignment="1"/>
    <xf numFmtId="166" fontId="7" fillId="0" borderId="0" xfId="1" applyNumberFormat="1" applyFont="1" applyFill="1" applyBorder="1" applyAlignment="1"/>
    <xf numFmtId="43" fontId="7" fillId="0" borderId="0" xfId="1" applyFont="1" applyFill="1" applyBorder="1" applyProtection="1"/>
    <xf numFmtId="164" fontId="7" fillId="0" borderId="0" xfId="1" applyNumberFormat="1" applyFont="1" applyFill="1" applyBorder="1" applyProtection="1"/>
    <xf numFmtId="164" fontId="7" fillId="0" borderId="0" xfId="5" applyNumberFormat="1" applyFont="1" applyFill="1" applyBorder="1" applyAlignment="1" applyProtection="1">
      <alignment horizontal="right"/>
    </xf>
    <xf numFmtId="39" fontId="7" fillId="0" borderId="0" xfId="1" applyNumberFormat="1" applyFont="1" applyFill="1" applyBorder="1" applyProtection="1"/>
    <xf numFmtId="39" fontId="7" fillId="0" borderId="0" xfId="1" applyNumberFormat="1" applyFont="1" applyFill="1" applyBorder="1" applyProtection="1"/>
    <xf numFmtId="164" fontId="7" fillId="0" borderId="0" xfId="5" applyNumberFormat="1" applyFont="1" applyFill="1"/>
    <xf numFmtId="164" fontId="7" fillId="0" borderId="0" xfId="5" applyNumberFormat="1" applyFont="1" applyFill="1" applyBorder="1" applyAlignment="1">
      <alignment horizontal="center"/>
    </xf>
    <xf numFmtId="164" fontId="10" fillId="0" borderId="0" xfId="5" applyNumberFormat="1" applyFont="1" applyFill="1" applyBorder="1" applyProtection="1"/>
    <xf numFmtId="164" fontId="10" fillId="0" borderId="0" xfId="5" applyNumberFormat="1" applyFont="1" applyFill="1" applyBorder="1"/>
    <xf numFmtId="164" fontId="10" fillId="0" borderId="0" xfId="1" applyNumberFormat="1" applyFont="1" applyFill="1" applyBorder="1" applyProtection="1"/>
    <xf numFmtId="43" fontId="10" fillId="0" borderId="0" xfId="1" applyFont="1" applyFill="1" applyBorder="1"/>
    <xf numFmtId="166" fontId="10" fillId="0" borderId="0" xfId="1" applyNumberFormat="1" applyFont="1" applyFill="1" applyBorder="1"/>
    <xf numFmtId="164" fontId="10" fillId="0" borderId="0" xfId="5" applyNumberFormat="1" applyFont="1" applyFill="1"/>
    <xf numFmtId="167" fontId="11" fillId="0" borderId="0" xfId="1" applyNumberFormat="1" applyFont="1" applyFill="1" applyBorder="1" applyProtection="1"/>
    <xf numFmtId="164" fontId="11" fillId="0" borderId="0" xfId="5" applyNumberFormat="1" applyFont="1" applyFill="1" applyBorder="1" applyAlignment="1" applyProtection="1">
      <alignment horizontal="left"/>
    </xf>
    <xf numFmtId="43" fontId="10" fillId="0" borderId="0" xfId="1" applyFont="1" applyFill="1" applyBorder="1" applyProtection="1"/>
    <xf numFmtId="166" fontId="10" fillId="0" borderId="0" xfId="1" applyNumberFormat="1" applyFont="1" applyFill="1" applyBorder="1" applyProtection="1"/>
    <xf numFmtId="167" fontId="10" fillId="0" borderId="0" xfId="1" applyNumberFormat="1" applyFont="1" applyFill="1"/>
    <xf numFmtId="164" fontId="10" fillId="0" borderId="1" xfId="5" applyNumberFormat="1" applyFont="1" applyFill="1" applyBorder="1"/>
    <xf numFmtId="167" fontId="9" fillId="0" borderId="0" xfId="1" applyNumberFormat="1" applyFont="1" applyFill="1" applyBorder="1" applyProtection="1"/>
    <xf numFmtId="1" fontId="7" fillId="0" borderId="0" xfId="5" applyNumberFormat="1" applyFont="1"/>
    <xf numFmtId="164" fontId="9" fillId="0" borderId="1" xfId="5" applyNumberFormat="1" applyFont="1" applyFill="1" applyBorder="1" applyAlignment="1" applyProtection="1">
      <alignment horizontal="left"/>
    </xf>
    <xf numFmtId="0" fontId="7" fillId="0" borderId="0" xfId="5" applyFont="1"/>
    <xf numFmtId="0" fontId="7" fillId="0" borderId="0" xfId="5" applyFont="1" applyFill="1" applyBorder="1"/>
    <xf numFmtId="0" fontId="7" fillId="0" borderId="0" xfId="5" applyFont="1" applyFill="1"/>
    <xf numFmtId="166" fontId="7" fillId="0" borderId="0" xfId="1" applyNumberFormat="1" applyFont="1" applyFill="1"/>
    <xf numFmtId="43" fontId="7" fillId="0" borderId="0" xfId="1" applyFont="1" applyFill="1"/>
    <xf numFmtId="166" fontId="7" fillId="0" borderId="0" xfId="1" applyNumberFormat="1" applyFont="1" applyFill="1" applyBorder="1" applyProtection="1"/>
    <xf numFmtId="164" fontId="7" fillId="0" borderId="0" xfId="5" applyNumberFormat="1" applyFont="1" applyFill="1" applyBorder="1" applyAlignment="1" applyProtection="1">
      <alignment wrapText="1"/>
    </xf>
    <xf numFmtId="1" fontId="9" fillId="0" borderId="0" xfId="1" applyNumberFormat="1" applyFont="1" applyFill="1" applyBorder="1" applyProtection="1"/>
    <xf numFmtId="165" fontId="9" fillId="0" borderId="0" xfId="5" applyNumberFormat="1" applyFont="1" applyFill="1" applyBorder="1" applyAlignment="1" applyProtection="1">
      <alignment horizontal="left"/>
    </xf>
    <xf numFmtId="165" fontId="7" fillId="0" borderId="0" xfId="5" applyNumberFormat="1" applyFont="1" applyFill="1" applyBorder="1" applyProtection="1"/>
    <xf numFmtId="1" fontId="7" fillId="0" borderId="0" xfId="5" applyNumberFormat="1" applyFont="1" applyFill="1"/>
    <xf numFmtId="1" fontId="7" fillId="0" borderId="0" xfId="1" applyNumberFormat="1" applyFont="1" applyFill="1" applyBorder="1" applyProtection="1"/>
    <xf numFmtId="43" fontId="7" fillId="0" borderId="0" xfId="1" applyFont="1" applyFill="1" applyBorder="1" applyAlignment="1" applyProtection="1">
      <alignment horizontal="right"/>
    </xf>
    <xf numFmtId="165" fontId="7" fillId="0" borderId="0" xfId="5" applyNumberFormat="1" applyFont="1" applyFill="1" applyBorder="1"/>
    <xf numFmtId="165" fontId="7" fillId="0" borderId="0" xfId="5" applyNumberFormat="1" applyFont="1" applyFill="1"/>
    <xf numFmtId="1" fontId="7" fillId="0" borderId="0" xfId="1" applyNumberFormat="1" applyFont="1" applyFill="1" applyBorder="1"/>
    <xf numFmtId="1" fontId="7" fillId="0" borderId="0" xfId="1" applyNumberFormat="1" applyFont="1" applyFill="1"/>
    <xf numFmtId="165" fontId="7" fillId="0" borderId="0" xfId="1" applyNumberFormat="1" applyFont="1" applyFill="1"/>
    <xf numFmtId="43" fontId="7" fillId="0" borderId="0" xfId="1" applyNumberFormat="1" applyFont="1" applyFill="1" applyBorder="1" applyProtection="1"/>
    <xf numFmtId="168" fontId="7" fillId="0" borderId="0" xfId="1" applyNumberFormat="1" applyFont="1" applyFill="1" applyBorder="1" applyProtection="1"/>
    <xf numFmtId="166" fontId="7" fillId="0" borderId="0" xfId="1" applyNumberFormat="1" applyFont="1" applyFill="1" applyBorder="1" applyAlignment="1" applyProtection="1">
      <alignment horizontal="center"/>
    </xf>
    <xf numFmtId="43" fontId="7" fillId="0" borderId="0" xfId="1" applyFont="1" applyFill="1" applyBorder="1" applyAlignment="1" applyProtection="1">
      <alignment horizontal="center"/>
    </xf>
    <xf numFmtId="39" fontId="7" fillId="0" borderId="0" xfId="1" applyNumberFormat="1" applyFont="1" applyFill="1"/>
    <xf numFmtId="39" fontId="7" fillId="0" borderId="0" xfId="1" applyNumberFormat="1" applyFont="1" applyFill="1" applyBorder="1"/>
    <xf numFmtId="39" fontId="7" fillId="0" borderId="0" xfId="1" applyNumberFormat="1" applyFont="1" applyFill="1" applyBorder="1" applyAlignment="1" applyProtection="1">
      <alignment horizontal="center"/>
    </xf>
    <xf numFmtId="43" fontId="7" fillId="0" borderId="1" xfId="1" applyFont="1" applyFill="1" applyBorder="1"/>
    <xf numFmtId="167" fontId="7" fillId="0" borderId="0" xfId="1" applyNumberFormat="1" applyFont="1" applyFill="1"/>
    <xf numFmtId="164" fontId="7" fillId="0" borderId="1" xfId="5" applyNumberFormat="1" applyFont="1" applyFill="1" applyBorder="1"/>
    <xf numFmtId="2" fontId="7" fillId="0" borderId="0" xfId="5" applyNumberFormat="1" applyFont="1" applyFill="1"/>
    <xf numFmtId="2" fontId="7" fillId="0" borderId="0" xfId="5" applyNumberFormat="1" applyFont="1" applyFill="1" applyBorder="1"/>
    <xf numFmtId="169" fontId="7" fillId="0" borderId="0" xfId="1" applyNumberFormat="1" applyFont="1" applyFill="1" applyBorder="1" applyProtection="1"/>
    <xf numFmtId="170" fontId="4" fillId="0" borderId="0" xfId="5" applyNumberFormat="1" applyFont="1" applyFill="1" applyBorder="1" applyProtection="1"/>
    <xf numFmtId="170" fontId="4" fillId="0" borderId="0" xfId="1" applyNumberFormat="1" applyFont="1" applyFill="1" applyBorder="1" applyProtection="1"/>
    <xf numFmtId="170" fontId="4" fillId="0" borderId="3" xfId="1" applyNumberFormat="1" applyFont="1" applyFill="1" applyBorder="1" applyProtection="1"/>
    <xf numFmtId="171" fontId="4" fillId="0" borderId="0" xfId="5" applyNumberFormat="1" applyFont="1" applyFill="1" applyBorder="1" applyProtection="1"/>
    <xf numFmtId="171" fontId="4" fillId="0" borderId="0" xfId="1" applyNumberFormat="1" applyFont="1" applyFill="1" applyBorder="1" applyProtection="1"/>
    <xf numFmtId="171" fontId="4" fillId="0" borderId="3" xfId="1" applyNumberFormat="1" applyFont="1" applyFill="1" applyBorder="1" applyProtection="1"/>
    <xf numFmtId="164" fontId="2" fillId="0" borderId="3" xfId="5" applyNumberFormat="1" applyFont="1" applyFill="1" applyBorder="1" applyAlignment="1" applyProtection="1">
      <alignment horizontal="center"/>
    </xf>
    <xf numFmtId="164" fontId="2" fillId="0" borderId="3" xfId="5" applyNumberFormat="1" applyFont="1" applyFill="1" applyBorder="1" applyAlignment="1" applyProtection="1">
      <alignment horizontal="center"/>
    </xf>
    <xf numFmtId="164" fontId="2" fillId="0" borderId="3" xfId="5" applyNumberFormat="1" applyFont="1" applyFill="1" applyBorder="1" applyAlignment="1" applyProtection="1">
      <alignment horizontal="center"/>
    </xf>
    <xf numFmtId="164" fontId="2" fillId="0" borderId="3" xfId="5" applyNumberFormat="1" applyFont="1" applyFill="1" applyBorder="1" applyAlignment="1" applyProtection="1">
      <alignment horizontal="center"/>
    </xf>
    <xf numFmtId="167" fontId="12" fillId="0" borderId="0" xfId="1" applyNumberFormat="1" applyFont="1" applyFill="1"/>
    <xf numFmtId="164" fontId="12" fillId="0" borderId="0" xfId="5" applyNumberFormat="1" applyFont="1" applyFill="1" applyBorder="1"/>
    <xf numFmtId="164" fontId="12" fillId="0" borderId="0" xfId="5" applyNumberFormat="1" applyFont="1" applyFill="1"/>
    <xf numFmtId="164" fontId="13" fillId="0" borderId="0" xfId="5" applyNumberFormat="1" applyFont="1" applyFill="1"/>
    <xf numFmtId="164" fontId="13" fillId="0" borderId="0" xfId="5" applyNumberFormat="1" applyFont="1" applyFill="1" applyBorder="1"/>
    <xf numFmtId="43" fontId="13" fillId="0" borderId="0" xfId="1" applyFont="1" applyFill="1" applyBorder="1"/>
    <xf numFmtId="166" fontId="13" fillId="0" borderId="0" xfId="1" applyNumberFormat="1" applyFont="1" applyFill="1" applyBorder="1"/>
    <xf numFmtId="167" fontId="14" fillId="0" borderId="0" xfId="1" applyNumberFormat="1" applyFont="1" applyFill="1" applyBorder="1" applyAlignment="1" applyProtection="1">
      <alignment horizontal="left"/>
    </xf>
    <xf numFmtId="164" fontId="14" fillId="0" borderId="0" xfId="5" applyNumberFormat="1" applyFont="1" applyFill="1" applyBorder="1" applyProtection="1"/>
    <xf numFmtId="164" fontId="15" fillId="0" borderId="0" xfId="5" applyNumberFormat="1" applyFont="1" applyFill="1" applyBorder="1" applyProtection="1"/>
    <xf numFmtId="164" fontId="15" fillId="0" borderId="0" xfId="5" applyNumberFormat="1" applyFont="1" applyFill="1" applyBorder="1" applyAlignment="1" applyProtection="1">
      <alignment horizontal="left"/>
    </xf>
    <xf numFmtId="164" fontId="15" fillId="0" borderId="0" xfId="5" applyNumberFormat="1" applyFont="1" applyFill="1" applyBorder="1"/>
    <xf numFmtId="167" fontId="15" fillId="0" borderId="0" xfId="1" applyNumberFormat="1" applyFont="1" applyFill="1" applyBorder="1" applyProtection="1"/>
    <xf numFmtId="164" fontId="14" fillId="0" borderId="0" xfId="5" applyNumberFormat="1" applyFont="1" applyFill="1" applyBorder="1" applyAlignment="1" applyProtection="1">
      <alignment horizontal="right"/>
    </xf>
    <xf numFmtId="164" fontId="14" fillId="0" borderId="0" xfId="5" applyNumberFormat="1" applyFont="1" applyFill="1" applyBorder="1" applyAlignment="1" applyProtection="1">
      <alignment horizontal="left"/>
    </xf>
    <xf numFmtId="164" fontId="16" fillId="0" borderId="0" xfId="5" applyNumberFormat="1" applyFont="1" applyFill="1" applyBorder="1" applyAlignment="1" applyProtection="1">
      <alignment horizontal="left"/>
    </xf>
    <xf numFmtId="164" fontId="17" fillId="0" borderId="0" xfId="5" applyNumberFormat="1" applyFont="1" applyFill="1" applyBorder="1" applyAlignment="1" applyProtection="1">
      <alignment horizontal="left"/>
    </xf>
    <xf numFmtId="164" fontId="13" fillId="0" borderId="0" xfId="5" applyNumberFormat="1" applyFont="1" applyFill="1" applyBorder="1" applyProtection="1"/>
    <xf numFmtId="167" fontId="15" fillId="0" borderId="3" xfId="1" applyNumberFormat="1" applyFont="1" applyFill="1" applyBorder="1" applyAlignment="1" applyProtection="1">
      <alignment horizontal="left"/>
    </xf>
    <xf numFmtId="164" fontId="15" fillId="0" borderId="3" xfId="5" applyNumberFormat="1" applyFont="1" applyFill="1" applyBorder="1" applyProtection="1"/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Protection="1"/>
    <xf numFmtId="164" fontId="14" fillId="0" borderId="3" xfId="5" applyNumberFormat="1" applyFont="1" applyFill="1" applyBorder="1" applyAlignment="1" applyProtection="1">
      <alignment horizontal="left"/>
    </xf>
    <xf numFmtId="164" fontId="16" fillId="0" borderId="0" xfId="5" applyNumberFormat="1" applyFont="1" applyFill="1" applyBorder="1" applyAlignment="1" applyProtection="1">
      <alignment horizontal="center"/>
    </xf>
    <xf numFmtId="164" fontId="13" fillId="0" borderId="0" xfId="5" applyNumberFormat="1" applyFont="1" applyFill="1" applyBorder="1" applyAlignment="1">
      <alignment horizontal="center"/>
    </xf>
    <xf numFmtId="164" fontId="12" fillId="0" borderId="3" xfId="5" applyNumberFormat="1" applyFont="1" applyFill="1" applyBorder="1"/>
    <xf numFmtId="164" fontId="15" fillId="0" borderId="1" xfId="5" applyNumberFormat="1" applyFont="1" applyFill="1" applyBorder="1" applyProtection="1"/>
    <xf numFmtId="164" fontId="15" fillId="0" borderId="0" xfId="5" applyNumberFormat="1" applyFont="1" applyFill="1" applyBorder="1" applyAlignment="1" applyProtection="1">
      <alignment horizontal="center"/>
    </xf>
    <xf numFmtId="164" fontId="12" fillId="0" borderId="0" xfId="5" applyNumberFormat="1" applyFont="1" applyFill="1" applyBorder="1" applyAlignment="1" applyProtection="1">
      <alignment horizontal="center"/>
    </xf>
    <xf numFmtId="164" fontId="13" fillId="0" borderId="0" xfId="5" applyNumberFormat="1" applyFont="1" applyFill="1" applyBorder="1" applyAlignment="1" applyProtection="1">
      <alignment horizontal="center"/>
    </xf>
    <xf numFmtId="167" fontId="14" fillId="0" borderId="0" xfId="1" applyNumberFormat="1" applyFont="1" applyFill="1" applyBorder="1" applyProtection="1"/>
    <xf numFmtId="164" fontId="14" fillId="0" borderId="1" xfId="5" applyNumberFormat="1" applyFont="1" applyFill="1" applyBorder="1" applyAlignment="1" applyProtection="1">
      <alignment horizontal="center"/>
    </xf>
    <xf numFmtId="167" fontId="15" fillId="0" borderId="0" xfId="1" applyNumberFormat="1" applyFont="1" applyFill="1" applyBorder="1" applyAlignment="1" applyProtection="1"/>
    <xf numFmtId="164" fontId="15" fillId="0" borderId="1" xfId="5" applyNumberFormat="1" applyFont="1" applyFill="1" applyBorder="1" applyAlignment="1" applyProtection="1"/>
    <xf numFmtId="43" fontId="13" fillId="0" borderId="0" xfId="1" applyFont="1" applyFill="1" applyBorder="1" applyAlignment="1"/>
    <xf numFmtId="164" fontId="13" fillId="0" borderId="0" xfId="5" applyNumberFormat="1" applyFont="1" applyFill="1" applyBorder="1" applyAlignment="1"/>
    <xf numFmtId="166" fontId="13" fillId="0" borderId="0" xfId="1" applyNumberFormat="1" applyFont="1" applyFill="1" applyBorder="1" applyAlignment="1"/>
    <xf numFmtId="164" fontId="12" fillId="0" borderId="0" xfId="5" applyNumberFormat="1" applyFont="1" applyFill="1" applyBorder="1" applyAlignment="1"/>
    <xf numFmtId="164" fontId="12" fillId="0" borderId="0" xfId="5" applyNumberFormat="1" applyFont="1" applyFill="1" applyAlignment="1"/>
    <xf numFmtId="43" fontId="13" fillId="0" borderId="0" xfId="1" applyFont="1" applyFill="1" applyBorder="1" applyProtection="1"/>
    <xf numFmtId="167" fontId="15" fillId="0" borderId="4" xfId="1" applyNumberFormat="1" applyFont="1" applyFill="1" applyBorder="1" applyProtection="1"/>
    <xf numFmtId="164" fontId="15" fillId="0" borderId="5" xfId="5" applyNumberFormat="1" applyFont="1" applyFill="1" applyBorder="1" applyProtection="1"/>
    <xf numFmtId="164" fontId="15" fillId="0" borderId="4" xfId="5" applyNumberFormat="1" applyFont="1" applyFill="1" applyBorder="1" applyProtection="1"/>
    <xf numFmtId="164" fontId="15" fillId="0" borderId="4" xfId="5" applyNumberFormat="1" applyFont="1" applyFill="1" applyBorder="1" applyAlignment="1" applyProtection="1">
      <alignment horizontal="center"/>
    </xf>
    <xf numFmtId="164" fontId="12" fillId="0" borderId="4" xfId="5" applyNumberFormat="1" applyFont="1" applyFill="1" applyBorder="1"/>
    <xf numFmtId="167" fontId="15" fillId="0" borderId="0" xfId="1" applyNumberFormat="1" applyFont="1" applyFill="1" applyBorder="1" applyAlignment="1" applyProtection="1">
      <alignment horizontal="left"/>
    </xf>
    <xf numFmtId="166" fontId="15" fillId="0" borderId="0" xfId="1" applyNumberFormat="1" applyFont="1" applyFill="1" applyBorder="1" applyProtection="1"/>
    <xf numFmtId="43" fontId="15" fillId="0" borderId="0" xfId="1" applyNumberFormat="1" applyFont="1" applyFill="1" applyBorder="1" applyProtection="1"/>
    <xf numFmtId="164" fontId="14" fillId="0" borderId="1" xfId="5" applyNumberFormat="1" applyFont="1" applyFill="1" applyBorder="1" applyAlignment="1" applyProtection="1">
      <alignment horizontal="left"/>
    </xf>
    <xf numFmtId="43" fontId="15" fillId="0" borderId="0" xfId="1" applyFont="1" applyFill="1" applyBorder="1" applyProtection="1"/>
    <xf numFmtId="170" fontId="15" fillId="0" borderId="0" xfId="5" applyNumberFormat="1" applyFont="1" applyFill="1" applyBorder="1" applyProtection="1"/>
    <xf numFmtId="171" fontId="15" fillId="0" borderId="0" xfId="5" applyNumberFormat="1" applyFont="1" applyFill="1" applyBorder="1" applyProtection="1"/>
    <xf numFmtId="43" fontId="12" fillId="0" borderId="0" xfId="1" applyNumberFormat="1" applyFont="1" applyFill="1" applyBorder="1" applyProtection="1"/>
    <xf numFmtId="39" fontId="13" fillId="0" borderId="0" xfId="1" applyNumberFormat="1" applyFont="1" applyFill="1" applyBorder="1" applyProtection="1"/>
    <xf numFmtId="164" fontId="13" fillId="0" borderId="0" xfId="1" applyNumberFormat="1" applyFont="1" applyFill="1" applyBorder="1" applyProtection="1"/>
    <xf numFmtId="43" fontId="15" fillId="0" borderId="0" xfId="1" applyFont="1" applyFill="1" applyBorder="1" applyAlignment="1" applyProtection="1">
      <alignment horizontal="right"/>
    </xf>
    <xf numFmtId="166" fontId="15" fillId="0" borderId="0" xfId="1" applyNumberFormat="1" applyFont="1" applyFill="1" applyBorder="1" applyAlignment="1" applyProtection="1">
      <alignment horizontal="right"/>
    </xf>
    <xf numFmtId="164" fontId="13" fillId="0" borderId="0" xfId="5" applyNumberFormat="1" applyFont="1" applyFill="1" applyBorder="1" applyAlignment="1" applyProtection="1">
      <alignment horizontal="right"/>
    </xf>
    <xf numFmtId="170" fontId="15" fillId="0" borderId="0" xfId="1" applyNumberFormat="1" applyFont="1" applyFill="1" applyBorder="1" applyProtection="1"/>
    <xf numFmtId="171" fontId="15" fillId="0" borderId="0" xfId="1" applyNumberFormat="1" applyFont="1" applyFill="1" applyBorder="1" applyProtection="1"/>
    <xf numFmtId="167" fontId="14" fillId="0" borderId="3" xfId="1" applyNumberFormat="1" applyFont="1" applyFill="1" applyBorder="1" applyProtection="1"/>
    <xf numFmtId="164" fontId="14" fillId="0" borderId="2" xfId="5" applyNumberFormat="1" applyFont="1" applyFill="1" applyBorder="1" applyAlignment="1" applyProtection="1">
      <alignment horizontal="left"/>
    </xf>
    <xf numFmtId="166" fontId="15" fillId="0" borderId="3" xfId="1" applyNumberFormat="1" applyFont="1" applyFill="1" applyBorder="1" applyProtection="1"/>
    <xf numFmtId="43" fontId="15" fillId="0" borderId="3" xfId="1" applyFont="1" applyFill="1" applyBorder="1" applyProtection="1"/>
    <xf numFmtId="170" fontId="15" fillId="0" borderId="3" xfId="1" applyNumberFormat="1" applyFont="1" applyFill="1" applyBorder="1" applyProtection="1"/>
    <xf numFmtId="171" fontId="15" fillId="0" borderId="3" xfId="1" applyNumberFormat="1" applyFont="1" applyFill="1" applyBorder="1" applyProtection="1"/>
    <xf numFmtId="167" fontId="18" fillId="0" borderId="0" xfId="1" applyNumberFormat="1" applyFont="1" applyFill="1" applyBorder="1" applyProtection="1"/>
    <xf numFmtId="164" fontId="18" fillId="0" borderId="0" xfId="5" applyNumberFormat="1" applyFont="1" applyFill="1" applyBorder="1" applyAlignment="1" applyProtection="1">
      <alignment horizontal="left"/>
    </xf>
    <xf numFmtId="164" fontId="19" fillId="0" borderId="0" xfId="5" applyNumberFormat="1" applyFont="1" applyFill="1" applyBorder="1" applyProtection="1"/>
    <xf numFmtId="43" fontId="19" fillId="0" borderId="0" xfId="1" applyFont="1" applyFill="1" applyBorder="1" applyProtection="1"/>
    <xf numFmtId="166" fontId="19" fillId="0" borderId="0" xfId="1" applyNumberFormat="1" applyFont="1" applyFill="1" applyBorder="1" applyProtection="1"/>
    <xf numFmtId="164" fontId="19" fillId="0" borderId="0" xfId="5" applyNumberFormat="1" applyFont="1" applyFill="1" applyBorder="1"/>
    <xf numFmtId="164" fontId="19" fillId="0" borderId="0" xfId="1" applyNumberFormat="1" applyFont="1" applyFill="1" applyBorder="1" applyProtection="1"/>
    <xf numFmtId="43" fontId="19" fillId="0" borderId="0" xfId="1" applyFont="1" applyFill="1" applyBorder="1"/>
    <xf numFmtId="166" fontId="19" fillId="0" borderId="0" xfId="1" applyNumberFormat="1" applyFont="1" applyFill="1" applyBorder="1"/>
    <xf numFmtId="164" fontId="19" fillId="0" borderId="0" xfId="5" applyNumberFormat="1" applyFont="1" applyFill="1"/>
    <xf numFmtId="167" fontId="17" fillId="0" borderId="0" xfId="1" applyNumberFormat="1" applyFont="1" applyFill="1" applyBorder="1" applyProtection="1"/>
    <xf numFmtId="1" fontId="13" fillId="0" borderId="0" xfId="5" applyNumberFormat="1" applyFont="1"/>
    <xf numFmtId="164" fontId="17" fillId="0" borderId="1" xfId="5" applyNumberFormat="1" applyFont="1" applyFill="1" applyBorder="1" applyAlignment="1" applyProtection="1">
      <alignment horizontal="left"/>
    </xf>
    <xf numFmtId="0" fontId="13" fillId="0" borderId="0" xfId="5" applyFont="1"/>
    <xf numFmtId="0" fontId="13" fillId="0" borderId="0" xfId="5" applyFont="1" applyFill="1" applyBorder="1"/>
    <xf numFmtId="0" fontId="13" fillId="0" borderId="0" xfId="5" applyFont="1" applyFill="1"/>
    <xf numFmtId="166" fontId="13" fillId="0" borderId="0" xfId="1" applyNumberFormat="1" applyFont="1" applyFill="1"/>
    <xf numFmtId="43" fontId="13" fillId="0" borderId="0" xfId="1" applyFont="1" applyFill="1"/>
    <xf numFmtId="0" fontId="12" fillId="0" borderId="0" xfId="5" applyFont="1"/>
    <xf numFmtId="164" fontId="13" fillId="0" borderId="0" xfId="5" applyNumberFormat="1" applyFont="1" applyFill="1" applyBorder="1" applyAlignment="1" applyProtection="1">
      <alignment wrapText="1"/>
    </xf>
    <xf numFmtId="1" fontId="17" fillId="0" borderId="0" xfId="1" applyNumberFormat="1" applyFont="1" applyFill="1" applyBorder="1" applyProtection="1"/>
    <xf numFmtId="165" fontId="17" fillId="0" borderId="0" xfId="5" applyNumberFormat="1" applyFont="1" applyFill="1" applyBorder="1" applyAlignment="1" applyProtection="1">
      <alignment horizontal="left"/>
    </xf>
    <xf numFmtId="165" fontId="12" fillId="0" borderId="0" xfId="5" applyNumberFormat="1" applyFont="1" applyFill="1" applyBorder="1" applyProtection="1"/>
    <xf numFmtId="165" fontId="13" fillId="0" borderId="0" xfId="5" applyNumberFormat="1" applyFont="1" applyFill="1" applyBorder="1" applyProtection="1"/>
    <xf numFmtId="1" fontId="13" fillId="0" borderId="0" xfId="5" applyNumberFormat="1" applyFont="1" applyFill="1"/>
    <xf numFmtId="1" fontId="13" fillId="0" borderId="0" xfId="1" applyNumberFormat="1" applyFont="1" applyFill="1" applyBorder="1" applyProtection="1"/>
    <xf numFmtId="43" fontId="13" fillId="0" borderId="0" xfId="1" applyFont="1" applyFill="1" applyBorder="1" applyAlignment="1" applyProtection="1">
      <alignment horizontal="right"/>
    </xf>
    <xf numFmtId="165" fontId="13" fillId="0" borderId="0" xfId="5" applyNumberFormat="1" applyFont="1" applyFill="1" applyBorder="1"/>
    <xf numFmtId="165" fontId="13" fillId="0" borderId="0" xfId="5" applyNumberFormat="1" applyFont="1" applyFill="1"/>
    <xf numFmtId="1" fontId="13" fillId="0" borderId="0" xfId="1" applyNumberFormat="1" applyFont="1" applyFill="1" applyBorder="1"/>
    <xf numFmtId="165" fontId="12" fillId="0" borderId="0" xfId="5" applyNumberFormat="1" applyFont="1" applyFill="1" applyBorder="1"/>
    <xf numFmtId="1" fontId="13" fillId="0" borderId="0" xfId="1" applyNumberFormat="1" applyFont="1" applyFill="1"/>
    <xf numFmtId="165" fontId="12" fillId="0" borderId="0" xfId="5" applyNumberFormat="1" applyFont="1" applyFill="1"/>
    <xf numFmtId="165" fontId="13" fillId="0" borderId="0" xfId="1" applyNumberFormat="1" applyFont="1" applyFill="1"/>
    <xf numFmtId="43" fontId="13" fillId="0" borderId="0" xfId="1" applyNumberFormat="1" applyFont="1" applyFill="1" applyBorder="1" applyProtection="1"/>
    <xf numFmtId="168" fontId="13" fillId="0" borderId="0" xfId="1" applyNumberFormat="1" applyFont="1" applyFill="1" applyBorder="1" applyProtection="1"/>
    <xf numFmtId="166" fontId="13" fillId="0" borderId="0" xfId="1" applyNumberFormat="1" applyFont="1" applyFill="1" applyBorder="1" applyProtection="1"/>
    <xf numFmtId="166" fontId="13" fillId="0" borderId="0" xfId="1" applyNumberFormat="1" applyFont="1" applyFill="1" applyBorder="1" applyAlignment="1" applyProtection="1">
      <alignment horizontal="center"/>
    </xf>
    <xf numFmtId="43" fontId="13" fillId="0" borderId="0" xfId="1" applyFont="1" applyFill="1" applyBorder="1" applyAlignment="1" applyProtection="1">
      <alignment horizontal="center"/>
    </xf>
    <xf numFmtId="39" fontId="13" fillId="0" borderId="0" xfId="1" applyNumberFormat="1" applyFont="1" applyFill="1"/>
    <xf numFmtId="39" fontId="13" fillId="0" borderId="0" xfId="1" applyNumberFormat="1" applyFont="1" applyFill="1" applyBorder="1"/>
    <xf numFmtId="39" fontId="13" fillId="0" borderId="0" xfId="1" applyNumberFormat="1" applyFont="1" applyFill="1" applyBorder="1" applyAlignment="1" applyProtection="1">
      <alignment horizontal="center"/>
    </xf>
    <xf numFmtId="43" fontId="13" fillId="0" borderId="1" xfId="1" applyFont="1" applyFill="1" applyBorder="1"/>
    <xf numFmtId="167" fontId="13" fillId="0" borderId="0" xfId="1" applyNumberFormat="1" applyFont="1" applyFill="1"/>
    <xf numFmtId="164" fontId="13" fillId="0" borderId="1" xfId="5" applyNumberFormat="1" applyFont="1" applyFill="1" applyBorder="1"/>
    <xf numFmtId="2" fontId="13" fillId="0" borderId="0" xfId="5" applyNumberFormat="1" applyFont="1" applyFill="1"/>
    <xf numFmtId="2" fontId="13" fillId="0" borderId="0" xfId="5" applyNumberFormat="1" applyFont="1" applyFill="1" applyBorder="1"/>
    <xf numFmtId="169" fontId="13" fillId="0" borderId="0" xfId="1" applyNumberFormat="1" applyFont="1" applyFill="1" applyBorder="1" applyProtection="1"/>
    <xf numFmtId="167" fontId="19" fillId="0" borderId="0" xfId="1" applyNumberFormat="1" applyFont="1" applyFill="1"/>
    <xf numFmtId="164" fontId="19" fillId="0" borderId="1" xfId="5" applyNumberFormat="1" applyFont="1" applyFill="1" applyBorder="1"/>
    <xf numFmtId="164" fontId="12" fillId="0" borderId="1" xfId="5" applyNumberFormat="1" applyFont="1" applyFill="1" applyBorder="1"/>
    <xf numFmtId="164" fontId="15" fillId="0" borderId="0" xfId="5" applyNumberFormat="1" applyFont="1" applyFill="1"/>
    <xf numFmtId="43" fontId="15" fillId="0" borderId="3" xfId="1" applyNumberFormat="1" applyFont="1" applyFill="1" applyBorder="1" applyProtection="1"/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0" fontId="12" fillId="0" borderId="0" xfId="5" applyFont="1" applyFill="1"/>
    <xf numFmtId="0" fontId="12" fillId="0" borderId="0" xfId="5" applyFont="1" applyFill="1" applyBorder="1"/>
    <xf numFmtId="164" fontId="12" fillId="0" borderId="0" xfId="5" applyNumberFormat="1" applyFont="1" applyFill="1" applyBorder="1" applyProtection="1"/>
    <xf numFmtId="43" fontId="12" fillId="0" borderId="0" xfId="1" applyFont="1" applyFill="1" applyBorder="1"/>
    <xf numFmtId="166" fontId="12" fillId="0" borderId="0" xfId="1" applyNumberFormat="1" applyFont="1" applyFill="1" applyBorder="1"/>
    <xf numFmtId="164" fontId="12" fillId="0" borderId="0" xfId="5" applyNumberFormat="1" applyFont="1" applyFill="1" applyBorder="1" applyAlignment="1" applyProtection="1">
      <alignment wrapText="1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  <xf numFmtId="164" fontId="2" fillId="0" borderId="3" xfId="5" applyNumberFormat="1" applyFont="1" applyFill="1" applyBorder="1" applyAlignment="1" applyProtection="1">
      <alignment horizontal="center"/>
    </xf>
    <xf numFmtId="164" fontId="14" fillId="0" borderId="3" xfId="5" applyNumberFormat="1" applyFont="1" applyFill="1" applyBorder="1" applyAlignment="1" applyProtection="1">
      <alignment horizontal="center"/>
    </xf>
  </cellXfs>
  <cellStyles count="7">
    <cellStyle name="Comma" xfId="1" builtinId="3"/>
    <cellStyle name="Comma 2" xfId="2"/>
    <cellStyle name="Comma 3" xfId="3"/>
    <cellStyle name="Comma 4" xfId="6"/>
    <cellStyle name="Normal" xfId="0" builtinId="0"/>
    <cellStyle name="Normal 2" xfId="4"/>
    <cellStyle name="Normal 3" xf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H262"/>
  <sheetViews>
    <sheetView zoomScale="70" zoomScaleNormal="70" workbookViewId="0">
      <pane xSplit="2" ySplit="13" topLeftCell="C14" activePane="bottomRight" state="frozen"/>
      <selection activeCell="G35" sqref="G35"/>
      <selection pane="topRight" activeCell="G35" sqref="G35"/>
      <selection pane="bottomLeft" activeCell="G35" sqref="G35"/>
      <selection pane="bottomRight" activeCell="D40" sqref="D40"/>
    </sheetView>
  </sheetViews>
  <sheetFormatPr defaultColWidth="9.28515625" defaultRowHeight="12.75" x14ac:dyDescent="0.2"/>
  <cols>
    <col min="1" max="1" width="10.42578125" style="1" customWidth="1"/>
    <col min="2" max="2" width="33.42578125" style="5" customWidth="1"/>
    <col min="3" max="3" width="15.140625" style="2" customWidth="1"/>
    <col min="4" max="4" width="13.85546875" style="2" customWidth="1"/>
    <col min="5" max="5" width="9.42578125" style="2" customWidth="1"/>
    <col min="6" max="6" width="15.28515625" style="2" customWidth="1"/>
    <col min="7" max="7" width="17.28515625" style="2" customWidth="1"/>
    <col min="8" max="8" width="8.7109375" style="2" customWidth="1"/>
    <col min="9" max="9" width="13.7109375" style="2" customWidth="1"/>
    <col min="10" max="10" width="18.42578125" style="2" customWidth="1"/>
    <col min="11" max="11" width="6.5703125" style="2" customWidth="1"/>
    <col min="12" max="12" width="16.42578125" style="2" bestFit="1" customWidth="1"/>
    <col min="13" max="13" width="12.42578125" style="2" bestFit="1" customWidth="1"/>
    <col min="14" max="14" width="11" style="2" customWidth="1"/>
    <col min="15" max="15" width="16.42578125" style="2" bestFit="1" customWidth="1"/>
    <col min="16" max="16" width="12.42578125" style="2" bestFit="1" customWidth="1"/>
    <col min="17" max="17" width="12.5703125" style="2" customWidth="1"/>
    <col min="18" max="18" width="16.42578125" style="2" bestFit="1" customWidth="1"/>
    <col min="19" max="19" width="12.42578125" style="2" bestFit="1" customWidth="1"/>
    <col min="20" max="20" width="10.42578125" style="2" customWidth="1"/>
    <col min="21" max="21" width="16.42578125" style="2" bestFit="1" customWidth="1"/>
    <col min="22" max="22" width="13.7109375" style="2" customWidth="1"/>
    <col min="23" max="23" width="10.42578125" style="2" customWidth="1"/>
    <col min="24" max="24" width="19.5703125" style="2" customWidth="1"/>
    <col min="25" max="25" width="18.42578125" style="2" customWidth="1"/>
    <col min="26" max="26" width="9" style="2" customWidth="1"/>
    <col min="27" max="28" width="18.42578125" style="2" customWidth="1"/>
    <col min="29" max="29" width="10.5703125" style="2" customWidth="1"/>
    <col min="30" max="30" width="19.5703125" style="2" customWidth="1"/>
    <col min="31" max="31" width="16.28515625" style="2" customWidth="1"/>
    <col min="32" max="32" width="10" style="2" customWidth="1"/>
    <col min="33" max="33" width="20.42578125" style="2" customWidth="1"/>
    <col min="34" max="34" width="19.42578125" style="2" customWidth="1"/>
    <col min="35" max="35" width="10.5703125" style="2" customWidth="1"/>
    <col min="36" max="36" width="20.42578125" style="2" customWidth="1"/>
    <col min="37" max="37" width="17.5703125" style="2" customWidth="1"/>
    <col min="38" max="38" width="9.7109375" style="2" customWidth="1"/>
    <col min="39" max="39" width="18.42578125" style="2" customWidth="1"/>
    <col min="40" max="40" width="17.28515625" style="2" customWidth="1"/>
    <col min="41" max="41" width="10.42578125" style="2" customWidth="1"/>
    <col min="42" max="42" width="20.28515625" style="2" customWidth="1"/>
    <col min="43" max="43" width="18.5703125" style="2" customWidth="1"/>
    <col min="44" max="44" width="9.7109375" style="2" customWidth="1"/>
    <col min="45" max="45" width="20.42578125" style="2" customWidth="1"/>
    <col min="46" max="46" width="18.7109375" style="2" customWidth="1"/>
    <col min="47" max="47" width="9.28515625" style="2" customWidth="1"/>
    <col min="48" max="48" width="21.42578125" style="2" customWidth="1"/>
    <col min="49" max="49" width="19.7109375" style="2" customWidth="1"/>
    <col min="50" max="50" width="10" style="2" customWidth="1"/>
    <col min="51" max="52" width="19.7109375" style="2" customWidth="1"/>
    <col min="53" max="53" width="10.5703125" style="2" customWidth="1"/>
    <col min="54" max="54" width="18" style="2" customWidth="1"/>
    <col min="55" max="55" width="16.28515625" style="2" customWidth="1"/>
    <col min="56" max="56" width="8.5703125" style="2" customWidth="1"/>
    <col min="57" max="57" width="21.5703125" style="2" customWidth="1"/>
    <col min="58" max="58" width="18" style="2" customWidth="1"/>
    <col min="59" max="59" width="9.7109375" style="2" customWidth="1"/>
    <col min="60" max="60" width="18.5703125" style="4" customWidth="1"/>
    <col min="61" max="61" width="16.5703125" style="4" customWidth="1"/>
    <col min="62" max="63" width="20.42578125" style="2" customWidth="1"/>
    <col min="64" max="64" width="14.5703125" style="49" customWidth="1"/>
    <col min="65" max="65" width="14.28515625" style="49" customWidth="1"/>
    <col min="66" max="66" width="18.5703125" style="49" customWidth="1"/>
    <col min="67" max="67" width="22.7109375" style="49" customWidth="1"/>
    <col min="68" max="68" width="10.7109375" style="49" customWidth="1"/>
    <col min="69" max="69" width="10.42578125" style="49" customWidth="1"/>
    <col min="70" max="70" width="10.28515625" style="50" customWidth="1"/>
    <col min="71" max="71" width="17.7109375" style="49" customWidth="1"/>
    <col min="72" max="72" width="13.28515625" style="49" customWidth="1"/>
    <col min="73" max="73" width="11.42578125" style="49" customWidth="1"/>
    <col min="74" max="77" width="11.5703125" style="49" customWidth="1"/>
    <col min="78" max="78" width="12.5703125" style="51" customWidth="1"/>
    <col min="79" max="79" width="11.5703125" style="50" customWidth="1"/>
    <col min="80" max="92" width="13.42578125" style="49" customWidth="1"/>
    <col min="93" max="161" width="13.42578125" style="3" customWidth="1"/>
    <col min="162" max="16384" width="9.28515625" style="2"/>
  </cols>
  <sheetData>
    <row r="1" spans="1:164" x14ac:dyDescent="0.2">
      <c r="B1" s="3"/>
      <c r="BH1" s="2"/>
      <c r="BI1" s="2"/>
      <c r="BL1" s="63"/>
      <c r="BM1" s="63"/>
      <c r="BR1" s="49"/>
      <c r="BT1" s="50"/>
      <c r="BZ1" s="49"/>
      <c r="CA1" s="49"/>
      <c r="CB1" s="51"/>
      <c r="CC1" s="50"/>
      <c r="FF1" s="3"/>
      <c r="FG1" s="3"/>
      <c r="FH1" s="3"/>
    </row>
    <row r="2" spans="1:164" x14ac:dyDescent="0.2">
      <c r="B2" s="3"/>
      <c r="BH2" s="2"/>
      <c r="BI2" s="2"/>
      <c r="BL2" s="63"/>
      <c r="BM2" s="63"/>
      <c r="BR2" s="49"/>
      <c r="BT2" s="50"/>
      <c r="BZ2" s="49"/>
      <c r="CA2" s="49"/>
      <c r="CB2" s="51"/>
      <c r="CC2" s="50"/>
      <c r="FF2" s="3"/>
      <c r="FG2" s="3"/>
      <c r="FH2" s="3"/>
    </row>
    <row r="3" spans="1:164" x14ac:dyDescent="0.2">
      <c r="A3" s="11" t="s">
        <v>31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 t="s">
        <v>0</v>
      </c>
      <c r="AO3" s="13"/>
      <c r="AP3" s="13"/>
      <c r="AQ3" s="13"/>
      <c r="AR3" s="13"/>
      <c r="AS3" s="13"/>
      <c r="AT3" s="14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7"/>
      <c r="BI3" s="7"/>
      <c r="BJ3" s="3"/>
      <c r="BK3" s="3"/>
      <c r="BR3" s="49"/>
      <c r="BS3" s="50"/>
    </row>
    <row r="4" spans="1:164" x14ac:dyDescent="0.2">
      <c r="A4" s="11"/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4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7"/>
      <c r="BI4" s="7"/>
      <c r="BJ4" s="3"/>
      <c r="BK4" s="3"/>
      <c r="BR4" s="49"/>
      <c r="BS4" s="50"/>
    </row>
    <row r="5" spans="1:164" x14ac:dyDescent="0.2">
      <c r="A5" s="15"/>
      <c r="B5" s="16" t="s">
        <v>57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7"/>
      <c r="BI5" s="17"/>
      <c r="BJ5" s="18"/>
      <c r="BK5" s="18"/>
      <c r="BL5" s="53"/>
      <c r="BM5" s="52"/>
      <c r="BN5" s="52"/>
      <c r="BO5" s="52"/>
      <c r="BP5" s="52"/>
      <c r="BR5" s="49"/>
      <c r="BS5" s="50"/>
    </row>
    <row r="6" spans="1:164" s="6" customFormat="1" ht="13.5" thickBot="1" x14ac:dyDescent="0.25">
      <c r="A6" s="19" t="s">
        <v>1</v>
      </c>
      <c r="B6" s="20"/>
      <c r="C6" s="256" t="s">
        <v>58</v>
      </c>
      <c r="D6" s="256"/>
      <c r="E6" s="48"/>
      <c r="F6" s="256" t="s">
        <v>59</v>
      </c>
      <c r="G6" s="256"/>
      <c r="H6" s="21"/>
      <c r="I6" s="256" t="s">
        <v>60</v>
      </c>
      <c r="J6" s="256"/>
      <c r="K6" s="21"/>
      <c r="L6" s="256" t="s">
        <v>61</v>
      </c>
      <c r="M6" s="256"/>
      <c r="N6" s="22"/>
      <c r="O6" s="256" t="s">
        <v>62</v>
      </c>
      <c r="P6" s="256"/>
      <c r="Q6" s="48"/>
      <c r="R6" s="256" t="s">
        <v>63</v>
      </c>
      <c r="S6" s="256"/>
      <c r="T6" s="48"/>
      <c r="U6" s="256" t="s">
        <v>64</v>
      </c>
      <c r="V6" s="256"/>
      <c r="W6" s="21"/>
      <c r="X6" s="256" t="s">
        <v>65</v>
      </c>
      <c r="Y6" s="256"/>
      <c r="Z6" s="48"/>
      <c r="AA6" s="256" t="s">
        <v>74</v>
      </c>
      <c r="AB6" s="256"/>
      <c r="AC6" s="21"/>
      <c r="AD6" s="256" t="s">
        <v>66</v>
      </c>
      <c r="AE6" s="256"/>
      <c r="AF6" s="22"/>
      <c r="AG6" s="256" t="s">
        <v>67</v>
      </c>
      <c r="AH6" s="256"/>
      <c r="AI6" s="22"/>
      <c r="AJ6" s="256" t="s">
        <v>68</v>
      </c>
      <c r="AK6" s="256"/>
      <c r="AL6" s="21"/>
      <c r="AM6" s="256" t="s">
        <v>69</v>
      </c>
      <c r="AN6" s="256"/>
      <c r="AO6" s="21"/>
      <c r="AP6" s="256" t="s">
        <v>75</v>
      </c>
      <c r="AQ6" s="256"/>
      <c r="AR6" s="21"/>
      <c r="AS6" s="256" t="s">
        <v>70</v>
      </c>
      <c r="AT6" s="256"/>
      <c r="AU6" s="21"/>
      <c r="AV6" s="256" t="s">
        <v>71</v>
      </c>
      <c r="AW6" s="256"/>
      <c r="AX6" s="48"/>
      <c r="AY6" s="256" t="s">
        <v>72</v>
      </c>
      <c r="AZ6" s="256"/>
      <c r="BA6" s="21"/>
      <c r="BB6" s="256" t="s">
        <v>73</v>
      </c>
      <c r="BC6" s="256"/>
      <c r="BD6" s="21"/>
      <c r="BE6" s="256" t="s">
        <v>76</v>
      </c>
      <c r="BF6" s="256"/>
      <c r="BG6" s="21"/>
      <c r="BH6" s="256" t="s">
        <v>2</v>
      </c>
      <c r="BI6" s="256"/>
      <c r="BJ6" s="23"/>
      <c r="BK6" s="23"/>
      <c r="BL6" s="64"/>
      <c r="BM6" s="53"/>
      <c r="BN6" s="53"/>
      <c r="BO6" s="53"/>
      <c r="BP6" s="53"/>
      <c r="BQ6" s="53"/>
      <c r="BR6" s="52"/>
      <c r="BS6" s="50"/>
      <c r="BT6" s="49"/>
      <c r="BU6" s="49"/>
      <c r="BV6" s="49"/>
      <c r="BW6" s="49"/>
      <c r="BX6" s="49"/>
      <c r="BY6" s="49"/>
      <c r="BZ6" s="51"/>
      <c r="CA6" s="50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</row>
    <row r="7" spans="1:164" ht="13.5" thickTop="1" x14ac:dyDescent="0.2">
      <c r="A7" s="15"/>
      <c r="B7" s="2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25"/>
      <c r="BI7" s="25"/>
      <c r="BJ7" s="26"/>
      <c r="BK7" s="26"/>
      <c r="BL7" s="54"/>
      <c r="BM7" s="52"/>
      <c r="BN7" s="52"/>
      <c r="BO7" s="52"/>
      <c r="BP7" s="52"/>
      <c r="BQ7" s="52"/>
      <c r="BR7" s="52"/>
      <c r="BS7" s="50"/>
    </row>
    <row r="8" spans="1:164" x14ac:dyDescent="0.2">
      <c r="A8" s="15"/>
      <c r="B8" s="24"/>
      <c r="C8" s="25"/>
      <c r="D8" s="25" t="s">
        <v>3</v>
      </c>
      <c r="E8" s="25"/>
      <c r="F8" s="25"/>
      <c r="G8" s="25" t="s">
        <v>3</v>
      </c>
      <c r="H8" s="13"/>
      <c r="I8" s="25"/>
      <c r="J8" s="25" t="s">
        <v>3</v>
      </c>
      <c r="K8" s="13"/>
      <c r="L8" s="25"/>
      <c r="M8" s="25" t="s">
        <v>3</v>
      </c>
      <c r="N8" s="13"/>
      <c r="O8" s="25"/>
      <c r="P8" s="25" t="s">
        <v>3</v>
      </c>
      <c r="Q8" s="25"/>
      <c r="R8" s="25"/>
      <c r="S8" s="25" t="s">
        <v>3</v>
      </c>
      <c r="T8" s="25"/>
      <c r="U8" s="25"/>
      <c r="V8" s="25" t="s">
        <v>3</v>
      </c>
      <c r="W8" s="13"/>
      <c r="X8" s="25"/>
      <c r="Y8" s="25" t="s">
        <v>3</v>
      </c>
      <c r="Z8" s="25"/>
      <c r="AA8" s="25"/>
      <c r="AB8" s="25" t="s">
        <v>3</v>
      </c>
      <c r="AC8" s="13"/>
      <c r="AD8" s="25"/>
      <c r="AE8" s="25" t="s">
        <v>3</v>
      </c>
      <c r="AF8" s="13"/>
      <c r="AG8" s="25"/>
      <c r="AH8" s="25" t="s">
        <v>3</v>
      </c>
      <c r="AI8" s="13"/>
      <c r="AJ8" s="25"/>
      <c r="AK8" s="25" t="s">
        <v>3</v>
      </c>
      <c r="AL8" s="13"/>
      <c r="AM8" s="25"/>
      <c r="AN8" s="25" t="s">
        <v>3</v>
      </c>
      <c r="AO8" s="13"/>
      <c r="AP8" s="25"/>
      <c r="AQ8" s="25" t="s">
        <v>3</v>
      </c>
      <c r="AR8" s="13"/>
      <c r="AS8" s="25"/>
      <c r="AT8" s="25" t="s">
        <v>3</v>
      </c>
      <c r="AU8" s="13"/>
      <c r="AV8" s="25"/>
      <c r="AW8" s="25" t="s">
        <v>3</v>
      </c>
      <c r="AX8" s="25"/>
      <c r="AY8" s="25"/>
      <c r="AZ8" s="25" t="s">
        <v>3</v>
      </c>
      <c r="BA8" s="13"/>
      <c r="BB8" s="25"/>
      <c r="BC8" s="25" t="s">
        <v>3</v>
      </c>
      <c r="BD8" s="13"/>
      <c r="BE8" s="25"/>
      <c r="BF8" s="25" t="s">
        <v>3</v>
      </c>
      <c r="BG8" s="13"/>
      <c r="BH8" s="25"/>
      <c r="BI8" s="25" t="s">
        <v>3</v>
      </c>
      <c r="BJ8" s="26"/>
      <c r="BK8" s="26"/>
      <c r="BL8" s="54"/>
      <c r="BM8" s="52"/>
      <c r="BN8" s="52"/>
      <c r="BO8" s="52"/>
      <c r="BP8" s="52"/>
      <c r="BQ8" s="52"/>
      <c r="BR8" s="52"/>
      <c r="BS8" s="50"/>
    </row>
    <row r="9" spans="1:164" x14ac:dyDescent="0.2">
      <c r="A9" s="27"/>
      <c r="B9" s="24"/>
      <c r="C9" s="25" t="s">
        <v>3</v>
      </c>
      <c r="D9" s="25" t="s">
        <v>19</v>
      </c>
      <c r="E9" s="25"/>
      <c r="F9" s="25" t="s">
        <v>3</v>
      </c>
      <c r="G9" s="25" t="s">
        <v>19</v>
      </c>
      <c r="H9" s="25"/>
      <c r="I9" s="25" t="s">
        <v>3</v>
      </c>
      <c r="J9" s="25" t="s">
        <v>19</v>
      </c>
      <c r="K9" s="25"/>
      <c r="L9" s="25" t="s">
        <v>3</v>
      </c>
      <c r="M9" s="25" t="s">
        <v>19</v>
      </c>
      <c r="N9" s="25"/>
      <c r="O9" s="25" t="s">
        <v>3</v>
      </c>
      <c r="P9" s="25" t="s">
        <v>19</v>
      </c>
      <c r="Q9" s="25"/>
      <c r="R9" s="25" t="s">
        <v>3</v>
      </c>
      <c r="S9" s="25" t="s">
        <v>19</v>
      </c>
      <c r="T9" s="25"/>
      <c r="U9" s="25" t="s">
        <v>3</v>
      </c>
      <c r="V9" s="25" t="s">
        <v>19</v>
      </c>
      <c r="W9" s="25"/>
      <c r="X9" s="25" t="s">
        <v>3</v>
      </c>
      <c r="Y9" s="25" t="s">
        <v>19</v>
      </c>
      <c r="Z9" s="25"/>
      <c r="AA9" s="25" t="s">
        <v>3</v>
      </c>
      <c r="AB9" s="25" t="s">
        <v>19</v>
      </c>
      <c r="AC9" s="25"/>
      <c r="AD9" s="25" t="s">
        <v>3</v>
      </c>
      <c r="AE9" s="25" t="s">
        <v>19</v>
      </c>
      <c r="AF9" s="25"/>
      <c r="AG9" s="25" t="s">
        <v>3</v>
      </c>
      <c r="AH9" s="25" t="s">
        <v>19</v>
      </c>
      <c r="AI9" s="25"/>
      <c r="AJ9" s="25" t="s">
        <v>3</v>
      </c>
      <c r="AK9" s="25" t="s">
        <v>19</v>
      </c>
      <c r="AL9" s="25"/>
      <c r="AM9" s="25" t="s">
        <v>3</v>
      </c>
      <c r="AN9" s="25" t="s">
        <v>19</v>
      </c>
      <c r="AO9" s="25"/>
      <c r="AP9" s="25" t="s">
        <v>3</v>
      </c>
      <c r="AQ9" s="25" t="s">
        <v>19</v>
      </c>
      <c r="AR9" s="25"/>
      <c r="AS9" s="25" t="s">
        <v>3</v>
      </c>
      <c r="AT9" s="25" t="s">
        <v>19</v>
      </c>
      <c r="AU9" s="25"/>
      <c r="AV9" s="25" t="s">
        <v>3</v>
      </c>
      <c r="AW9" s="25" t="s">
        <v>19</v>
      </c>
      <c r="AX9" s="25"/>
      <c r="AY9" s="25" t="s">
        <v>3</v>
      </c>
      <c r="AZ9" s="25" t="s">
        <v>19</v>
      </c>
      <c r="BA9" s="25"/>
      <c r="BB9" s="25" t="s">
        <v>3</v>
      </c>
      <c r="BC9" s="25" t="s">
        <v>19</v>
      </c>
      <c r="BD9" s="25"/>
      <c r="BE9" s="25" t="s">
        <v>3</v>
      </c>
      <c r="BF9" s="25" t="s">
        <v>19</v>
      </c>
      <c r="BG9" s="25"/>
      <c r="BH9" s="25" t="s">
        <v>3</v>
      </c>
      <c r="BI9" s="25" t="s">
        <v>19</v>
      </c>
      <c r="BJ9" s="26"/>
      <c r="BK9" s="26"/>
      <c r="BL9" s="54"/>
      <c r="BM9" s="54"/>
      <c r="BN9" s="54"/>
      <c r="BO9" s="54"/>
      <c r="BP9" s="54"/>
      <c r="BQ9" s="54"/>
      <c r="BR9" s="54"/>
      <c r="BS9" s="50"/>
    </row>
    <row r="10" spans="1:164" x14ac:dyDescent="0.2">
      <c r="A10" s="15"/>
      <c r="B10" s="28" t="s">
        <v>20</v>
      </c>
      <c r="C10" s="25" t="s">
        <v>23</v>
      </c>
      <c r="D10" s="25" t="s">
        <v>21</v>
      </c>
      <c r="E10" s="25"/>
      <c r="F10" s="25" t="s">
        <v>23</v>
      </c>
      <c r="G10" s="25" t="s">
        <v>21</v>
      </c>
      <c r="H10" s="25"/>
      <c r="I10" s="25" t="s">
        <v>23</v>
      </c>
      <c r="J10" s="25" t="s">
        <v>21</v>
      </c>
      <c r="K10" s="25"/>
      <c r="L10" s="25" t="s">
        <v>23</v>
      </c>
      <c r="M10" s="25" t="s">
        <v>21</v>
      </c>
      <c r="N10" s="25"/>
      <c r="O10" s="25" t="s">
        <v>23</v>
      </c>
      <c r="P10" s="25" t="s">
        <v>21</v>
      </c>
      <c r="Q10" s="25"/>
      <c r="R10" s="25" t="s">
        <v>23</v>
      </c>
      <c r="S10" s="25" t="s">
        <v>21</v>
      </c>
      <c r="T10" s="25"/>
      <c r="U10" s="25" t="s">
        <v>23</v>
      </c>
      <c r="V10" s="25" t="s">
        <v>21</v>
      </c>
      <c r="W10" s="25"/>
      <c r="X10" s="25" t="s">
        <v>23</v>
      </c>
      <c r="Y10" s="25" t="s">
        <v>21</v>
      </c>
      <c r="Z10" s="25"/>
      <c r="AA10" s="25" t="s">
        <v>23</v>
      </c>
      <c r="AB10" s="25" t="s">
        <v>21</v>
      </c>
      <c r="AC10" s="25"/>
      <c r="AD10" s="25" t="s">
        <v>23</v>
      </c>
      <c r="AE10" s="25" t="s">
        <v>21</v>
      </c>
      <c r="AF10" s="25"/>
      <c r="AG10" s="25" t="s">
        <v>23</v>
      </c>
      <c r="AH10" s="25" t="s">
        <v>21</v>
      </c>
      <c r="AI10" s="25"/>
      <c r="AJ10" s="25" t="s">
        <v>23</v>
      </c>
      <c r="AK10" s="25" t="s">
        <v>21</v>
      </c>
      <c r="AL10" s="25"/>
      <c r="AM10" s="25" t="s">
        <v>23</v>
      </c>
      <c r="AN10" s="25" t="s">
        <v>21</v>
      </c>
      <c r="AO10" s="25"/>
      <c r="AP10" s="25" t="s">
        <v>23</v>
      </c>
      <c r="AQ10" s="25" t="s">
        <v>21</v>
      </c>
      <c r="AR10" s="25"/>
      <c r="AS10" s="25" t="s">
        <v>23</v>
      </c>
      <c r="AT10" s="25" t="s">
        <v>21</v>
      </c>
      <c r="AU10" s="25"/>
      <c r="AV10" s="25" t="s">
        <v>23</v>
      </c>
      <c r="AW10" s="25" t="s">
        <v>21</v>
      </c>
      <c r="AX10" s="25"/>
      <c r="AY10" s="25" t="s">
        <v>23</v>
      </c>
      <c r="AZ10" s="25" t="s">
        <v>21</v>
      </c>
      <c r="BA10" s="25"/>
      <c r="BB10" s="25" t="s">
        <v>23</v>
      </c>
      <c r="BC10" s="25" t="s">
        <v>21</v>
      </c>
      <c r="BD10" s="25"/>
      <c r="BE10" s="25" t="s">
        <v>23</v>
      </c>
      <c r="BF10" s="25" t="s">
        <v>21</v>
      </c>
      <c r="BG10" s="25"/>
      <c r="BH10" s="25" t="s">
        <v>24</v>
      </c>
      <c r="BI10" s="25" t="s">
        <v>21</v>
      </c>
      <c r="BJ10" s="26"/>
      <c r="BK10" s="26"/>
      <c r="BL10" s="54"/>
      <c r="BM10" s="54"/>
      <c r="BN10" s="54"/>
      <c r="BO10" s="54"/>
      <c r="BP10" s="54"/>
      <c r="BQ10" s="54"/>
      <c r="BR10" s="54"/>
      <c r="BS10" s="50"/>
    </row>
    <row r="11" spans="1:164" s="9" customFormat="1" ht="15.75" customHeight="1" x14ac:dyDescent="0.2">
      <c r="A11" s="29"/>
      <c r="B11" s="30"/>
      <c r="C11" s="25"/>
      <c r="D11" s="25" t="s">
        <v>22</v>
      </c>
      <c r="E11" s="25"/>
      <c r="F11" s="25"/>
      <c r="G11" s="25" t="s">
        <v>22</v>
      </c>
      <c r="H11" s="25"/>
      <c r="I11" s="25"/>
      <c r="J11" s="25" t="s">
        <v>22</v>
      </c>
      <c r="K11" s="25"/>
      <c r="L11" s="25"/>
      <c r="M11" s="25" t="s">
        <v>22</v>
      </c>
      <c r="N11" s="25"/>
      <c r="O11" s="25"/>
      <c r="P11" s="25" t="s">
        <v>22</v>
      </c>
      <c r="Q11" s="25"/>
      <c r="R11" s="25"/>
      <c r="S11" s="25" t="s">
        <v>22</v>
      </c>
      <c r="T11" s="25"/>
      <c r="U11" s="25"/>
      <c r="V11" s="25" t="s">
        <v>22</v>
      </c>
      <c r="W11" s="25"/>
      <c r="X11" s="25"/>
      <c r="Y11" s="25" t="s">
        <v>22</v>
      </c>
      <c r="Z11" s="25"/>
      <c r="AA11" s="25"/>
      <c r="AB11" s="25" t="s">
        <v>22</v>
      </c>
      <c r="AC11" s="25"/>
      <c r="AD11" s="25"/>
      <c r="AE11" s="25" t="s">
        <v>22</v>
      </c>
      <c r="AF11" s="25"/>
      <c r="AG11" s="25"/>
      <c r="AH11" s="25" t="s">
        <v>22</v>
      </c>
      <c r="AI11" s="25"/>
      <c r="AJ11" s="25"/>
      <c r="AK11" s="25" t="s">
        <v>22</v>
      </c>
      <c r="AL11" s="25"/>
      <c r="AM11" s="25"/>
      <c r="AN11" s="25" t="s">
        <v>22</v>
      </c>
      <c r="AO11" s="25"/>
      <c r="AP11" s="25"/>
      <c r="AQ11" s="25" t="s">
        <v>22</v>
      </c>
      <c r="AR11" s="25"/>
      <c r="AS11" s="25"/>
      <c r="AT11" s="25" t="s">
        <v>22</v>
      </c>
      <c r="AU11" s="25"/>
      <c r="AV11" s="25"/>
      <c r="AW11" s="25" t="s">
        <v>22</v>
      </c>
      <c r="AX11" s="25"/>
      <c r="AY11" s="25"/>
      <c r="AZ11" s="25" t="s">
        <v>22</v>
      </c>
      <c r="BA11" s="25"/>
      <c r="BB11" s="25"/>
      <c r="BC11" s="25" t="s">
        <v>22</v>
      </c>
      <c r="BD11" s="25"/>
      <c r="BE11" s="25"/>
      <c r="BF11" s="25" t="s">
        <v>22</v>
      </c>
      <c r="BG11" s="25"/>
      <c r="BH11" s="25"/>
      <c r="BI11" s="25" t="s">
        <v>22</v>
      </c>
      <c r="BJ11" s="26"/>
      <c r="BK11" s="26"/>
      <c r="BL11" s="54"/>
      <c r="BM11" s="54"/>
      <c r="BN11" s="54"/>
      <c r="BO11" s="54"/>
      <c r="BP11" s="54"/>
      <c r="BQ11" s="54"/>
      <c r="BR11" s="54"/>
      <c r="BS11" s="55"/>
      <c r="BT11" s="56"/>
      <c r="BU11" s="56"/>
      <c r="BV11" s="56"/>
      <c r="BW11" s="56"/>
      <c r="BX11" s="56"/>
      <c r="BY11" s="56"/>
      <c r="BZ11" s="57"/>
      <c r="CA11" s="55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</row>
    <row r="12" spans="1:164" x14ac:dyDescent="0.2">
      <c r="A12" s="15"/>
      <c r="B12" s="24"/>
      <c r="C12" s="25"/>
      <c r="D12" s="25" t="s">
        <v>4</v>
      </c>
      <c r="E12" s="25"/>
      <c r="F12" s="25"/>
      <c r="G12" s="25" t="s">
        <v>4</v>
      </c>
      <c r="H12" s="25"/>
      <c r="I12" s="25"/>
      <c r="J12" s="25" t="s">
        <v>4</v>
      </c>
      <c r="K12" s="25"/>
      <c r="L12" s="25"/>
      <c r="M12" s="25" t="s">
        <v>4</v>
      </c>
      <c r="N12" s="13"/>
      <c r="O12" s="25"/>
      <c r="P12" s="25" t="s">
        <v>4</v>
      </c>
      <c r="Q12" s="25"/>
      <c r="R12" s="25"/>
      <c r="S12" s="25" t="s">
        <v>4</v>
      </c>
      <c r="T12" s="25"/>
      <c r="U12" s="25"/>
      <c r="V12" s="25" t="s">
        <v>4</v>
      </c>
      <c r="W12" s="25"/>
      <c r="X12" s="25"/>
      <c r="Y12" s="25" t="s">
        <v>4</v>
      </c>
      <c r="Z12" s="25"/>
      <c r="AA12" s="25"/>
      <c r="AB12" s="25" t="s">
        <v>4</v>
      </c>
      <c r="AC12" s="25"/>
      <c r="AD12" s="25"/>
      <c r="AE12" s="25" t="s">
        <v>4</v>
      </c>
      <c r="AF12" s="25"/>
      <c r="AG12" s="25"/>
      <c r="AH12" s="25" t="s">
        <v>4</v>
      </c>
      <c r="AI12" s="25"/>
      <c r="AJ12" s="25"/>
      <c r="AK12" s="25" t="s">
        <v>4</v>
      </c>
      <c r="AL12" s="25"/>
      <c r="AM12" s="25"/>
      <c r="AN12" s="25" t="s">
        <v>4</v>
      </c>
      <c r="AO12" s="25"/>
      <c r="AP12" s="25"/>
      <c r="AQ12" s="25" t="s">
        <v>4</v>
      </c>
      <c r="AR12" s="25"/>
      <c r="AS12" s="25"/>
      <c r="AT12" s="25" t="s">
        <v>4</v>
      </c>
      <c r="AU12" s="25"/>
      <c r="AV12" s="25"/>
      <c r="AW12" s="25" t="s">
        <v>4</v>
      </c>
      <c r="AX12" s="25"/>
      <c r="AY12" s="25"/>
      <c r="AZ12" s="25" t="s">
        <v>4</v>
      </c>
      <c r="BA12" s="25"/>
      <c r="BB12" s="25"/>
      <c r="BC12" s="25" t="s">
        <v>4</v>
      </c>
      <c r="BD12" s="25"/>
      <c r="BE12" s="25"/>
      <c r="BF12" s="25" t="s">
        <v>4</v>
      </c>
      <c r="BG12" s="25"/>
      <c r="BH12" s="25"/>
      <c r="BI12" s="25" t="s">
        <v>4</v>
      </c>
      <c r="BJ12" s="26"/>
      <c r="BK12" s="26"/>
      <c r="BL12" s="54"/>
      <c r="BM12" s="52"/>
      <c r="BN12" s="54"/>
      <c r="BO12" s="54"/>
      <c r="BP12" s="54"/>
      <c r="BQ12" s="54"/>
      <c r="BR12" s="54"/>
      <c r="BS12" s="58"/>
    </row>
    <row r="13" spans="1:164" s="8" customFormat="1" x14ac:dyDescent="0.2">
      <c r="A13" s="31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4"/>
      <c r="BJ13" s="26"/>
      <c r="BK13" s="26"/>
      <c r="BL13" s="54"/>
      <c r="BM13" s="52"/>
      <c r="BN13" s="52"/>
      <c r="BO13" s="52"/>
      <c r="BP13" s="52"/>
      <c r="BQ13" s="52"/>
      <c r="BR13" s="52"/>
      <c r="BS13" s="50"/>
      <c r="BT13" s="49"/>
      <c r="BU13" s="49"/>
      <c r="BV13" s="49"/>
      <c r="BW13" s="49"/>
      <c r="BX13" s="49"/>
      <c r="BY13" s="49"/>
      <c r="BZ13" s="51"/>
      <c r="CA13" s="50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</row>
    <row r="14" spans="1:164" x14ac:dyDescent="0.2">
      <c r="A14" s="35" t="s">
        <v>1</v>
      </c>
      <c r="B14" s="24"/>
      <c r="C14" s="12"/>
      <c r="D14" s="13"/>
      <c r="E14" s="13"/>
      <c r="F14" s="13"/>
      <c r="G14" s="13"/>
      <c r="H14" s="13"/>
      <c r="I14" s="12"/>
      <c r="J14" s="13"/>
      <c r="K14" s="13"/>
      <c r="L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7"/>
      <c r="BI14" s="39"/>
      <c r="BJ14" s="26"/>
      <c r="BK14" s="26"/>
      <c r="BL14" s="54"/>
      <c r="BM14" s="52"/>
      <c r="BN14" s="52"/>
      <c r="BO14" s="52"/>
      <c r="BP14" s="52"/>
      <c r="BQ14" s="52"/>
      <c r="BR14" s="52"/>
      <c r="BS14" s="50"/>
    </row>
    <row r="15" spans="1:164" x14ac:dyDescent="0.2">
      <c r="A15" s="27">
        <v>1</v>
      </c>
      <c r="B15" s="36" t="s">
        <v>5</v>
      </c>
      <c r="C15" s="37">
        <v>115.77</v>
      </c>
      <c r="D15" s="38">
        <v>92.3</v>
      </c>
      <c r="E15" s="38"/>
      <c r="F15" s="37">
        <v>115.84</v>
      </c>
      <c r="G15" s="38">
        <v>92.47</v>
      </c>
      <c r="H15" s="13"/>
      <c r="I15" s="37">
        <v>115.82000000000001</v>
      </c>
      <c r="J15" s="38">
        <v>92.65</v>
      </c>
      <c r="K15" s="13"/>
      <c r="L15" s="37">
        <v>115.58</v>
      </c>
      <c r="M15" s="38">
        <v>92.87</v>
      </c>
      <c r="N15" s="13"/>
      <c r="O15" s="37">
        <v>115.43</v>
      </c>
      <c r="P15" s="38">
        <v>93.04</v>
      </c>
      <c r="Q15" s="38"/>
      <c r="R15" s="37">
        <v>115.39</v>
      </c>
      <c r="S15" s="38">
        <v>92.88</v>
      </c>
      <c r="T15" s="38"/>
      <c r="U15" s="37">
        <v>114.51</v>
      </c>
      <c r="V15" s="38">
        <v>92.96</v>
      </c>
      <c r="W15" s="13"/>
      <c r="X15" s="37">
        <v>113.92</v>
      </c>
      <c r="Y15" s="38">
        <v>93.69</v>
      </c>
      <c r="Z15" s="38"/>
      <c r="AA15" s="37">
        <v>114.47</v>
      </c>
      <c r="AB15" s="38">
        <v>93.6</v>
      </c>
      <c r="AC15" s="13"/>
      <c r="AD15" s="37">
        <v>114.62</v>
      </c>
      <c r="AE15" s="38">
        <v>93.47</v>
      </c>
      <c r="AF15" s="13"/>
      <c r="AG15" s="37">
        <v>114.49000000000001</v>
      </c>
      <c r="AH15" s="38">
        <v>93.82</v>
      </c>
      <c r="AI15" s="13"/>
      <c r="AJ15" s="37">
        <v>114.26</v>
      </c>
      <c r="AK15" s="38">
        <v>93.94</v>
      </c>
      <c r="AL15" s="13"/>
      <c r="AM15" s="37">
        <v>113.89</v>
      </c>
      <c r="AN15" s="38">
        <v>94.2</v>
      </c>
      <c r="AO15" s="13"/>
      <c r="AP15" s="37">
        <v>113.64</v>
      </c>
      <c r="AQ15" s="38">
        <v>94.22</v>
      </c>
      <c r="AR15" s="13"/>
      <c r="AS15" s="37">
        <v>114.12</v>
      </c>
      <c r="AT15" s="38">
        <v>94.03</v>
      </c>
      <c r="AU15" s="13"/>
      <c r="AV15" s="37">
        <v>114.18</v>
      </c>
      <c r="AW15" s="38">
        <v>93.96</v>
      </c>
      <c r="AX15" s="38"/>
      <c r="AY15" s="37">
        <v>115.17</v>
      </c>
      <c r="AZ15" s="38">
        <v>93.8</v>
      </c>
      <c r="BA15" s="13"/>
      <c r="BB15" s="111">
        <v>115.61</v>
      </c>
      <c r="BC15" s="114">
        <v>93.88</v>
      </c>
      <c r="BD15" s="13"/>
      <c r="BE15" s="111">
        <v>115.47</v>
      </c>
      <c r="BF15" s="38">
        <v>93.69</v>
      </c>
      <c r="BG15" s="13"/>
      <c r="BH15" s="37">
        <f>(C15+F15+I15+L15+O15+R15+U15+X15+AA15+AD15+AG15+AJ15+AM15+AP15+AS15+AV15+AY15+BB15+BE15)/19</f>
        <v>114.85157894736841</v>
      </c>
      <c r="BI15" s="39">
        <f>(D15+G15+J15+M15+P15+S15+V15+Y15+AB15+AE15+AH15+AK15+AN15+AQ15+AT15+AW15+AZ15+BC15+BF15)/19</f>
        <v>93.445789473684229</v>
      </c>
      <c r="BJ15" s="40"/>
      <c r="BK15" s="40"/>
      <c r="BL15" s="40"/>
      <c r="BM15" s="61"/>
      <c r="BN15" s="61"/>
      <c r="BO15" s="52"/>
      <c r="BP15" s="59"/>
      <c r="BQ15" s="59"/>
      <c r="BR15" s="52"/>
      <c r="BS15" s="50"/>
    </row>
    <row r="16" spans="1:164" s="7" customFormat="1" x14ac:dyDescent="0.2">
      <c r="A16" s="27">
        <v>2</v>
      </c>
      <c r="B16" s="36" t="s">
        <v>6</v>
      </c>
      <c r="C16" s="37">
        <v>0.73887985813506718</v>
      </c>
      <c r="D16" s="38">
        <v>144.62</v>
      </c>
      <c r="E16" s="38"/>
      <c r="F16" s="37">
        <v>0.73920756948551158</v>
      </c>
      <c r="G16" s="38">
        <v>144.91</v>
      </c>
      <c r="H16" s="13"/>
      <c r="I16" s="37">
        <v>0.73849789528099841</v>
      </c>
      <c r="J16" s="38">
        <v>145.31</v>
      </c>
      <c r="K16" s="13"/>
      <c r="L16" s="37">
        <v>0.73605181804799058</v>
      </c>
      <c r="M16" s="38">
        <v>145.83000000000001</v>
      </c>
      <c r="N16" s="13"/>
      <c r="O16" s="37">
        <v>0.73507791825933544</v>
      </c>
      <c r="P16" s="38">
        <v>146.11000000000001</v>
      </c>
      <c r="Q16" s="38"/>
      <c r="R16" s="37">
        <v>0.73405270498421782</v>
      </c>
      <c r="S16" s="38">
        <v>146</v>
      </c>
      <c r="T16" s="38"/>
      <c r="U16" s="37">
        <v>0.72764316379247618</v>
      </c>
      <c r="V16" s="38">
        <v>146.29</v>
      </c>
      <c r="W16" s="13"/>
      <c r="X16" s="37">
        <v>0.72849129452903039</v>
      </c>
      <c r="Y16" s="38">
        <v>146.51</v>
      </c>
      <c r="Z16" s="38"/>
      <c r="AA16" s="37">
        <v>0.73094072070755056</v>
      </c>
      <c r="AB16" s="38">
        <v>146.58000000000001</v>
      </c>
      <c r="AC16" s="13"/>
      <c r="AD16" s="37">
        <v>0.73416048748256368</v>
      </c>
      <c r="AE16" s="38">
        <v>145.94</v>
      </c>
      <c r="AF16" s="13"/>
      <c r="AG16" s="37">
        <v>0.73416048748256368</v>
      </c>
      <c r="AH16" s="38">
        <v>146.32</v>
      </c>
      <c r="AI16" s="13"/>
      <c r="AJ16" s="37">
        <v>0.73410659227719866</v>
      </c>
      <c r="AK16" s="38">
        <v>146.22</v>
      </c>
      <c r="AL16" s="13"/>
      <c r="AM16" s="37">
        <v>0.73713696004717677</v>
      </c>
      <c r="AN16" s="38">
        <v>145.54</v>
      </c>
      <c r="AO16" s="13"/>
      <c r="AP16" s="37">
        <v>0.7407407407407407</v>
      </c>
      <c r="AQ16" s="38">
        <v>144.54</v>
      </c>
      <c r="AR16" s="13"/>
      <c r="AS16" s="37">
        <v>0.7428316743425939</v>
      </c>
      <c r="AT16" s="38">
        <v>144.46</v>
      </c>
      <c r="AU16" s="13"/>
      <c r="AV16" s="37">
        <v>0.74030204323363935</v>
      </c>
      <c r="AW16" s="38">
        <v>144.91</v>
      </c>
      <c r="AX16" s="38"/>
      <c r="AY16" s="37">
        <v>0.7451564828614009</v>
      </c>
      <c r="AZ16" s="38">
        <v>144.97999999999999</v>
      </c>
      <c r="BA16" s="13"/>
      <c r="BB16" s="111">
        <v>0.74783128926114262</v>
      </c>
      <c r="BC16" s="114">
        <v>145.13999999999999</v>
      </c>
      <c r="BD16" s="13"/>
      <c r="BE16" s="111">
        <v>0.74415835689834786</v>
      </c>
      <c r="BF16" s="38">
        <v>145.37</v>
      </c>
      <c r="BG16" s="13"/>
      <c r="BH16" s="37">
        <f t="shared" ref="BH16:BH30" si="0">(C16+F16+I16+L16+O16+R16+U16+X16+AA16+AD16+AG16+AJ16+AM16+AP16+AS16+AV16+AY16+BB16+BE16)/19</f>
        <v>0.73733831883418655</v>
      </c>
      <c r="BI16" s="39">
        <f t="shared" ref="BI16:BI30" si="1">(D16+G16+J16+M16+P16+S16+V16+Y16+AB16+AE16+AH16+AK16+AN16+AQ16+AT16+AW16+AZ16+BC16+BF16)/19</f>
        <v>145.55684210526314</v>
      </c>
      <c r="BJ16" s="40"/>
      <c r="BK16" s="40"/>
      <c r="BL16" s="40"/>
      <c r="BM16" s="61"/>
      <c r="BN16" s="61"/>
      <c r="BO16" s="52"/>
      <c r="BP16" s="59"/>
      <c r="BQ16" s="59"/>
      <c r="BR16" s="52"/>
      <c r="BS16" s="50"/>
      <c r="BT16" s="49"/>
      <c r="BU16" s="49"/>
      <c r="BV16" s="49"/>
      <c r="BW16" s="49"/>
      <c r="BX16" s="49"/>
      <c r="BY16" s="49"/>
      <c r="BZ16" s="51"/>
      <c r="CA16" s="50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</row>
    <row r="17" spans="1:161" x14ac:dyDescent="0.2">
      <c r="A17" s="27">
        <v>3</v>
      </c>
      <c r="B17" s="36" t="s">
        <v>7</v>
      </c>
      <c r="C17" s="37">
        <v>0.91510000000000002</v>
      </c>
      <c r="D17" s="38">
        <v>116.77</v>
      </c>
      <c r="E17" s="38"/>
      <c r="F17" s="37">
        <v>0.91820000000000002</v>
      </c>
      <c r="G17" s="38">
        <v>116.66</v>
      </c>
      <c r="H17" s="13"/>
      <c r="I17" s="37">
        <v>0.92080000000000006</v>
      </c>
      <c r="J17" s="38">
        <v>116.54</v>
      </c>
      <c r="K17" s="13"/>
      <c r="L17" s="37">
        <v>0.9214</v>
      </c>
      <c r="M17" s="38">
        <v>116.5</v>
      </c>
      <c r="N17" s="13"/>
      <c r="O17" s="37">
        <v>0.92630000000000001</v>
      </c>
      <c r="P17" s="38">
        <v>115.95</v>
      </c>
      <c r="Q17" s="38"/>
      <c r="R17" s="37">
        <v>0.92330000000000001</v>
      </c>
      <c r="S17" s="38">
        <v>116.07</v>
      </c>
      <c r="T17" s="38"/>
      <c r="U17" s="37">
        <v>0.91250000000000009</v>
      </c>
      <c r="V17" s="38">
        <v>116.66</v>
      </c>
      <c r="W17" s="13"/>
      <c r="X17" s="37">
        <v>0.9113</v>
      </c>
      <c r="Y17" s="38">
        <v>117.12</v>
      </c>
      <c r="Z17" s="38"/>
      <c r="AA17" s="37">
        <v>0.91360000000000008</v>
      </c>
      <c r="AB17" s="38">
        <v>117.27</v>
      </c>
      <c r="AC17" s="13"/>
      <c r="AD17" s="37">
        <v>0.91410000000000002</v>
      </c>
      <c r="AE17" s="38">
        <v>117.21</v>
      </c>
      <c r="AF17" s="13"/>
      <c r="AG17" s="37">
        <v>0.9153</v>
      </c>
      <c r="AH17" s="38">
        <v>117.36</v>
      </c>
      <c r="AI17" s="13"/>
      <c r="AJ17" s="37">
        <v>0.91510000000000002</v>
      </c>
      <c r="AK17" s="38">
        <v>117.3</v>
      </c>
      <c r="AL17" s="13"/>
      <c r="AM17" s="37">
        <v>0.91190000000000004</v>
      </c>
      <c r="AN17" s="38">
        <v>117.64</v>
      </c>
      <c r="AO17" s="13"/>
      <c r="AP17" s="37">
        <v>0.91180000000000005</v>
      </c>
      <c r="AQ17" s="38">
        <v>117.43</v>
      </c>
      <c r="AR17" s="13"/>
      <c r="AS17" s="37">
        <v>0.91990000000000005</v>
      </c>
      <c r="AT17" s="38">
        <v>116.65</v>
      </c>
      <c r="AU17" s="13"/>
      <c r="AV17" s="37">
        <v>0.9205000000000001</v>
      </c>
      <c r="AW17" s="38">
        <v>116.55</v>
      </c>
      <c r="AX17" s="38"/>
      <c r="AY17" s="37">
        <v>0.92770000000000008</v>
      </c>
      <c r="AZ17" s="38">
        <v>116.45</v>
      </c>
      <c r="BA17" s="13"/>
      <c r="BB17" s="111">
        <v>0.93110000000000004</v>
      </c>
      <c r="BC17" s="114">
        <v>116.57</v>
      </c>
      <c r="BD17" s="13"/>
      <c r="BE17" s="111">
        <v>0.93160000000000009</v>
      </c>
      <c r="BF17" s="38">
        <v>116.12</v>
      </c>
      <c r="BG17" s="13"/>
      <c r="BH17" s="37">
        <f t="shared" si="0"/>
        <v>0.91902631578947369</v>
      </c>
      <c r="BI17" s="39">
        <f t="shared" si="1"/>
        <v>116.78000000000002</v>
      </c>
      <c r="BJ17" s="40"/>
      <c r="BK17" s="40"/>
      <c r="BL17" s="40"/>
      <c r="BM17" s="61"/>
      <c r="BN17" s="61"/>
      <c r="BO17" s="52"/>
      <c r="BP17" s="59"/>
      <c r="BQ17" s="59"/>
      <c r="BR17" s="52"/>
      <c r="BS17" s="50"/>
    </row>
    <row r="18" spans="1:161" x14ac:dyDescent="0.2">
      <c r="A18" s="27">
        <v>4</v>
      </c>
      <c r="B18" s="36" t="s">
        <v>8</v>
      </c>
      <c r="C18" s="37">
        <v>0.8843296781039971</v>
      </c>
      <c r="D18" s="38">
        <v>120.87</v>
      </c>
      <c r="E18" s="38"/>
      <c r="F18" s="37">
        <v>0.88401697312588401</v>
      </c>
      <c r="G18" s="38">
        <v>121.19</v>
      </c>
      <c r="H18" s="13"/>
      <c r="I18" s="37">
        <v>0.88425148112123086</v>
      </c>
      <c r="J18" s="38">
        <v>121.34</v>
      </c>
      <c r="K18" s="13"/>
      <c r="L18" s="37">
        <v>0.88276836158192085</v>
      </c>
      <c r="M18" s="38">
        <v>121.58</v>
      </c>
      <c r="N18" s="13"/>
      <c r="O18" s="37">
        <v>0.88261253309796994</v>
      </c>
      <c r="P18" s="38">
        <v>121.68</v>
      </c>
      <c r="Q18" s="38"/>
      <c r="R18" s="37">
        <v>0.88035918654811152</v>
      </c>
      <c r="S18" s="38">
        <v>121.73</v>
      </c>
      <c r="T18" s="38"/>
      <c r="U18" s="37">
        <v>0.87229588276343328</v>
      </c>
      <c r="V18" s="38">
        <v>122.04</v>
      </c>
      <c r="W18" s="13"/>
      <c r="X18" s="37">
        <v>0.87275266189561862</v>
      </c>
      <c r="Y18" s="38">
        <v>122.3</v>
      </c>
      <c r="Z18" s="38"/>
      <c r="AA18" s="37">
        <v>0.8760402978537013</v>
      </c>
      <c r="AB18" s="38">
        <v>122.3</v>
      </c>
      <c r="AC18" s="13"/>
      <c r="AD18" s="37">
        <v>0.87765490609092511</v>
      </c>
      <c r="AE18" s="38">
        <v>122.09</v>
      </c>
      <c r="AF18" s="13"/>
      <c r="AG18" s="37">
        <v>0.88129020886577947</v>
      </c>
      <c r="AH18" s="38">
        <v>121.88</v>
      </c>
      <c r="AI18" s="13"/>
      <c r="AJ18" s="37">
        <v>0.88136788295434509</v>
      </c>
      <c r="AK18" s="38">
        <v>121.78</v>
      </c>
      <c r="AL18" s="13"/>
      <c r="AM18" s="37">
        <v>0.88222320247022501</v>
      </c>
      <c r="AN18" s="38">
        <v>121.6</v>
      </c>
      <c r="AO18" s="13"/>
      <c r="AP18" s="37">
        <v>0.88354833009365596</v>
      </c>
      <c r="AQ18" s="38">
        <v>121.21</v>
      </c>
      <c r="AR18" s="13"/>
      <c r="AS18" s="37">
        <v>0.88652482269503541</v>
      </c>
      <c r="AT18" s="38">
        <v>121.06</v>
      </c>
      <c r="AU18" s="13"/>
      <c r="AV18" s="37">
        <v>0.886839304717985</v>
      </c>
      <c r="AW18" s="38">
        <v>121</v>
      </c>
      <c r="AX18" s="38"/>
      <c r="AY18" s="37">
        <v>0.89365504915102767</v>
      </c>
      <c r="AZ18" s="38">
        <v>120.92</v>
      </c>
      <c r="BA18" s="13"/>
      <c r="BB18" s="111">
        <v>0.89831117499101687</v>
      </c>
      <c r="BC18" s="114">
        <v>120.84</v>
      </c>
      <c r="BD18" s="13"/>
      <c r="BE18" s="111">
        <v>0.8946944618412811</v>
      </c>
      <c r="BF18" s="38">
        <v>120.9</v>
      </c>
      <c r="BG18" s="13"/>
      <c r="BH18" s="37">
        <f t="shared" si="0"/>
        <v>0.88344928420858648</v>
      </c>
      <c r="BI18" s="39">
        <f t="shared" si="1"/>
        <v>121.49</v>
      </c>
      <c r="BJ18" s="40"/>
      <c r="BK18" s="40"/>
      <c r="BL18" s="40"/>
      <c r="BM18" s="61"/>
      <c r="BN18" s="61"/>
      <c r="BO18" s="52"/>
      <c r="BP18" s="59"/>
      <c r="BQ18" s="59"/>
      <c r="BR18" s="52"/>
      <c r="BS18" s="50"/>
    </row>
    <row r="19" spans="1:161" x14ac:dyDescent="0.2">
      <c r="A19" s="27">
        <v>5</v>
      </c>
      <c r="B19" s="36" t="s">
        <v>9</v>
      </c>
      <c r="C19" s="37">
        <v>1818.41</v>
      </c>
      <c r="D19" s="41">
        <v>194315.29</v>
      </c>
      <c r="E19" s="41"/>
      <c r="F19" s="42">
        <v>1803.1000000000001</v>
      </c>
      <c r="G19" s="41">
        <v>193148.07</v>
      </c>
      <c r="H19" s="13"/>
      <c r="I19" s="37">
        <v>1790.8000000000002</v>
      </c>
      <c r="J19" s="41">
        <v>192170.75</v>
      </c>
      <c r="K19" s="13"/>
      <c r="L19" s="37">
        <v>1799.6200000000001</v>
      </c>
      <c r="M19" s="41">
        <v>193171.21</v>
      </c>
      <c r="N19" s="13"/>
      <c r="O19" s="37">
        <v>1804.97</v>
      </c>
      <c r="P19" s="41">
        <v>193853.78</v>
      </c>
      <c r="Q19" s="41"/>
      <c r="R19" s="42">
        <v>1816.7284000000002</v>
      </c>
      <c r="S19" s="41">
        <v>194698.78</v>
      </c>
      <c r="T19" s="41"/>
      <c r="U19" s="42">
        <v>1821.8000000000002</v>
      </c>
      <c r="V19" s="41">
        <v>193930.61</v>
      </c>
      <c r="W19" s="13"/>
      <c r="X19" s="37">
        <v>1822.6200000000001</v>
      </c>
      <c r="Y19" s="41">
        <v>194528.23</v>
      </c>
      <c r="Z19" s="41"/>
      <c r="AA19" s="37">
        <v>1819.7</v>
      </c>
      <c r="AB19" s="41">
        <v>194962.66</v>
      </c>
      <c r="AC19" s="13"/>
      <c r="AD19" s="37">
        <v>1810.8000000000002</v>
      </c>
      <c r="AE19" s="41">
        <v>194009.11</v>
      </c>
      <c r="AF19" s="13"/>
      <c r="AG19" s="37">
        <v>1818.8000000000002</v>
      </c>
      <c r="AH19" s="41">
        <v>195375.5</v>
      </c>
      <c r="AI19" s="13"/>
      <c r="AJ19" s="37">
        <v>1837.1000000000001</v>
      </c>
      <c r="AK19" s="41">
        <v>197194.31</v>
      </c>
      <c r="AL19" s="13"/>
      <c r="AM19" s="37">
        <v>1834.66</v>
      </c>
      <c r="AN19" s="41">
        <v>196822.32</v>
      </c>
      <c r="AO19" s="13"/>
      <c r="AP19" s="37">
        <v>1838.5800000000002</v>
      </c>
      <c r="AQ19" s="41">
        <v>196856.76</v>
      </c>
      <c r="AR19" s="13"/>
      <c r="AS19" s="37">
        <v>1835.4</v>
      </c>
      <c r="AT19" s="41">
        <v>196956.77</v>
      </c>
      <c r="AU19" s="13"/>
      <c r="AV19" s="37">
        <v>1846.5800000000002</v>
      </c>
      <c r="AW19" s="41">
        <v>198101.1</v>
      </c>
      <c r="AX19" s="41"/>
      <c r="AY19" s="42">
        <v>1814.7681</v>
      </c>
      <c r="AZ19" s="41">
        <v>196049.4</v>
      </c>
      <c r="BA19" s="13"/>
      <c r="BB19" s="111">
        <v>1789.88</v>
      </c>
      <c r="BC19" s="114">
        <v>194273.58</v>
      </c>
      <c r="BD19" s="13"/>
      <c r="BE19" s="111">
        <v>1789.8500000000001</v>
      </c>
      <c r="BF19" s="38">
        <v>193625.97</v>
      </c>
      <c r="BG19" s="13"/>
      <c r="BH19" s="37">
        <f t="shared" si="0"/>
        <v>1816.5350789473687</v>
      </c>
      <c r="BI19" s="39">
        <f t="shared" si="1"/>
        <v>194949.69473684212</v>
      </c>
      <c r="BJ19" s="40"/>
      <c r="BK19" s="40"/>
      <c r="BL19" s="40"/>
      <c r="BM19" s="61"/>
      <c r="BN19" s="61"/>
      <c r="BO19" s="60"/>
      <c r="BP19" s="59"/>
      <c r="BQ19" s="59"/>
      <c r="BR19" s="52"/>
      <c r="BS19" s="50"/>
    </row>
    <row r="20" spans="1:161" x14ac:dyDescent="0.2">
      <c r="A20" s="27">
        <v>6</v>
      </c>
      <c r="B20" s="36" t="s">
        <v>10</v>
      </c>
      <c r="C20" s="37">
        <v>23.040000000000003</v>
      </c>
      <c r="D20" s="38">
        <v>2462.0500000000002</v>
      </c>
      <c r="E20" s="38"/>
      <c r="F20" s="37">
        <v>22.3782</v>
      </c>
      <c r="G20" s="38">
        <v>2397.15</v>
      </c>
      <c r="H20" s="13"/>
      <c r="I20" s="37">
        <v>22.150000000000002</v>
      </c>
      <c r="J20" s="38">
        <v>2376.92</v>
      </c>
      <c r="K20" s="13"/>
      <c r="L20" s="37">
        <v>22.450000000000003</v>
      </c>
      <c r="M20" s="38">
        <v>2409.7800000000002</v>
      </c>
      <c r="N20" s="13"/>
      <c r="O20" s="37">
        <v>22.5</v>
      </c>
      <c r="P20" s="38">
        <v>2416.5</v>
      </c>
      <c r="Q20" s="38"/>
      <c r="R20" s="37">
        <v>22.707599999999999</v>
      </c>
      <c r="S20" s="38">
        <v>2433.5700000000002</v>
      </c>
      <c r="T20" s="38"/>
      <c r="U20" s="37">
        <v>23.14</v>
      </c>
      <c r="V20" s="38">
        <v>2463.25</v>
      </c>
      <c r="W20" s="13"/>
      <c r="X20" s="37">
        <v>23.09</v>
      </c>
      <c r="Y20" s="38">
        <v>2464.4</v>
      </c>
      <c r="Z20" s="38"/>
      <c r="AA20" s="37">
        <v>23.02</v>
      </c>
      <c r="AB20" s="38">
        <v>2466.36</v>
      </c>
      <c r="AC20" s="13"/>
      <c r="AD20" s="37">
        <v>22.82</v>
      </c>
      <c r="AE20" s="38">
        <v>2444.9299999999998</v>
      </c>
      <c r="AF20" s="13"/>
      <c r="AG20" s="37">
        <v>23.755700000000001</v>
      </c>
      <c r="AH20" s="38">
        <v>2551.84</v>
      </c>
      <c r="AI20" s="13"/>
      <c r="AJ20" s="37">
        <v>24.18</v>
      </c>
      <c r="AK20" s="38">
        <v>2595.48</v>
      </c>
      <c r="AL20" s="13"/>
      <c r="AM20" s="37">
        <v>24.43</v>
      </c>
      <c r="AN20" s="38">
        <v>2620.85</v>
      </c>
      <c r="AO20" s="13"/>
      <c r="AP20" s="37">
        <v>24.05</v>
      </c>
      <c r="AQ20" s="38">
        <v>2575.0300000000002</v>
      </c>
      <c r="AR20" s="13"/>
      <c r="AS20" s="37">
        <v>23.68</v>
      </c>
      <c r="AT20" s="38">
        <v>2541.1</v>
      </c>
      <c r="AU20" s="13"/>
      <c r="AV20" s="37">
        <v>23.900000000000002</v>
      </c>
      <c r="AW20" s="38">
        <v>2563.9899999999998</v>
      </c>
      <c r="AX20" s="38"/>
      <c r="AY20" s="37">
        <v>23.302900000000001</v>
      </c>
      <c r="AZ20" s="38">
        <v>2517.41</v>
      </c>
      <c r="BA20" s="13"/>
      <c r="BB20" s="111">
        <v>22.52</v>
      </c>
      <c r="BC20" s="114">
        <v>2444.3200000000002</v>
      </c>
      <c r="BD20" s="13"/>
      <c r="BE20" s="111">
        <v>22.490000000000002</v>
      </c>
      <c r="BF20" s="38">
        <v>2432.9699999999998</v>
      </c>
      <c r="BG20" s="13"/>
      <c r="BH20" s="37">
        <f t="shared" si="0"/>
        <v>23.137073684210527</v>
      </c>
      <c r="BI20" s="39">
        <f t="shared" si="1"/>
        <v>2483.0473684210529</v>
      </c>
      <c r="BJ20" s="40"/>
      <c r="BK20" s="40"/>
      <c r="BL20" s="40"/>
      <c r="BM20" s="61"/>
      <c r="BN20" s="61"/>
      <c r="BO20" s="52"/>
      <c r="BP20" s="59"/>
      <c r="BQ20" s="59"/>
      <c r="BR20" s="52"/>
      <c r="BS20" s="50"/>
    </row>
    <row r="21" spans="1:161" x14ac:dyDescent="0.2">
      <c r="A21" s="27">
        <v>7</v>
      </c>
      <c r="B21" s="36" t="s">
        <v>25</v>
      </c>
      <c r="C21" s="37">
        <v>1.3798813302056023</v>
      </c>
      <c r="D21" s="38">
        <v>77.44</v>
      </c>
      <c r="E21" s="38"/>
      <c r="F21" s="37">
        <v>1.3941168269901016</v>
      </c>
      <c r="G21" s="38">
        <v>76.84</v>
      </c>
      <c r="H21" s="13"/>
      <c r="I21" s="37">
        <v>1.397233477714126</v>
      </c>
      <c r="J21" s="38">
        <v>76.8</v>
      </c>
      <c r="K21" s="13"/>
      <c r="L21" s="37">
        <v>1.3890818169190167</v>
      </c>
      <c r="M21" s="38">
        <v>77.27</v>
      </c>
      <c r="N21" s="13"/>
      <c r="O21" s="37">
        <v>1.3923698134224449</v>
      </c>
      <c r="P21" s="38">
        <v>77.13</v>
      </c>
      <c r="Q21" s="38"/>
      <c r="R21" s="37">
        <v>1.3873473917869035</v>
      </c>
      <c r="S21" s="38">
        <v>77.25</v>
      </c>
      <c r="T21" s="38"/>
      <c r="U21" s="37">
        <v>1.3687380235422939</v>
      </c>
      <c r="V21" s="38">
        <v>77.77</v>
      </c>
      <c r="W21" s="13"/>
      <c r="X21" s="37">
        <v>1.3757050488375293</v>
      </c>
      <c r="Y21" s="38">
        <v>77.58</v>
      </c>
      <c r="Z21" s="38"/>
      <c r="AA21" s="37">
        <v>1.3846579894765991</v>
      </c>
      <c r="AB21" s="38">
        <v>77.38</v>
      </c>
      <c r="AC21" s="13"/>
      <c r="AD21" s="37">
        <v>1.3902405116085081</v>
      </c>
      <c r="AE21" s="38">
        <v>77.069999999999993</v>
      </c>
      <c r="AF21" s="13"/>
      <c r="AG21" s="37">
        <v>1.3867702121758423</v>
      </c>
      <c r="AH21" s="38">
        <v>77.459999999999994</v>
      </c>
      <c r="AI21" s="13"/>
      <c r="AJ21" s="37">
        <v>1.38217000691085</v>
      </c>
      <c r="AK21" s="38">
        <v>77.66</v>
      </c>
      <c r="AL21" s="13"/>
      <c r="AM21" s="37">
        <v>1.3886960144424385</v>
      </c>
      <c r="AN21" s="38">
        <v>77.25</v>
      </c>
      <c r="AO21" s="13"/>
      <c r="AP21" s="37">
        <v>1.4011489421325487</v>
      </c>
      <c r="AQ21" s="38">
        <v>76.42</v>
      </c>
      <c r="AR21" s="13"/>
      <c r="AS21" s="37">
        <v>1.3999720005599887</v>
      </c>
      <c r="AT21" s="38">
        <v>76.650000000000006</v>
      </c>
      <c r="AU21" s="13"/>
      <c r="AV21" s="37">
        <v>1.3939224979091163</v>
      </c>
      <c r="AW21" s="38">
        <v>76.959999999999994</v>
      </c>
      <c r="AX21" s="38"/>
      <c r="AY21" s="37">
        <v>1.4112334180073385</v>
      </c>
      <c r="AZ21" s="38">
        <v>76.55</v>
      </c>
      <c r="BA21" s="13"/>
      <c r="BB21" s="111">
        <v>1.4314342971657601</v>
      </c>
      <c r="BC21" s="114">
        <v>75.83</v>
      </c>
      <c r="BD21" s="13"/>
      <c r="BE21" s="111">
        <v>1.4190435646374344</v>
      </c>
      <c r="BF21" s="38">
        <v>76.23</v>
      </c>
      <c r="BG21" s="13"/>
      <c r="BH21" s="37">
        <f t="shared" si="0"/>
        <v>1.3933559570760232</v>
      </c>
      <c r="BI21" s="39">
        <f t="shared" si="1"/>
        <v>77.028421052631572</v>
      </c>
      <c r="BJ21" s="40"/>
      <c r="BK21" s="40"/>
      <c r="BL21" s="40"/>
      <c r="BM21" s="61"/>
      <c r="BN21" s="61"/>
      <c r="BO21" s="52"/>
      <c r="BP21" s="59"/>
      <c r="BQ21" s="59"/>
      <c r="BR21" s="52"/>
      <c r="BS21" s="50"/>
    </row>
    <row r="22" spans="1:161" x14ac:dyDescent="0.2">
      <c r="A22" s="27">
        <v>8</v>
      </c>
      <c r="B22" s="36" t="s">
        <v>26</v>
      </c>
      <c r="C22" s="37">
        <v>1.2714000000000001</v>
      </c>
      <c r="D22" s="38">
        <v>84.05</v>
      </c>
      <c r="E22" s="38"/>
      <c r="F22" s="37">
        <v>1.2758</v>
      </c>
      <c r="G22" s="38">
        <v>83.96</v>
      </c>
      <c r="H22" s="13"/>
      <c r="I22" s="37">
        <v>1.2709000000000001</v>
      </c>
      <c r="J22" s="38">
        <v>84.44</v>
      </c>
      <c r="K22" s="13"/>
      <c r="L22" s="37">
        <v>1.2617</v>
      </c>
      <c r="M22" s="38">
        <v>85.08</v>
      </c>
      <c r="N22" s="13"/>
      <c r="O22" s="37">
        <v>1.2638</v>
      </c>
      <c r="P22" s="38">
        <v>84.98</v>
      </c>
      <c r="Q22" s="38"/>
      <c r="R22" s="37">
        <v>1.2541</v>
      </c>
      <c r="S22" s="38">
        <v>85.46</v>
      </c>
      <c r="T22" s="38"/>
      <c r="U22" s="37">
        <v>1.2482</v>
      </c>
      <c r="V22" s="38">
        <v>85.28</v>
      </c>
      <c r="W22" s="13"/>
      <c r="X22" s="37">
        <v>1.2489000000000001</v>
      </c>
      <c r="Y22" s="38">
        <v>85.46</v>
      </c>
      <c r="Z22" s="38"/>
      <c r="AA22" s="37">
        <v>1.2503</v>
      </c>
      <c r="AB22" s="38">
        <v>85.69</v>
      </c>
      <c r="AC22" s="13"/>
      <c r="AD22" s="37">
        <v>1.2512000000000001</v>
      </c>
      <c r="AE22" s="38">
        <v>85.63</v>
      </c>
      <c r="AF22" s="13"/>
      <c r="AG22" s="37">
        <v>1.2473000000000001</v>
      </c>
      <c r="AH22" s="38">
        <v>86.12</v>
      </c>
      <c r="AI22" s="13"/>
      <c r="AJ22" s="37">
        <v>1.2489000000000001</v>
      </c>
      <c r="AK22" s="38">
        <v>85.95</v>
      </c>
      <c r="AL22" s="13"/>
      <c r="AM22" s="37">
        <v>1.2511000000000001</v>
      </c>
      <c r="AN22" s="38">
        <v>85.75</v>
      </c>
      <c r="AO22" s="13"/>
      <c r="AP22" s="37">
        <v>1.2610000000000001</v>
      </c>
      <c r="AQ22" s="38">
        <v>84.91</v>
      </c>
      <c r="AR22" s="13"/>
      <c r="AS22" s="37">
        <v>1.2631000000000001</v>
      </c>
      <c r="AT22" s="38">
        <v>84.96</v>
      </c>
      <c r="AU22" s="13"/>
      <c r="AV22" s="37">
        <v>1.2565</v>
      </c>
      <c r="AW22" s="38">
        <v>85.38</v>
      </c>
      <c r="AX22" s="38"/>
      <c r="AY22" s="37">
        <v>1.2675000000000001</v>
      </c>
      <c r="AZ22" s="38">
        <v>85.23</v>
      </c>
      <c r="BA22" s="13"/>
      <c r="BB22" s="111">
        <v>1.2787000000000002</v>
      </c>
      <c r="BC22" s="114">
        <v>84.88</v>
      </c>
      <c r="BD22" s="13"/>
      <c r="BE22" s="111">
        <v>1.2734000000000001</v>
      </c>
      <c r="BF22" s="38">
        <v>84.95</v>
      </c>
      <c r="BG22" s="13"/>
      <c r="BH22" s="37">
        <f t="shared" si="0"/>
        <v>1.2602</v>
      </c>
      <c r="BI22" s="39">
        <f t="shared" si="1"/>
        <v>85.166315789473714</v>
      </c>
      <c r="BJ22" s="40"/>
      <c r="BK22" s="40"/>
      <c r="BL22" s="40"/>
      <c r="BM22" s="61"/>
      <c r="BN22" s="61"/>
      <c r="BO22" s="52"/>
      <c r="BP22" s="59"/>
      <c r="BQ22" s="59"/>
      <c r="BR22" s="52"/>
      <c r="BS22" s="50"/>
    </row>
    <row r="23" spans="1:161" x14ac:dyDescent="0.2">
      <c r="A23" s="27">
        <v>9</v>
      </c>
      <c r="B23" s="36" t="s">
        <v>13</v>
      </c>
      <c r="C23" s="37">
        <v>9.0625</v>
      </c>
      <c r="D23" s="38">
        <v>11.79</v>
      </c>
      <c r="E23" s="38"/>
      <c r="F23" s="37">
        <v>9.1173999999999999</v>
      </c>
      <c r="G23" s="38">
        <v>11.75</v>
      </c>
      <c r="H23" s="13"/>
      <c r="I23" s="37">
        <v>9.1119000000000003</v>
      </c>
      <c r="J23" s="38">
        <v>11.78</v>
      </c>
      <c r="K23" s="13"/>
      <c r="L23" s="37">
        <v>9.0827000000000009</v>
      </c>
      <c r="M23" s="38">
        <v>11.82</v>
      </c>
      <c r="N23" s="13"/>
      <c r="O23" s="37">
        <v>9.0803000000000011</v>
      </c>
      <c r="P23" s="38">
        <v>11.83</v>
      </c>
      <c r="Q23" s="38"/>
      <c r="R23" s="37">
        <v>9.0499000000000009</v>
      </c>
      <c r="S23" s="38">
        <v>11.84</v>
      </c>
      <c r="T23" s="38"/>
      <c r="U23" s="37">
        <v>8.9282000000000004</v>
      </c>
      <c r="V23" s="38">
        <v>11.92</v>
      </c>
      <c r="W23" s="13"/>
      <c r="X23" s="37">
        <v>8.9459</v>
      </c>
      <c r="Y23" s="38">
        <v>11.93</v>
      </c>
      <c r="Z23" s="38"/>
      <c r="AA23" s="37">
        <v>9.0263000000000009</v>
      </c>
      <c r="AB23" s="38">
        <v>11.87</v>
      </c>
      <c r="AC23" s="13"/>
      <c r="AD23" s="37">
        <v>9.0493000000000006</v>
      </c>
      <c r="AE23" s="38">
        <v>11.84</v>
      </c>
      <c r="AF23" s="13"/>
      <c r="AG23" s="37">
        <v>9.1210000000000004</v>
      </c>
      <c r="AH23" s="38">
        <v>11.78</v>
      </c>
      <c r="AI23" s="13"/>
      <c r="AJ23" s="37">
        <v>9.1153000000000013</v>
      </c>
      <c r="AK23" s="38">
        <v>11.78</v>
      </c>
      <c r="AL23" s="13"/>
      <c r="AM23" s="37">
        <v>9.1773000000000007</v>
      </c>
      <c r="AN23" s="38">
        <v>11.69</v>
      </c>
      <c r="AO23" s="13"/>
      <c r="AP23" s="37">
        <v>9.2279999999999998</v>
      </c>
      <c r="AQ23" s="38">
        <v>11.6</v>
      </c>
      <c r="AR23" s="13"/>
      <c r="AS23" s="37">
        <v>9.3003999999999998</v>
      </c>
      <c r="AT23" s="38">
        <v>11.54</v>
      </c>
      <c r="AU23" s="13"/>
      <c r="AV23" s="37">
        <v>9.2504000000000008</v>
      </c>
      <c r="AW23" s="38">
        <v>11.6</v>
      </c>
      <c r="AX23" s="38"/>
      <c r="AY23" s="37">
        <v>9.3335000000000008</v>
      </c>
      <c r="AZ23" s="38">
        <v>11.57</v>
      </c>
      <c r="BA23" s="13"/>
      <c r="BB23" s="111">
        <v>9.4340000000000011</v>
      </c>
      <c r="BC23" s="114">
        <v>11.51</v>
      </c>
      <c r="BD23" s="13"/>
      <c r="BE23" s="111">
        <v>9.3786000000000005</v>
      </c>
      <c r="BF23" s="38">
        <v>11.53</v>
      </c>
      <c r="BG23" s="13"/>
      <c r="BH23" s="37">
        <f t="shared" si="0"/>
        <v>9.146994736842105</v>
      </c>
      <c r="BI23" s="39">
        <f t="shared" si="1"/>
        <v>11.735263157894735</v>
      </c>
      <c r="BJ23" s="40"/>
      <c r="BK23" s="40"/>
      <c r="BL23" s="40"/>
      <c r="BM23" s="61"/>
      <c r="BN23" s="61"/>
      <c r="BO23" s="52"/>
      <c r="BP23" s="59"/>
      <c r="BQ23" s="59"/>
      <c r="BR23" s="52"/>
      <c r="BS23" s="50"/>
    </row>
    <row r="24" spans="1:161" x14ac:dyDescent="0.2">
      <c r="A24" s="27">
        <v>10</v>
      </c>
      <c r="B24" s="36" t="s">
        <v>14</v>
      </c>
      <c r="C24" s="37">
        <v>8.8430999999999997</v>
      </c>
      <c r="D24" s="38">
        <v>12.08</v>
      </c>
      <c r="E24" s="38"/>
      <c r="F24" s="37">
        <v>8.8597999999999999</v>
      </c>
      <c r="G24" s="38">
        <v>12.09</v>
      </c>
      <c r="H24" s="13"/>
      <c r="I24" s="37">
        <v>8.8598999999999997</v>
      </c>
      <c r="J24" s="38">
        <v>12.11</v>
      </c>
      <c r="K24" s="13"/>
      <c r="L24" s="37">
        <v>8.823500000000001</v>
      </c>
      <c r="M24" s="38">
        <v>12.17</v>
      </c>
      <c r="N24" s="13"/>
      <c r="O24" s="37">
        <v>8.8313000000000006</v>
      </c>
      <c r="P24" s="38">
        <v>12.16</v>
      </c>
      <c r="Q24" s="38"/>
      <c r="R24" s="37">
        <v>8.7453000000000003</v>
      </c>
      <c r="S24" s="38">
        <v>12.25</v>
      </c>
      <c r="T24" s="38"/>
      <c r="U24" s="37">
        <v>8.652000000000001</v>
      </c>
      <c r="V24" s="38">
        <v>12.3</v>
      </c>
      <c r="W24" s="13"/>
      <c r="X24" s="37">
        <v>8.6905000000000001</v>
      </c>
      <c r="Y24" s="38">
        <v>12.28</v>
      </c>
      <c r="Z24" s="38"/>
      <c r="AA24" s="37">
        <v>8.7324999999999999</v>
      </c>
      <c r="AB24" s="38">
        <v>12.27</v>
      </c>
      <c r="AC24" s="13"/>
      <c r="AD24" s="37">
        <v>8.7618000000000009</v>
      </c>
      <c r="AE24" s="38">
        <v>12.23</v>
      </c>
      <c r="AF24" s="13"/>
      <c r="AG24" s="37">
        <v>8.7529000000000003</v>
      </c>
      <c r="AH24" s="38">
        <v>12.27</v>
      </c>
      <c r="AI24" s="13"/>
      <c r="AJ24" s="37">
        <v>8.7945000000000011</v>
      </c>
      <c r="AK24" s="38">
        <v>12.21</v>
      </c>
      <c r="AL24" s="13"/>
      <c r="AM24" s="37">
        <v>8.8468999999999998</v>
      </c>
      <c r="AN24" s="38">
        <v>12.13</v>
      </c>
      <c r="AO24" s="13"/>
      <c r="AP24" s="37">
        <v>8.9588999999999999</v>
      </c>
      <c r="AQ24" s="38">
        <v>11.95</v>
      </c>
      <c r="AR24" s="13"/>
      <c r="AS24" s="37">
        <v>9.0030999999999999</v>
      </c>
      <c r="AT24" s="38">
        <v>11.92</v>
      </c>
      <c r="AU24" s="13"/>
      <c r="AV24" s="37">
        <v>8.884500000000001</v>
      </c>
      <c r="AW24" s="38">
        <v>12.07</v>
      </c>
      <c r="AX24" s="38"/>
      <c r="AY24" s="37">
        <v>8.9380000000000006</v>
      </c>
      <c r="AZ24" s="38">
        <v>12.09</v>
      </c>
      <c r="BA24" s="13"/>
      <c r="BB24" s="111">
        <v>9.0076999999999998</v>
      </c>
      <c r="BC24" s="114">
        <v>12.05</v>
      </c>
      <c r="BD24" s="13"/>
      <c r="BE24" s="111">
        <v>8.9516000000000009</v>
      </c>
      <c r="BF24" s="38">
        <v>12.08</v>
      </c>
      <c r="BG24" s="13"/>
      <c r="BH24" s="37">
        <f t="shared" si="0"/>
        <v>8.838831578947369</v>
      </c>
      <c r="BI24" s="39">
        <f t="shared" si="1"/>
        <v>12.142631578947368</v>
      </c>
      <c r="BJ24" s="40"/>
      <c r="BK24" s="40"/>
      <c r="BL24" s="40"/>
      <c r="BM24" s="61"/>
      <c r="BN24" s="61"/>
      <c r="BO24" s="52"/>
      <c r="BP24" s="59"/>
      <c r="BQ24" s="59"/>
      <c r="BR24" s="52"/>
      <c r="BS24" s="50"/>
    </row>
    <row r="25" spans="1:161" x14ac:dyDescent="0.2">
      <c r="A25" s="27">
        <v>11</v>
      </c>
      <c r="B25" s="36" t="s">
        <v>15</v>
      </c>
      <c r="C25" s="37">
        <v>6.5765000000000002</v>
      </c>
      <c r="D25" s="38">
        <v>16.25</v>
      </c>
      <c r="E25" s="38"/>
      <c r="F25" s="37">
        <v>6.5748000000000006</v>
      </c>
      <c r="G25" s="38">
        <v>16.29</v>
      </c>
      <c r="H25" s="13"/>
      <c r="I25" s="37">
        <v>6.5756000000000006</v>
      </c>
      <c r="J25" s="38">
        <v>16.32</v>
      </c>
      <c r="K25" s="13"/>
      <c r="L25" s="37">
        <v>6.5658000000000003</v>
      </c>
      <c r="M25" s="38">
        <v>16.350000000000001</v>
      </c>
      <c r="N25" s="13"/>
      <c r="O25" s="37">
        <v>6.5648</v>
      </c>
      <c r="P25" s="38">
        <v>16.36</v>
      </c>
      <c r="Q25" s="38"/>
      <c r="R25" s="37">
        <v>6.5506000000000002</v>
      </c>
      <c r="S25" s="38">
        <v>16.36</v>
      </c>
      <c r="T25" s="38"/>
      <c r="U25" s="37">
        <v>6.4889000000000001</v>
      </c>
      <c r="V25" s="38">
        <v>16.399999999999999</v>
      </c>
      <c r="W25" s="13"/>
      <c r="X25" s="37">
        <v>6.4927000000000001</v>
      </c>
      <c r="Y25" s="38">
        <v>16.440000000000001</v>
      </c>
      <c r="Z25" s="38"/>
      <c r="AA25" s="37">
        <v>6.5171999999999999</v>
      </c>
      <c r="AB25" s="38">
        <v>16.440000000000001</v>
      </c>
      <c r="AC25" s="13"/>
      <c r="AD25" s="37">
        <v>6.5305</v>
      </c>
      <c r="AE25" s="38">
        <v>16.41</v>
      </c>
      <c r="AF25" s="13"/>
      <c r="AG25" s="37">
        <v>6.5579000000000001</v>
      </c>
      <c r="AH25" s="38">
        <v>16.38</v>
      </c>
      <c r="AI25" s="13"/>
      <c r="AJ25" s="37">
        <v>6.5585000000000004</v>
      </c>
      <c r="AK25" s="38">
        <v>16.37</v>
      </c>
      <c r="AL25" s="13"/>
      <c r="AM25" s="37">
        <v>6.5651000000000002</v>
      </c>
      <c r="AN25" s="38">
        <v>16.34</v>
      </c>
      <c r="AO25" s="13"/>
      <c r="AP25" s="37">
        <v>6.5737000000000005</v>
      </c>
      <c r="AQ25" s="38">
        <v>16.29</v>
      </c>
      <c r="AR25" s="13"/>
      <c r="AS25" s="37">
        <v>6.5982000000000003</v>
      </c>
      <c r="AT25" s="38">
        <v>16.260000000000002</v>
      </c>
      <c r="AU25" s="13"/>
      <c r="AV25" s="37">
        <v>6.5983000000000001</v>
      </c>
      <c r="AW25" s="38">
        <v>16.260000000000002</v>
      </c>
      <c r="AX25" s="38"/>
      <c r="AY25" s="37">
        <v>6.6499000000000006</v>
      </c>
      <c r="AZ25" s="38">
        <v>16.25</v>
      </c>
      <c r="BA25" s="13"/>
      <c r="BB25" s="111">
        <v>6.6863000000000001</v>
      </c>
      <c r="BC25" s="114">
        <v>16.23</v>
      </c>
      <c r="BD25" s="13"/>
      <c r="BE25" s="111">
        <v>6.6579000000000006</v>
      </c>
      <c r="BF25" s="38">
        <v>16.25</v>
      </c>
      <c r="BG25" s="13"/>
      <c r="BH25" s="37">
        <f t="shared" si="0"/>
        <v>6.5728000000000009</v>
      </c>
      <c r="BI25" s="39">
        <f t="shared" si="1"/>
        <v>16.328947368421051</v>
      </c>
      <c r="BJ25" s="40"/>
      <c r="BK25" s="40"/>
      <c r="BL25" s="40"/>
      <c r="BM25" s="61"/>
      <c r="BN25" s="61"/>
      <c r="BO25" s="52"/>
      <c r="BP25" s="59"/>
      <c r="BQ25" s="59"/>
      <c r="BR25" s="52"/>
      <c r="BS25" s="50"/>
    </row>
    <row r="26" spans="1:161" x14ac:dyDescent="0.2">
      <c r="A26" s="27">
        <v>12</v>
      </c>
      <c r="B26" s="36" t="s">
        <v>34</v>
      </c>
      <c r="C26" s="37">
        <v>13.4534</v>
      </c>
      <c r="D26" s="38">
        <v>7.94</v>
      </c>
      <c r="E26" s="38"/>
      <c r="F26" s="37">
        <v>13.689500000000001</v>
      </c>
      <c r="G26" s="38">
        <v>7.82</v>
      </c>
      <c r="H26" s="13"/>
      <c r="I26" s="37">
        <v>13.842000000000001</v>
      </c>
      <c r="J26" s="38">
        <v>7.75</v>
      </c>
      <c r="K26" s="13"/>
      <c r="L26" s="37">
        <v>13.769300000000001</v>
      </c>
      <c r="M26" s="38">
        <v>7.8</v>
      </c>
      <c r="N26" s="13"/>
      <c r="O26" s="37">
        <v>13.474</v>
      </c>
      <c r="P26" s="38">
        <v>7.97</v>
      </c>
      <c r="Q26" s="38"/>
      <c r="R26" s="37">
        <v>13.832100000000001</v>
      </c>
      <c r="S26" s="38">
        <v>7.75</v>
      </c>
      <c r="T26" s="38"/>
      <c r="U26" s="37">
        <v>13.5824</v>
      </c>
      <c r="V26" s="38">
        <v>7.84</v>
      </c>
      <c r="W26" s="13"/>
      <c r="X26" s="37">
        <v>13.5547</v>
      </c>
      <c r="Y26" s="38">
        <v>7.87</v>
      </c>
      <c r="Z26" s="38"/>
      <c r="AA26" s="37">
        <v>13.518000000000001</v>
      </c>
      <c r="AB26" s="38">
        <v>7.93</v>
      </c>
      <c r="AC26" s="13"/>
      <c r="AD26" s="37">
        <v>13.524600000000001</v>
      </c>
      <c r="AE26" s="38">
        <v>7.92</v>
      </c>
      <c r="AF26" s="13"/>
      <c r="AG26" s="37">
        <v>13.606900000000001</v>
      </c>
      <c r="AH26" s="38">
        <v>7.89</v>
      </c>
      <c r="AI26" s="13"/>
      <c r="AJ26" s="37">
        <v>13.435600000000001</v>
      </c>
      <c r="AK26" s="38">
        <v>7.99</v>
      </c>
      <c r="AL26" s="13"/>
      <c r="AM26" s="37">
        <v>13.4001</v>
      </c>
      <c r="AN26" s="38">
        <v>8.01</v>
      </c>
      <c r="AO26" s="13"/>
      <c r="AP26" s="37">
        <v>13.417100000000001</v>
      </c>
      <c r="AQ26" s="38">
        <v>7.98</v>
      </c>
      <c r="AR26" s="13"/>
      <c r="AS26" s="37">
        <v>13.5334</v>
      </c>
      <c r="AT26" s="38">
        <v>7.93</v>
      </c>
      <c r="AU26" s="13"/>
      <c r="AV26" s="37">
        <v>13.5145</v>
      </c>
      <c r="AW26" s="38">
        <v>7.94</v>
      </c>
      <c r="AX26" s="38"/>
      <c r="AY26" s="37">
        <v>13.607600000000001</v>
      </c>
      <c r="AZ26" s="38">
        <v>7.94</v>
      </c>
      <c r="BA26" s="13"/>
      <c r="BB26" s="111">
        <v>13.6174</v>
      </c>
      <c r="BC26" s="114">
        <v>7.97</v>
      </c>
      <c r="BD26" s="13"/>
      <c r="BE26" s="111">
        <v>13.418100000000001</v>
      </c>
      <c r="BF26" s="38">
        <v>8.06</v>
      </c>
      <c r="BG26" s="13"/>
      <c r="BH26" s="37">
        <f t="shared" si="0"/>
        <v>13.567931578947366</v>
      </c>
      <c r="BI26" s="39">
        <f t="shared" si="1"/>
        <v>7.9105263157894745</v>
      </c>
      <c r="BJ26" s="40"/>
      <c r="BK26" s="40"/>
      <c r="BL26" s="40"/>
      <c r="BM26" s="62"/>
      <c r="BN26" s="62"/>
      <c r="BO26" s="52"/>
      <c r="BP26" s="59"/>
      <c r="BQ26" s="59"/>
      <c r="BR26" s="52"/>
      <c r="BS26" s="50"/>
    </row>
    <row r="27" spans="1:161" x14ac:dyDescent="0.2">
      <c r="A27" s="27">
        <v>13</v>
      </c>
      <c r="B27" s="17" t="s">
        <v>17</v>
      </c>
      <c r="C27" s="37">
        <v>1</v>
      </c>
      <c r="D27" s="38">
        <v>106.86</v>
      </c>
      <c r="E27" s="38"/>
      <c r="F27" s="37">
        <v>1</v>
      </c>
      <c r="G27" s="38">
        <v>107.12</v>
      </c>
      <c r="H27" s="38"/>
      <c r="I27" s="37">
        <v>1</v>
      </c>
      <c r="J27" s="38">
        <v>107.31</v>
      </c>
      <c r="K27" s="38"/>
      <c r="L27" s="37">
        <v>1</v>
      </c>
      <c r="M27" s="38">
        <v>107.34</v>
      </c>
      <c r="N27" s="38"/>
      <c r="O27" s="37">
        <v>1</v>
      </c>
      <c r="P27" s="38">
        <v>107.4</v>
      </c>
      <c r="Q27" s="38"/>
      <c r="R27" s="37">
        <v>1</v>
      </c>
      <c r="S27" s="38">
        <v>107.17</v>
      </c>
      <c r="T27" s="38"/>
      <c r="U27" s="37">
        <v>1</v>
      </c>
      <c r="V27" s="38">
        <v>106.45</v>
      </c>
      <c r="W27" s="38"/>
      <c r="X27" s="37">
        <v>1</v>
      </c>
      <c r="Y27" s="38">
        <v>106.73</v>
      </c>
      <c r="Z27" s="38"/>
      <c r="AA27" s="37">
        <v>1</v>
      </c>
      <c r="AB27" s="38">
        <v>107.14</v>
      </c>
      <c r="AC27" s="38"/>
      <c r="AD27" s="37">
        <v>1</v>
      </c>
      <c r="AE27" s="38">
        <v>107.14</v>
      </c>
      <c r="AF27" s="38"/>
      <c r="AG27" s="37">
        <v>1</v>
      </c>
      <c r="AH27" s="38">
        <v>107.42</v>
      </c>
      <c r="AI27" s="38"/>
      <c r="AJ27" s="37">
        <v>1</v>
      </c>
      <c r="AK27" s="38">
        <v>107.34</v>
      </c>
      <c r="AL27" s="38"/>
      <c r="AM27" s="37">
        <v>1</v>
      </c>
      <c r="AN27" s="38">
        <v>107.28</v>
      </c>
      <c r="AO27" s="38"/>
      <c r="AP27" s="37">
        <v>1</v>
      </c>
      <c r="AQ27" s="38">
        <v>107.07</v>
      </c>
      <c r="AR27" s="38"/>
      <c r="AS27" s="37">
        <v>1</v>
      </c>
      <c r="AT27" s="38">
        <v>107.31</v>
      </c>
      <c r="AU27" s="38"/>
      <c r="AV27" s="37">
        <v>1</v>
      </c>
      <c r="AW27" s="38">
        <v>107.28</v>
      </c>
      <c r="AX27" s="38"/>
      <c r="AY27" s="37">
        <v>1</v>
      </c>
      <c r="AZ27" s="38">
        <v>108.03</v>
      </c>
      <c r="BA27" s="38"/>
      <c r="BB27" s="112">
        <v>1</v>
      </c>
      <c r="BC27" s="115">
        <v>108.54</v>
      </c>
      <c r="BD27" s="38"/>
      <c r="BE27" s="112">
        <v>1</v>
      </c>
      <c r="BF27" s="38">
        <v>108.18</v>
      </c>
      <c r="BG27" s="38"/>
      <c r="BH27" s="37">
        <f t="shared" si="0"/>
        <v>1</v>
      </c>
      <c r="BI27" s="39">
        <f t="shared" si="1"/>
        <v>107.32157894736842</v>
      </c>
      <c r="BJ27" s="40"/>
      <c r="BK27" s="40"/>
      <c r="BL27" s="40"/>
      <c r="BM27" s="61"/>
      <c r="BN27" s="61"/>
      <c r="BO27" s="52"/>
      <c r="BP27" s="59"/>
      <c r="BQ27" s="59"/>
      <c r="BR27" s="52"/>
      <c r="BS27" s="50"/>
    </row>
    <row r="28" spans="1:161" x14ac:dyDescent="0.2">
      <c r="A28" s="27">
        <v>14</v>
      </c>
      <c r="B28" s="36" t="s">
        <v>27</v>
      </c>
      <c r="C28" s="37">
        <v>0.71604513948559312</v>
      </c>
      <c r="D28" s="38">
        <v>149.24</v>
      </c>
      <c r="E28" s="38"/>
      <c r="F28" s="37">
        <v>0.71472475949511849</v>
      </c>
      <c r="G28" s="38">
        <v>149.88</v>
      </c>
      <c r="H28" s="38"/>
      <c r="I28" s="37">
        <v>0.71509786114229734</v>
      </c>
      <c r="J28" s="38">
        <v>150.06</v>
      </c>
      <c r="K28" s="13"/>
      <c r="L28" s="37">
        <v>0.71521549442847132</v>
      </c>
      <c r="M28" s="38">
        <v>150.08000000000001</v>
      </c>
      <c r="N28" s="13"/>
      <c r="O28" s="37">
        <v>0.71431632784262189</v>
      </c>
      <c r="P28" s="38">
        <v>150.35</v>
      </c>
      <c r="Q28" s="38"/>
      <c r="R28" s="37">
        <v>0.71409188934432088</v>
      </c>
      <c r="S28" s="38">
        <v>150.08000000000001</v>
      </c>
      <c r="T28" s="38"/>
      <c r="U28" s="37">
        <v>0.71333799380822627</v>
      </c>
      <c r="V28" s="38">
        <v>149.22999999999999</v>
      </c>
      <c r="W28" s="13"/>
      <c r="X28" s="37">
        <v>0.71053510398681252</v>
      </c>
      <c r="Y28" s="38">
        <v>150.21</v>
      </c>
      <c r="Z28" s="38"/>
      <c r="AA28" s="37">
        <v>0.71027771858796795</v>
      </c>
      <c r="AB28" s="38">
        <v>150.84</v>
      </c>
      <c r="AC28" s="13"/>
      <c r="AD28" s="37">
        <v>0.71027771858796795</v>
      </c>
      <c r="AE28" s="38">
        <v>150.84</v>
      </c>
      <c r="AF28" s="38"/>
      <c r="AG28" s="37">
        <v>0.71245369051011687</v>
      </c>
      <c r="AH28" s="38">
        <v>150.77000000000001</v>
      </c>
      <c r="AI28" s="13"/>
      <c r="AJ28" s="37">
        <v>0.71314976858290013</v>
      </c>
      <c r="AK28" s="38">
        <v>150.52000000000001</v>
      </c>
      <c r="AL28" s="13"/>
      <c r="AM28" s="37">
        <v>0.71306840465205823</v>
      </c>
      <c r="AN28" s="38">
        <v>150.44999999999999</v>
      </c>
      <c r="AO28" s="13"/>
      <c r="AP28" s="37">
        <v>0.71325658692458027</v>
      </c>
      <c r="AQ28" s="38">
        <v>150.11000000000001</v>
      </c>
      <c r="AR28" s="13"/>
      <c r="AS28" s="37">
        <v>0.71382173016110961</v>
      </c>
      <c r="AT28" s="38">
        <v>150.33000000000001</v>
      </c>
      <c r="AU28" s="13"/>
      <c r="AV28" s="37">
        <v>0.7148576003660071</v>
      </c>
      <c r="AW28" s="38">
        <v>150.07</v>
      </c>
      <c r="AX28" s="38"/>
      <c r="AY28" s="37">
        <v>0.71442349595993515</v>
      </c>
      <c r="AZ28" s="38">
        <v>151.21</v>
      </c>
      <c r="BA28" s="13"/>
      <c r="BB28" s="111">
        <v>0.71837016177696045</v>
      </c>
      <c r="BC28" s="114">
        <v>151.09</v>
      </c>
      <c r="BD28" s="13"/>
      <c r="BE28" s="111">
        <v>0.71904683152013693</v>
      </c>
      <c r="BF28" s="38">
        <v>150.44999999999999</v>
      </c>
      <c r="BG28" s="13"/>
      <c r="BH28" s="37">
        <f t="shared" si="0"/>
        <v>0.71401938300858947</v>
      </c>
      <c r="BI28" s="39">
        <f t="shared" si="1"/>
        <v>150.3057894736842</v>
      </c>
      <c r="BJ28" s="40"/>
      <c r="BK28" s="40"/>
      <c r="BL28" s="40"/>
      <c r="BM28" s="61"/>
      <c r="BN28" s="61"/>
      <c r="BO28" s="52"/>
      <c r="BP28" s="59"/>
      <c r="BQ28" s="59"/>
      <c r="BR28" s="52"/>
      <c r="BS28" s="50"/>
    </row>
    <row r="29" spans="1:161" x14ac:dyDescent="0.2">
      <c r="A29" s="27">
        <v>15</v>
      </c>
      <c r="B29" s="17" t="s">
        <v>32</v>
      </c>
      <c r="C29" s="37">
        <v>6.3644000000000007</v>
      </c>
      <c r="D29" s="38">
        <v>16.79</v>
      </c>
      <c r="E29" s="38"/>
      <c r="F29" s="37">
        <v>6.3736000000000006</v>
      </c>
      <c r="G29" s="38">
        <v>16.809999999999999</v>
      </c>
      <c r="H29" s="38"/>
      <c r="I29" s="37">
        <v>6.3724000000000007</v>
      </c>
      <c r="J29" s="38">
        <v>16.84</v>
      </c>
      <c r="K29" s="13"/>
      <c r="L29" s="37">
        <v>6.3730000000000002</v>
      </c>
      <c r="M29" s="38">
        <v>16.84</v>
      </c>
      <c r="N29" s="13"/>
      <c r="O29" s="37">
        <v>6.3734999999999999</v>
      </c>
      <c r="P29" s="38">
        <v>16.850000000000001</v>
      </c>
      <c r="Q29" s="38"/>
      <c r="R29" s="37">
        <v>6.3653000000000004</v>
      </c>
      <c r="S29" s="38">
        <v>16.84</v>
      </c>
      <c r="T29" s="38"/>
      <c r="U29" s="37">
        <v>6.3567</v>
      </c>
      <c r="V29" s="38">
        <v>16.75</v>
      </c>
      <c r="W29" s="13"/>
      <c r="X29" s="37">
        <v>6.3458000000000006</v>
      </c>
      <c r="Y29" s="38">
        <v>16.82</v>
      </c>
      <c r="Z29" s="38"/>
      <c r="AA29" s="37">
        <v>6.3475000000000001</v>
      </c>
      <c r="AB29" s="38">
        <v>16.88</v>
      </c>
      <c r="AC29" s="13"/>
      <c r="AD29" s="37">
        <v>6.3516000000000004</v>
      </c>
      <c r="AE29" s="38">
        <v>16.87</v>
      </c>
      <c r="AF29" s="38"/>
      <c r="AG29" s="37">
        <v>6.3468</v>
      </c>
      <c r="AH29" s="38">
        <v>16.93</v>
      </c>
      <c r="AI29" s="13"/>
      <c r="AJ29" s="37">
        <v>6.3414999999999999</v>
      </c>
      <c r="AK29" s="38">
        <v>16.93</v>
      </c>
      <c r="AL29" s="13"/>
      <c r="AM29" s="37">
        <v>6.3381000000000007</v>
      </c>
      <c r="AN29" s="38">
        <v>16.93</v>
      </c>
      <c r="AO29" s="13"/>
      <c r="AP29" s="37">
        <v>6.3253000000000004</v>
      </c>
      <c r="AQ29" s="38">
        <v>16.93</v>
      </c>
      <c r="AR29" s="13"/>
      <c r="AS29" s="37">
        <v>6.3295000000000003</v>
      </c>
      <c r="AT29" s="38">
        <v>16.95</v>
      </c>
      <c r="AU29" s="13"/>
      <c r="AV29" s="37">
        <v>6.3182</v>
      </c>
      <c r="AW29" s="38">
        <v>16.98</v>
      </c>
      <c r="AX29" s="38"/>
      <c r="AY29" s="37">
        <v>6.3630000000000004</v>
      </c>
      <c r="AZ29" s="38">
        <v>16.98</v>
      </c>
      <c r="BA29" s="13"/>
      <c r="BB29" s="111">
        <v>6.3608000000000002</v>
      </c>
      <c r="BC29" s="114">
        <v>17.059999999999999</v>
      </c>
      <c r="BD29" s="13"/>
      <c r="BE29" s="112">
        <v>6.3605</v>
      </c>
      <c r="BF29" s="38">
        <v>17.010000000000002</v>
      </c>
      <c r="BG29" s="13"/>
      <c r="BH29" s="37">
        <f t="shared" si="0"/>
        <v>6.3530263157894726</v>
      </c>
      <c r="BI29" s="39">
        <f t="shared" si="1"/>
        <v>16.894210526315788</v>
      </c>
      <c r="BJ29" s="40"/>
      <c r="BK29" s="40"/>
      <c r="BL29" s="40"/>
      <c r="BM29" s="61"/>
      <c r="BN29" s="61"/>
      <c r="BO29" s="52"/>
      <c r="BP29" s="59"/>
      <c r="BQ29" s="59"/>
      <c r="BR29" s="52"/>
      <c r="BS29" s="50"/>
    </row>
    <row r="30" spans="1:161" s="6" customFormat="1" ht="13.5" thickBot="1" x14ac:dyDescent="0.25">
      <c r="A30" s="43">
        <v>16</v>
      </c>
      <c r="B30" s="44" t="s">
        <v>33</v>
      </c>
      <c r="C30" s="45">
        <v>6.3719000000000001</v>
      </c>
      <c r="D30" s="46">
        <v>16.77</v>
      </c>
      <c r="E30" s="46"/>
      <c r="F30" s="45">
        <v>6.3846000000000007</v>
      </c>
      <c r="G30" s="46">
        <v>16.78</v>
      </c>
      <c r="H30" s="46"/>
      <c r="I30" s="45">
        <v>6.3829000000000002</v>
      </c>
      <c r="J30" s="46">
        <v>16.809999999999999</v>
      </c>
      <c r="K30" s="20"/>
      <c r="L30" s="45">
        <v>6.3809000000000005</v>
      </c>
      <c r="M30" s="46">
        <v>16.82</v>
      </c>
      <c r="N30" s="20"/>
      <c r="O30" s="45">
        <v>6.3797000000000006</v>
      </c>
      <c r="P30" s="46">
        <v>16.829999999999998</v>
      </c>
      <c r="Q30" s="46"/>
      <c r="R30" s="45">
        <v>6.3714000000000004</v>
      </c>
      <c r="S30" s="46">
        <v>16.82</v>
      </c>
      <c r="T30" s="46"/>
      <c r="U30" s="45">
        <v>6.3652000000000006</v>
      </c>
      <c r="V30" s="46">
        <v>16.72</v>
      </c>
      <c r="W30" s="20"/>
      <c r="X30" s="45">
        <v>6.3538000000000006</v>
      </c>
      <c r="Y30" s="46">
        <v>16.8</v>
      </c>
      <c r="Z30" s="46"/>
      <c r="AA30" s="45">
        <v>6.3529</v>
      </c>
      <c r="AB30" s="46">
        <v>16.86</v>
      </c>
      <c r="AC30" s="20"/>
      <c r="AD30" s="45">
        <v>6.3559999999999999</v>
      </c>
      <c r="AE30" s="46">
        <v>16.86</v>
      </c>
      <c r="AF30" s="46"/>
      <c r="AG30" s="45">
        <v>6.3497000000000003</v>
      </c>
      <c r="AH30" s="46">
        <v>16.920000000000002</v>
      </c>
      <c r="AI30" s="20"/>
      <c r="AJ30" s="45">
        <v>6.3496000000000006</v>
      </c>
      <c r="AK30" s="46">
        <v>16.91</v>
      </c>
      <c r="AL30" s="20"/>
      <c r="AM30" s="45">
        <v>6.3445</v>
      </c>
      <c r="AN30" s="46">
        <v>16.91</v>
      </c>
      <c r="AO30" s="20"/>
      <c r="AP30" s="45">
        <v>6.3286000000000007</v>
      </c>
      <c r="AQ30" s="46">
        <v>16.920000000000002</v>
      </c>
      <c r="AR30" s="20"/>
      <c r="AS30" s="45">
        <v>6.3372000000000002</v>
      </c>
      <c r="AT30" s="46">
        <v>16.93</v>
      </c>
      <c r="AU30" s="20"/>
      <c r="AV30" s="45">
        <v>6.3256000000000006</v>
      </c>
      <c r="AW30" s="46">
        <v>16.96</v>
      </c>
      <c r="AX30" s="46"/>
      <c r="AY30" s="45">
        <v>6.3677000000000001</v>
      </c>
      <c r="AZ30" s="46">
        <v>16.97</v>
      </c>
      <c r="BA30" s="20"/>
      <c r="BB30" s="113">
        <v>6.3705000000000007</v>
      </c>
      <c r="BC30" s="116">
        <v>17.04</v>
      </c>
      <c r="BD30" s="20"/>
      <c r="BE30" s="113">
        <v>6.3801000000000005</v>
      </c>
      <c r="BF30" s="46">
        <v>16.96</v>
      </c>
      <c r="BG30" s="20"/>
      <c r="BH30" s="45">
        <f t="shared" si="0"/>
        <v>6.3606736842105258</v>
      </c>
      <c r="BI30" s="47">
        <f t="shared" si="1"/>
        <v>16.873157894736845</v>
      </c>
      <c r="BJ30" s="40"/>
      <c r="BK30" s="40"/>
      <c r="BL30" s="40"/>
      <c r="BM30" s="61"/>
      <c r="BN30" s="61"/>
      <c r="BO30" s="52"/>
      <c r="BP30" s="59"/>
      <c r="BQ30" s="59"/>
      <c r="BR30" s="52"/>
      <c r="BS30" s="50"/>
      <c r="BT30" s="49"/>
      <c r="BU30" s="49"/>
      <c r="BV30" s="49"/>
      <c r="BW30" s="49"/>
      <c r="BX30" s="49"/>
      <c r="BY30" s="49"/>
      <c r="BZ30" s="51"/>
      <c r="CA30" s="50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</row>
    <row r="31" spans="1:161" s="70" customFormat="1" ht="13.5" thickTop="1" x14ac:dyDescent="0.2">
      <c r="A31" s="71"/>
      <c r="B31" s="72"/>
      <c r="C31" s="65"/>
      <c r="D31" s="65"/>
      <c r="E31" s="65"/>
      <c r="F31" s="65"/>
      <c r="G31" s="65"/>
      <c r="H31" s="73"/>
      <c r="I31" s="65"/>
      <c r="J31" s="73"/>
      <c r="K31" s="73"/>
      <c r="L31" s="73"/>
      <c r="M31" s="73"/>
      <c r="N31" s="65"/>
      <c r="O31" s="73"/>
      <c r="P31" s="73"/>
      <c r="Q31" s="73"/>
      <c r="R31" s="73"/>
      <c r="S31" s="73"/>
      <c r="T31" s="73"/>
      <c r="U31" s="73"/>
      <c r="V31" s="73"/>
      <c r="W31" s="65"/>
      <c r="X31" s="73"/>
      <c r="Y31" s="73"/>
      <c r="Z31" s="73"/>
      <c r="AA31" s="73"/>
      <c r="AB31" s="73"/>
      <c r="AC31" s="65"/>
      <c r="AD31" s="65"/>
      <c r="AE31" s="73"/>
      <c r="AF31" s="73"/>
      <c r="AG31" s="73"/>
      <c r="AH31" s="73"/>
      <c r="AI31" s="65"/>
      <c r="AJ31" s="73"/>
      <c r="AK31" s="73"/>
      <c r="AL31" s="65"/>
      <c r="AM31" s="73"/>
      <c r="AN31" s="73"/>
      <c r="AO31" s="65"/>
      <c r="AP31" s="73"/>
      <c r="AQ31" s="73"/>
      <c r="AR31" s="65"/>
      <c r="AS31" s="73"/>
      <c r="AT31" s="73"/>
      <c r="AU31" s="65"/>
      <c r="AV31" s="73"/>
      <c r="AW31" s="73"/>
      <c r="AX31" s="73"/>
      <c r="AY31" s="73"/>
      <c r="AZ31" s="73"/>
      <c r="BA31" s="65"/>
      <c r="BB31" s="73"/>
      <c r="BC31" s="73"/>
      <c r="BD31" s="65"/>
      <c r="BE31" s="73"/>
      <c r="BF31" s="73"/>
      <c r="BG31" s="73"/>
      <c r="BH31" s="74"/>
      <c r="BI31" s="65"/>
      <c r="BJ31" s="65"/>
      <c r="BK31" s="65"/>
      <c r="BL31" s="65"/>
      <c r="BM31" s="66"/>
      <c r="BN31" s="65"/>
      <c r="BO31" s="65"/>
      <c r="BP31" s="67"/>
      <c r="BQ31" s="67"/>
      <c r="BR31" s="65"/>
      <c r="BS31" s="68"/>
      <c r="BT31" s="66"/>
      <c r="BU31" s="66"/>
      <c r="BV31" s="66"/>
      <c r="BW31" s="66"/>
      <c r="BX31" s="66"/>
      <c r="BY31" s="66"/>
      <c r="BZ31" s="69"/>
      <c r="CA31" s="68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</row>
    <row r="32" spans="1:161" s="63" customFormat="1" x14ac:dyDescent="0.2">
      <c r="A32" s="77"/>
      <c r="B32" s="53"/>
      <c r="C32" s="58"/>
      <c r="D32" s="58"/>
      <c r="E32" s="58"/>
      <c r="F32" s="58"/>
      <c r="G32" s="58"/>
      <c r="H32" s="58"/>
      <c r="I32" s="52"/>
      <c r="J32" s="52"/>
      <c r="K32" s="52"/>
      <c r="L32" s="58"/>
      <c r="M32" s="58"/>
      <c r="N32" s="52"/>
      <c r="O32" s="58"/>
      <c r="P32" s="58"/>
      <c r="Q32" s="58"/>
      <c r="R32" s="58"/>
      <c r="S32" s="58"/>
      <c r="T32" s="58"/>
      <c r="U32" s="58"/>
      <c r="V32" s="58"/>
      <c r="W32" s="52"/>
      <c r="X32" s="58"/>
      <c r="Y32" s="58"/>
      <c r="Z32" s="58"/>
      <c r="AA32" s="58"/>
      <c r="AB32" s="58"/>
      <c r="AC32" s="52"/>
      <c r="AD32" s="52"/>
      <c r="AE32" s="52"/>
      <c r="AF32" s="52"/>
      <c r="AG32" s="58"/>
      <c r="AH32" s="58"/>
      <c r="AI32" s="52"/>
      <c r="AJ32" s="58"/>
      <c r="AK32" s="58"/>
      <c r="AL32" s="52"/>
      <c r="AM32" s="58"/>
      <c r="AN32" s="58"/>
      <c r="AO32" s="52"/>
      <c r="AP32" s="58"/>
      <c r="AQ32" s="58"/>
      <c r="AR32" s="52"/>
      <c r="AS32" s="58"/>
      <c r="AT32" s="58"/>
      <c r="AU32" s="52"/>
      <c r="AV32" s="58"/>
      <c r="AW32" s="58"/>
      <c r="AX32" s="58"/>
      <c r="AY32" s="58"/>
      <c r="AZ32" s="58"/>
      <c r="BA32" s="52"/>
      <c r="BB32" s="58"/>
      <c r="BC32" s="58"/>
      <c r="BD32" s="52"/>
      <c r="BE32" s="58"/>
      <c r="BF32" s="58"/>
      <c r="BG32" s="58"/>
      <c r="BH32" s="52"/>
      <c r="BI32" s="52"/>
      <c r="BJ32" s="52"/>
      <c r="BK32" s="52"/>
      <c r="BL32" s="52"/>
      <c r="BM32" s="49"/>
      <c r="BN32" s="52"/>
      <c r="BO32" s="52"/>
      <c r="BP32" s="59"/>
      <c r="BQ32" s="59"/>
      <c r="BR32" s="52"/>
      <c r="BS32" s="50"/>
      <c r="BT32" s="49"/>
      <c r="BU32" s="49"/>
      <c r="BV32" s="49"/>
      <c r="BW32" s="49"/>
      <c r="BX32" s="49"/>
      <c r="BY32" s="49"/>
      <c r="BZ32" s="51"/>
      <c r="CA32" s="50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63" customFormat="1" x14ac:dyDescent="0.2">
      <c r="A33" s="78"/>
      <c r="B33" s="79" t="s">
        <v>27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M33" s="49"/>
      <c r="BN33" s="81" t="s">
        <v>28</v>
      </c>
      <c r="BO33" s="81"/>
      <c r="BP33" s="81"/>
      <c r="BQ33" s="81"/>
      <c r="BR33" s="81"/>
      <c r="BS33" s="81"/>
      <c r="BT33" s="82"/>
      <c r="BU33" s="82"/>
      <c r="BV33" s="82"/>
      <c r="BW33" s="82"/>
      <c r="BX33" s="82"/>
      <c r="BY33" s="82"/>
      <c r="BZ33" s="83"/>
      <c r="CA33" s="84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4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</row>
    <row r="34" spans="1:161" s="63" customFormat="1" x14ac:dyDescent="0.2">
      <c r="A34" s="78"/>
      <c r="B34" s="53" t="s">
        <v>17</v>
      </c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M34" s="49"/>
      <c r="BN34" s="81"/>
      <c r="BO34" s="81"/>
      <c r="BP34" s="81"/>
      <c r="BQ34" s="81"/>
      <c r="BR34" s="81"/>
      <c r="BS34" s="81"/>
      <c r="BT34" s="82"/>
      <c r="BU34" s="82"/>
      <c r="BV34" s="82"/>
      <c r="BW34" s="82"/>
      <c r="BX34" s="82"/>
      <c r="BY34" s="82"/>
      <c r="BZ34" s="83"/>
      <c r="CA34" s="84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4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</row>
    <row r="35" spans="1:161" s="63" customFormat="1" ht="14.25" customHeight="1" x14ac:dyDescent="0.2">
      <c r="A35" s="78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2"/>
      <c r="BI35" s="82"/>
      <c r="BJ35" s="82"/>
      <c r="BK35" s="82"/>
      <c r="BL35" s="82"/>
      <c r="BM35" s="49"/>
      <c r="BN35" s="81"/>
      <c r="BO35" s="52" t="s">
        <v>5</v>
      </c>
      <c r="BP35" s="52" t="s">
        <v>6</v>
      </c>
      <c r="BQ35" s="52" t="s">
        <v>7</v>
      </c>
      <c r="BR35" s="52" t="s">
        <v>8</v>
      </c>
      <c r="BS35" s="50" t="s">
        <v>9</v>
      </c>
      <c r="BT35" s="49" t="s">
        <v>10</v>
      </c>
      <c r="BU35" s="49" t="s">
        <v>25</v>
      </c>
      <c r="BV35" s="49" t="s">
        <v>26</v>
      </c>
      <c r="BW35" s="49" t="s">
        <v>13</v>
      </c>
      <c r="BX35" s="49" t="s">
        <v>14</v>
      </c>
      <c r="BY35" s="49" t="s">
        <v>15</v>
      </c>
      <c r="BZ35" s="63" t="s">
        <v>34</v>
      </c>
      <c r="CA35" s="51" t="s">
        <v>27</v>
      </c>
      <c r="CB35" s="50" t="s">
        <v>17</v>
      </c>
      <c r="CC35" s="86" t="s">
        <v>32</v>
      </c>
      <c r="CD35" s="86" t="s">
        <v>33</v>
      </c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4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</row>
    <row r="36" spans="1:161" s="94" customFormat="1" x14ac:dyDescent="0.2">
      <c r="A36" s="87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90">
        <v>1</v>
      </c>
      <c r="BN36" s="91" t="s">
        <v>47</v>
      </c>
      <c r="BO36" s="58">
        <v>100.92</v>
      </c>
      <c r="BP36" s="58">
        <v>143.41999999999999</v>
      </c>
      <c r="BQ36" s="58">
        <v>112.51</v>
      </c>
      <c r="BR36" s="58">
        <v>121.97</v>
      </c>
      <c r="BS36" s="92">
        <v>171861.02</v>
      </c>
      <c r="BT36" s="58">
        <v>2004.19</v>
      </c>
      <c r="BU36" s="58">
        <v>75.78</v>
      </c>
      <c r="BV36" s="58">
        <v>84.06</v>
      </c>
      <c r="BW36" s="58">
        <v>11.59</v>
      </c>
      <c r="BX36" s="58">
        <v>12.38</v>
      </c>
      <c r="BY36" s="58">
        <v>16.329999999999998</v>
      </c>
      <c r="BZ36" s="58">
        <v>18.25</v>
      </c>
      <c r="CA36" s="58">
        <v>108.98</v>
      </c>
      <c r="CB36" s="58">
        <v>150.53</v>
      </c>
      <c r="CC36" s="58">
        <v>15.63</v>
      </c>
      <c r="CD36" s="58">
        <v>15.64</v>
      </c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</row>
    <row r="37" spans="1:161" s="94" customFormat="1" x14ac:dyDescent="0.2">
      <c r="A37" s="95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89"/>
      <c r="BI37" s="89"/>
      <c r="BJ37" s="89"/>
      <c r="BK37" s="89"/>
      <c r="BL37" s="89"/>
      <c r="BM37" s="90">
        <v>2</v>
      </c>
      <c r="BN37" s="91" t="s">
        <v>48</v>
      </c>
      <c r="BO37" s="58">
        <v>100.73</v>
      </c>
      <c r="BP37" s="58">
        <v>143.66999999999999</v>
      </c>
      <c r="BQ37" s="58">
        <v>112.49</v>
      </c>
      <c r="BR37" s="58">
        <v>122.1</v>
      </c>
      <c r="BS37" s="92">
        <v>170939.07</v>
      </c>
      <c r="BT37" s="58">
        <v>1977.86</v>
      </c>
      <c r="BU37" s="58">
        <v>75.11</v>
      </c>
      <c r="BV37" s="58">
        <v>84.12</v>
      </c>
      <c r="BW37" s="58">
        <v>11.59</v>
      </c>
      <c r="BX37" s="58">
        <v>12.4</v>
      </c>
      <c r="BY37" s="58">
        <v>16.329999999999998</v>
      </c>
      <c r="BZ37" s="58">
        <v>18.29</v>
      </c>
      <c r="CA37" s="58">
        <v>109.19</v>
      </c>
      <c r="CB37" s="58">
        <v>151.22</v>
      </c>
      <c r="CC37" s="58">
        <v>15.73</v>
      </c>
      <c r="CD37" s="58">
        <v>15.74</v>
      </c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</row>
    <row r="38" spans="1:161" s="94" customFormat="1" x14ac:dyDescent="0.2">
      <c r="A38" s="96"/>
      <c r="B38" s="93"/>
      <c r="C38" s="93"/>
      <c r="BL38" s="93"/>
      <c r="BM38" s="90">
        <v>3</v>
      </c>
      <c r="BN38" s="91" t="s">
        <v>49</v>
      </c>
      <c r="BO38" s="58">
        <v>101.22</v>
      </c>
      <c r="BP38" s="58">
        <v>144.13</v>
      </c>
      <c r="BQ38" s="58">
        <v>113.01</v>
      </c>
      <c r="BR38" s="58">
        <v>122.19</v>
      </c>
      <c r="BS38" s="92">
        <v>173601.05</v>
      </c>
      <c r="BT38" s="58">
        <v>2020.97</v>
      </c>
      <c r="BU38" s="58">
        <v>75.37</v>
      </c>
      <c r="BV38" s="58">
        <v>84.38</v>
      </c>
      <c r="BW38" s="58">
        <v>11.62</v>
      </c>
      <c r="BX38" s="58">
        <v>12.39</v>
      </c>
      <c r="BY38" s="58">
        <v>16.350000000000001</v>
      </c>
      <c r="BZ38" s="58">
        <v>18.43</v>
      </c>
      <c r="CA38" s="58">
        <v>109.79</v>
      </c>
      <c r="CB38" s="58">
        <v>151.97999999999999</v>
      </c>
      <c r="CC38" s="58">
        <v>15.81</v>
      </c>
      <c r="CD38" s="58">
        <v>15.81</v>
      </c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</row>
    <row r="39" spans="1:161" s="94" customFormat="1" x14ac:dyDescent="0.2">
      <c r="A39" s="96"/>
      <c r="B39" s="93"/>
      <c r="C39" s="93"/>
      <c r="BL39" s="93"/>
      <c r="BM39" s="90">
        <v>4</v>
      </c>
      <c r="BN39" s="91" t="s">
        <v>50</v>
      </c>
      <c r="BO39" s="58">
        <v>100.51</v>
      </c>
      <c r="BP39" s="58">
        <v>143.44999999999999</v>
      </c>
      <c r="BQ39" s="58">
        <v>112.97</v>
      </c>
      <c r="BR39" s="58">
        <v>122.19</v>
      </c>
      <c r="BS39" s="92">
        <v>170170</v>
      </c>
      <c r="BT39" s="58">
        <v>1971.2</v>
      </c>
      <c r="BU39" s="58">
        <v>75.47</v>
      </c>
      <c r="BV39" s="58">
        <v>84.3</v>
      </c>
      <c r="BW39" s="58">
        <v>11.61</v>
      </c>
      <c r="BX39" s="58">
        <v>12.39</v>
      </c>
      <c r="BY39" s="58">
        <v>16.36</v>
      </c>
      <c r="BZ39" s="58">
        <v>18.72</v>
      </c>
      <c r="CA39" s="58">
        <v>110</v>
      </c>
      <c r="CB39" s="58">
        <v>151.97</v>
      </c>
      <c r="CC39" s="58">
        <v>15.87</v>
      </c>
      <c r="CD39" s="58">
        <v>15.88</v>
      </c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</row>
    <row r="40" spans="1:161" s="94" customFormat="1" x14ac:dyDescent="0.2">
      <c r="A40" s="96"/>
      <c r="B40" s="93"/>
      <c r="C40" s="93"/>
      <c r="BL40" s="93"/>
      <c r="BM40" s="90">
        <v>5</v>
      </c>
      <c r="BN40" s="91" t="s">
        <v>51</v>
      </c>
      <c r="BO40" s="58">
        <v>100.34</v>
      </c>
      <c r="BP40" s="58">
        <v>143.63</v>
      </c>
      <c r="BQ40" s="58">
        <v>112.81</v>
      </c>
      <c r="BR40" s="58">
        <v>122</v>
      </c>
      <c r="BS40" s="92">
        <v>170305.5</v>
      </c>
      <c r="BT40" s="58">
        <v>1965.16</v>
      </c>
      <c r="BU40" s="58">
        <v>75.58</v>
      </c>
      <c r="BV40" s="58">
        <v>84.12</v>
      </c>
      <c r="BW40" s="58">
        <v>11.57</v>
      </c>
      <c r="BX40" s="58">
        <v>12.36</v>
      </c>
      <c r="BY40" s="58">
        <v>16.329999999999998</v>
      </c>
      <c r="BZ40" s="58">
        <v>18.71</v>
      </c>
      <c r="CA40" s="58">
        <v>109.97</v>
      </c>
      <c r="CB40" s="58">
        <v>151.69</v>
      </c>
      <c r="CC40" s="58">
        <v>15.89</v>
      </c>
      <c r="CD40" s="58">
        <v>15.89</v>
      </c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</row>
    <row r="41" spans="1:161" s="94" customFormat="1" x14ac:dyDescent="0.2">
      <c r="A41" s="96"/>
      <c r="B41" s="93"/>
      <c r="C41" s="93"/>
      <c r="BL41" s="93"/>
      <c r="BM41" s="90">
        <v>6</v>
      </c>
      <c r="BN41" s="91" t="s">
        <v>52</v>
      </c>
      <c r="BO41" s="58">
        <v>99.74</v>
      </c>
      <c r="BP41" s="58">
        <v>142.26</v>
      </c>
      <c r="BQ41" s="58">
        <v>112.66</v>
      </c>
      <c r="BR41" s="58">
        <v>121.86</v>
      </c>
      <c r="BS41" s="92">
        <v>169901.64</v>
      </c>
      <c r="BT41" s="58">
        <v>1968.48</v>
      </c>
      <c r="BU41" s="58">
        <v>75.62</v>
      </c>
      <c r="BV41" s="58">
        <v>83.92</v>
      </c>
      <c r="BW41" s="58">
        <v>11.52</v>
      </c>
      <c r="BX41" s="58">
        <v>12.33</v>
      </c>
      <c r="BY41" s="58">
        <v>16.309999999999999</v>
      </c>
      <c r="BZ41" s="58">
        <v>18.73</v>
      </c>
      <c r="CA41" s="58">
        <v>109.62</v>
      </c>
      <c r="CB41" s="58">
        <v>151.21</v>
      </c>
      <c r="CC41" s="58">
        <v>15.91</v>
      </c>
      <c r="CD41" s="58">
        <v>15.91</v>
      </c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</row>
    <row r="42" spans="1:161" s="94" customFormat="1" x14ac:dyDescent="0.2">
      <c r="A42" s="96"/>
      <c r="B42" s="93"/>
      <c r="C42" s="93"/>
      <c r="BL42" s="93"/>
      <c r="BM42" s="90">
        <v>7</v>
      </c>
      <c r="BN42" s="91" t="s">
        <v>35</v>
      </c>
      <c r="BO42" s="58">
        <v>99.5</v>
      </c>
      <c r="BP42" s="58">
        <v>142.11000000000001</v>
      </c>
      <c r="BQ42" s="58">
        <v>113.05</v>
      </c>
      <c r="BR42" s="58">
        <v>121.85</v>
      </c>
      <c r="BS42" s="92">
        <v>169111.8</v>
      </c>
      <c r="BT42" s="58">
        <v>1948.23</v>
      </c>
      <c r="BU42" s="58">
        <v>75.510000000000005</v>
      </c>
      <c r="BV42" s="58">
        <v>83.78</v>
      </c>
      <c r="BW42" s="58">
        <v>11.58</v>
      </c>
      <c r="BX42" s="58">
        <v>12.31</v>
      </c>
      <c r="BY42" s="58">
        <v>16.32</v>
      </c>
      <c r="BZ42" s="58">
        <v>18.600000000000001</v>
      </c>
      <c r="CA42" s="58">
        <v>109.5</v>
      </c>
      <c r="CB42" s="58">
        <v>151.11000000000001</v>
      </c>
      <c r="CC42" s="58">
        <v>15.91</v>
      </c>
      <c r="CD42" s="58">
        <v>15.91</v>
      </c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</row>
    <row r="43" spans="1:161" s="94" customFormat="1" x14ac:dyDescent="0.2">
      <c r="A43" s="96"/>
      <c r="B43" s="93"/>
      <c r="C43" s="93"/>
      <c r="BL43" s="93"/>
      <c r="BM43" s="90">
        <v>8</v>
      </c>
      <c r="BN43" s="91" t="s">
        <v>36</v>
      </c>
      <c r="BO43" s="58">
        <v>99.73</v>
      </c>
      <c r="BP43" s="58">
        <v>142.38</v>
      </c>
      <c r="BQ43" s="58">
        <v>113.47</v>
      </c>
      <c r="BR43" s="58">
        <v>121.9</v>
      </c>
      <c r="BS43" s="92">
        <v>170065.96</v>
      </c>
      <c r="BT43" s="58">
        <v>1954.04</v>
      </c>
      <c r="BU43" s="58">
        <v>75.489999999999995</v>
      </c>
      <c r="BV43" s="58">
        <v>83.82</v>
      </c>
      <c r="BW43" s="58">
        <v>11.56</v>
      </c>
      <c r="BX43" s="58">
        <v>12.34</v>
      </c>
      <c r="BY43" s="58">
        <v>16.32</v>
      </c>
      <c r="BZ43" s="58">
        <v>18.600000000000001</v>
      </c>
      <c r="CA43" s="58">
        <v>109.59</v>
      </c>
      <c r="CB43" s="58">
        <v>151.30000000000001</v>
      </c>
      <c r="CC43" s="58">
        <v>15.91</v>
      </c>
      <c r="CD43" s="58">
        <v>15.9</v>
      </c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</row>
    <row r="44" spans="1:161" s="94" customFormat="1" x14ac:dyDescent="0.2">
      <c r="A44" s="96"/>
      <c r="B44" s="93"/>
      <c r="C44" s="93"/>
      <c r="BL44" s="93"/>
      <c r="BM44" s="90">
        <v>9</v>
      </c>
      <c r="BN44" s="91" t="s">
        <v>37</v>
      </c>
      <c r="BO44" s="58">
        <v>99.51</v>
      </c>
      <c r="BP44" s="58">
        <v>142.88999999999999</v>
      </c>
      <c r="BQ44" s="58">
        <v>113.68</v>
      </c>
      <c r="BR44" s="58">
        <v>122.08</v>
      </c>
      <c r="BS44" s="92">
        <v>170141.76</v>
      </c>
      <c r="BT44" s="58">
        <v>1959.89</v>
      </c>
      <c r="BU44" s="58">
        <v>75.73</v>
      </c>
      <c r="BV44" s="58">
        <v>83.95</v>
      </c>
      <c r="BW44" s="58">
        <v>11.56</v>
      </c>
      <c r="BX44" s="58">
        <v>12.35</v>
      </c>
      <c r="BY44" s="58">
        <v>16.34</v>
      </c>
      <c r="BZ44" s="58">
        <v>18.64</v>
      </c>
      <c r="CA44" s="58">
        <v>109.43</v>
      </c>
      <c r="CB44" s="58">
        <v>151.16999999999999</v>
      </c>
      <c r="CC44" s="58">
        <v>15.91</v>
      </c>
      <c r="CD44" s="58">
        <v>15.9</v>
      </c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</row>
    <row r="45" spans="1:161" s="94" customFormat="1" x14ac:dyDescent="0.2">
      <c r="A45" s="96"/>
      <c r="BL45" s="93"/>
      <c r="BM45" s="90">
        <v>10</v>
      </c>
      <c r="BN45" s="91" t="s">
        <v>38</v>
      </c>
      <c r="BO45" s="58">
        <v>99.74</v>
      </c>
      <c r="BP45" s="58">
        <v>143.31</v>
      </c>
      <c r="BQ45" s="58">
        <v>113.71</v>
      </c>
      <c r="BR45" s="58">
        <v>122.14</v>
      </c>
      <c r="BS45" s="92">
        <v>170850.46</v>
      </c>
      <c r="BT45" s="58">
        <v>1983.15</v>
      </c>
      <c r="BU45" s="58">
        <v>75.78</v>
      </c>
      <c r="BV45" s="58">
        <v>84.23</v>
      </c>
      <c r="BW45" s="58">
        <v>11.58</v>
      </c>
      <c r="BX45" s="58">
        <v>12.35</v>
      </c>
      <c r="BY45" s="58">
        <v>16.350000000000001</v>
      </c>
      <c r="BZ45" s="58">
        <v>18.71</v>
      </c>
      <c r="CA45" s="58">
        <v>109.83</v>
      </c>
      <c r="CB45" s="58">
        <v>151.82</v>
      </c>
      <c r="CC45" s="58">
        <v>16.010000000000002</v>
      </c>
      <c r="CD45" s="58">
        <v>16</v>
      </c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</row>
    <row r="46" spans="1:161" s="94" customFormat="1" x14ac:dyDescent="0.2">
      <c r="A46" s="96"/>
      <c r="BL46" s="93"/>
      <c r="BM46" s="90">
        <v>11</v>
      </c>
      <c r="BN46" s="91" t="s">
        <v>55</v>
      </c>
      <c r="BO46" s="58">
        <v>99.99</v>
      </c>
      <c r="BP46" s="58">
        <v>143.01</v>
      </c>
      <c r="BQ46" s="58">
        <v>113.71</v>
      </c>
      <c r="BR46" s="58">
        <v>122.13</v>
      </c>
      <c r="BS46" s="92">
        <v>171765.71</v>
      </c>
      <c r="BT46" s="58">
        <v>1982.7</v>
      </c>
      <c r="BU46" s="58">
        <v>75.63</v>
      </c>
      <c r="BV46" s="58">
        <v>84.28</v>
      </c>
      <c r="BW46" s="58">
        <v>11.57</v>
      </c>
      <c r="BX46" s="58">
        <v>12.36</v>
      </c>
      <c r="BY46" s="58">
        <v>16.34</v>
      </c>
      <c r="BZ46" s="58">
        <v>18.68</v>
      </c>
      <c r="CA46" s="58">
        <v>110.15</v>
      </c>
      <c r="CB46" s="58">
        <v>152.07</v>
      </c>
      <c r="CC46" s="58">
        <v>16.05</v>
      </c>
      <c r="CD46" s="58">
        <v>16.04</v>
      </c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</row>
    <row r="47" spans="1:161" s="94" customFormat="1" x14ac:dyDescent="0.2">
      <c r="A47" s="96"/>
      <c r="BL47" s="93"/>
      <c r="BM47" s="90">
        <v>12</v>
      </c>
      <c r="BN47" s="91" t="s">
        <v>39</v>
      </c>
      <c r="BO47" s="58">
        <v>99.99</v>
      </c>
      <c r="BP47" s="58">
        <v>143.43</v>
      </c>
      <c r="BQ47" s="58">
        <v>113.74</v>
      </c>
      <c r="BR47" s="58">
        <v>122.07</v>
      </c>
      <c r="BS47" s="92">
        <v>171075.77</v>
      </c>
      <c r="BT47" s="58">
        <v>1978.79</v>
      </c>
      <c r="BU47" s="58">
        <v>75.41</v>
      </c>
      <c r="BV47" s="58">
        <v>84.17</v>
      </c>
      <c r="BW47" s="58">
        <v>11.57</v>
      </c>
      <c r="BX47" s="58">
        <v>12.3</v>
      </c>
      <c r="BY47" s="58">
        <v>16.350000000000001</v>
      </c>
      <c r="BZ47" s="58">
        <v>18.57</v>
      </c>
      <c r="CA47" s="58">
        <v>109.96</v>
      </c>
      <c r="CB47" s="58">
        <v>151.81</v>
      </c>
      <c r="CC47" s="58">
        <v>15.94</v>
      </c>
      <c r="CD47" s="58">
        <v>15.93</v>
      </c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</row>
    <row r="48" spans="1:161" s="94" customFormat="1" x14ac:dyDescent="0.2">
      <c r="A48" s="96"/>
      <c r="BL48" s="93"/>
      <c r="BM48" s="90">
        <v>13</v>
      </c>
      <c r="BN48" s="91" t="s">
        <v>40</v>
      </c>
      <c r="BO48" s="58">
        <v>100.04</v>
      </c>
      <c r="BP48" s="58">
        <v>143.63</v>
      </c>
      <c r="BQ48" s="58">
        <v>113.3</v>
      </c>
      <c r="BR48" s="58">
        <v>121.98</v>
      </c>
      <c r="BS48" s="92">
        <v>171351.46</v>
      </c>
      <c r="BT48" s="58">
        <v>1959.93</v>
      </c>
      <c r="BU48" s="58">
        <v>75.260000000000005</v>
      </c>
      <c r="BV48" s="58">
        <v>84.19</v>
      </c>
      <c r="BW48" s="58">
        <v>11.57</v>
      </c>
      <c r="BX48" s="58">
        <v>12.27</v>
      </c>
      <c r="BY48" s="58">
        <v>16.329999999999998</v>
      </c>
      <c r="BZ48" s="58">
        <v>18.54</v>
      </c>
      <c r="CA48" s="58">
        <v>110</v>
      </c>
      <c r="CB48" s="58">
        <v>151.77000000000001</v>
      </c>
      <c r="CC48" s="58">
        <v>15.94</v>
      </c>
      <c r="CD48" s="58">
        <v>15.92</v>
      </c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</row>
    <row r="49" spans="1:161" s="94" customFormat="1" x14ac:dyDescent="0.2">
      <c r="A49" s="97"/>
      <c r="BL49" s="93"/>
      <c r="BM49" s="90">
        <v>14</v>
      </c>
      <c r="BN49" s="91" t="s">
        <v>41</v>
      </c>
      <c r="BO49" s="58">
        <v>100.44</v>
      </c>
      <c r="BP49" s="58">
        <v>144.5</v>
      </c>
      <c r="BQ49" s="58">
        <v>113.56</v>
      </c>
      <c r="BR49" s="58">
        <v>121.98</v>
      </c>
      <c r="BS49" s="92">
        <v>170982.26</v>
      </c>
      <c r="BT49" s="58">
        <v>1946.97</v>
      </c>
      <c r="BU49" s="58">
        <v>75.59</v>
      </c>
      <c r="BV49" s="58">
        <v>83.6</v>
      </c>
      <c r="BW49" s="58">
        <v>11.58</v>
      </c>
      <c r="BX49" s="58">
        <v>12.25</v>
      </c>
      <c r="BY49" s="58">
        <v>16.32</v>
      </c>
      <c r="BZ49" s="58">
        <v>18.579999999999998</v>
      </c>
      <c r="CA49" s="58">
        <v>110.04</v>
      </c>
      <c r="CB49" s="58">
        <v>151.75</v>
      </c>
      <c r="CC49" s="58">
        <v>15.88</v>
      </c>
      <c r="CD49" s="58">
        <v>15.88</v>
      </c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</row>
    <row r="50" spans="1:161" s="94" customFormat="1" x14ac:dyDescent="0.2">
      <c r="A50" s="97"/>
      <c r="BL50" s="93"/>
      <c r="BM50" s="90">
        <v>15</v>
      </c>
      <c r="BN50" s="91" t="s">
        <v>42</v>
      </c>
      <c r="BO50" s="58">
        <v>100.78</v>
      </c>
      <c r="BP50" s="58">
        <v>144.66</v>
      </c>
      <c r="BQ50" s="58">
        <v>113.76</v>
      </c>
      <c r="BR50" s="58">
        <v>121.94</v>
      </c>
      <c r="BS50" s="92">
        <v>172365.62</v>
      </c>
      <c r="BT50" s="58">
        <v>1969.33</v>
      </c>
      <c r="BU50" s="58">
        <v>75.55</v>
      </c>
      <c r="BV50" s="58">
        <v>84.04</v>
      </c>
      <c r="BW50" s="58">
        <v>11.57</v>
      </c>
      <c r="BX50" s="58">
        <v>12.27</v>
      </c>
      <c r="BY50" s="58">
        <v>16.309999999999999</v>
      </c>
      <c r="BZ50" s="58">
        <v>18.579999999999998</v>
      </c>
      <c r="CA50" s="58">
        <v>110.42</v>
      </c>
      <c r="CB50" s="58">
        <v>152.34</v>
      </c>
      <c r="CC50" s="58">
        <v>15.92</v>
      </c>
      <c r="CD50" s="58">
        <v>15.92</v>
      </c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</row>
    <row r="51" spans="1:161" s="94" customFormat="1" x14ac:dyDescent="0.2">
      <c r="A51" s="97"/>
      <c r="BL51" s="93"/>
      <c r="BM51" s="90">
        <v>16</v>
      </c>
      <c r="BN51" s="91" t="s">
        <v>56</v>
      </c>
      <c r="BO51" s="58">
        <v>101.72</v>
      </c>
      <c r="BP51" s="58">
        <v>144.97</v>
      </c>
      <c r="BQ51" s="58">
        <v>114.27</v>
      </c>
      <c r="BR51" s="58">
        <v>122.12</v>
      </c>
      <c r="BS51" s="92">
        <v>175538.4</v>
      </c>
      <c r="BT51" s="58">
        <v>2027.85</v>
      </c>
      <c r="BU51" s="58">
        <v>74.98</v>
      </c>
      <c r="BV51" s="58">
        <v>84.01</v>
      </c>
      <c r="BW51" s="58">
        <v>11.55</v>
      </c>
      <c r="BX51" s="58">
        <v>12.18</v>
      </c>
      <c r="BY51" s="58">
        <v>16.34</v>
      </c>
      <c r="BZ51" s="58">
        <v>18.63</v>
      </c>
      <c r="CA51" s="58">
        <v>110.74</v>
      </c>
      <c r="CB51" s="58">
        <v>152.49</v>
      </c>
      <c r="CC51" s="58">
        <v>15.97</v>
      </c>
      <c r="CD51" s="58">
        <v>15.85</v>
      </c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</row>
    <row r="52" spans="1:161" s="94" customFormat="1" x14ac:dyDescent="0.2">
      <c r="A52" s="97"/>
      <c r="BL52" s="93"/>
      <c r="BM52" s="90">
        <v>17</v>
      </c>
      <c r="BN52" s="91" t="s">
        <v>43</v>
      </c>
      <c r="BO52" s="58">
        <v>102.09</v>
      </c>
      <c r="BP52" s="58">
        <v>144.66</v>
      </c>
      <c r="BQ52" s="58">
        <v>114.71</v>
      </c>
      <c r="BR52" s="58">
        <v>122.46</v>
      </c>
      <c r="BS52" s="92">
        <v>175450.49</v>
      </c>
      <c r="BT52" s="58">
        <v>2003.52</v>
      </c>
      <c r="BU52" s="58">
        <v>74.97</v>
      </c>
      <c r="BV52" s="58">
        <v>84.21</v>
      </c>
      <c r="BW52" s="58">
        <v>11.54</v>
      </c>
      <c r="BX52" s="58">
        <v>12.13</v>
      </c>
      <c r="BY52" s="58">
        <v>16.39</v>
      </c>
      <c r="BZ52" s="58">
        <v>18.7</v>
      </c>
      <c r="CA52" s="58">
        <v>111.13</v>
      </c>
      <c r="CB52" s="58">
        <v>152.94</v>
      </c>
      <c r="CC52" s="58">
        <v>16.02</v>
      </c>
      <c r="CD52" s="58">
        <v>15.92</v>
      </c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</row>
    <row r="53" spans="1:161" s="94" customFormat="1" x14ac:dyDescent="0.2">
      <c r="A53" s="97"/>
      <c r="BL53" s="93"/>
      <c r="BM53" s="90">
        <v>18</v>
      </c>
      <c r="BN53" s="91" t="s">
        <v>44</v>
      </c>
      <c r="BO53" s="58">
        <v>101.94</v>
      </c>
      <c r="BP53" s="58">
        <v>144.66</v>
      </c>
      <c r="BQ53" s="58">
        <v>114.06</v>
      </c>
      <c r="BR53" s="58">
        <v>122.32</v>
      </c>
      <c r="BS53" s="92">
        <v>174683.48</v>
      </c>
      <c r="BT53" s="58">
        <v>1946.77</v>
      </c>
      <c r="BU53" s="58">
        <v>75.040000000000006</v>
      </c>
      <c r="BV53" s="58">
        <v>84.38</v>
      </c>
      <c r="BW53" s="58">
        <v>11.57</v>
      </c>
      <c r="BX53" s="58">
        <v>12.17</v>
      </c>
      <c r="BY53" s="58">
        <v>16.37</v>
      </c>
      <c r="BZ53" s="58">
        <v>18.7</v>
      </c>
      <c r="CA53" s="58">
        <v>111.19</v>
      </c>
      <c r="CB53" s="58">
        <v>152.91</v>
      </c>
      <c r="CC53" s="58">
        <v>16.03</v>
      </c>
      <c r="CD53" s="58">
        <v>15.98</v>
      </c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</row>
    <row r="54" spans="1:161" s="94" customFormat="1" x14ac:dyDescent="0.2">
      <c r="A54" s="97"/>
      <c r="BL54" s="93"/>
      <c r="BM54" s="90">
        <v>19</v>
      </c>
      <c r="BN54" s="91" t="s">
        <v>45</v>
      </c>
      <c r="BO54" s="58">
        <v>101.88</v>
      </c>
      <c r="BP54" s="58">
        <v>144.5</v>
      </c>
      <c r="BQ54" s="58">
        <v>114.26</v>
      </c>
      <c r="BR54" s="58">
        <v>122.19</v>
      </c>
      <c r="BS54" s="92">
        <v>175293.5</v>
      </c>
      <c r="BT54" s="58">
        <v>1968.89</v>
      </c>
      <c r="BU54" s="58">
        <v>74.64</v>
      </c>
      <c r="BV54" s="58">
        <v>83.92</v>
      </c>
      <c r="BW54" s="58">
        <v>11.49</v>
      </c>
      <c r="BX54" s="58">
        <v>12.06</v>
      </c>
      <c r="BY54" s="58">
        <v>16.350000000000001</v>
      </c>
      <c r="BZ54" s="58">
        <v>18.55</v>
      </c>
      <c r="CA54" s="58">
        <v>110.96</v>
      </c>
      <c r="CB54" s="58">
        <v>152.57</v>
      </c>
      <c r="CC54" s="58">
        <v>16</v>
      </c>
      <c r="CD54" s="58">
        <v>15.86</v>
      </c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</row>
    <row r="55" spans="1:161" s="94" customFormat="1" x14ac:dyDescent="0.2">
      <c r="A55" s="97"/>
      <c r="BL55" s="93"/>
      <c r="BM55" s="90">
        <v>20</v>
      </c>
      <c r="BN55" s="91" t="s">
        <v>46</v>
      </c>
      <c r="BO55" s="98">
        <v>101.68</v>
      </c>
      <c r="BP55" s="98">
        <v>145.1</v>
      </c>
      <c r="BQ55" s="98">
        <v>114.28</v>
      </c>
      <c r="BR55" s="98">
        <v>122.13</v>
      </c>
      <c r="BS55" s="98">
        <v>174961.71</v>
      </c>
      <c r="BT55" s="98">
        <v>1979.22</v>
      </c>
      <c r="BU55" s="98">
        <v>74.06</v>
      </c>
      <c r="BV55" s="98">
        <v>83.64</v>
      </c>
      <c r="BW55" s="98">
        <v>11.45</v>
      </c>
      <c r="BX55" s="98">
        <v>11.99</v>
      </c>
      <c r="BY55" s="98">
        <v>16.34</v>
      </c>
      <c r="BZ55" s="98">
        <v>18.510000000000002</v>
      </c>
      <c r="CA55" s="98">
        <v>110.71</v>
      </c>
      <c r="CB55" s="98">
        <v>152.33000000000001</v>
      </c>
      <c r="CC55" s="98">
        <v>15.96</v>
      </c>
      <c r="CD55" s="98">
        <v>15.85</v>
      </c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</row>
    <row r="56" spans="1:161" s="94" customFormat="1" x14ac:dyDescent="0.2">
      <c r="A56" s="97"/>
      <c r="BL56" s="93"/>
      <c r="BM56" s="90"/>
      <c r="BN56" s="91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</row>
    <row r="57" spans="1:161" s="83" customFormat="1" x14ac:dyDescent="0.2">
      <c r="B57" s="94"/>
      <c r="C57" s="51"/>
      <c r="BN57" s="91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100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</row>
    <row r="58" spans="1:161" s="84" customFormat="1" x14ac:dyDescent="0.2">
      <c r="B58" s="50"/>
      <c r="C58" s="50"/>
      <c r="BN58" s="9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101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</row>
    <row r="59" spans="1:161" s="84" customFormat="1" x14ac:dyDescent="0.2">
      <c r="B59" s="50"/>
      <c r="C59" s="50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101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</row>
    <row r="60" spans="1:161" s="102" customFormat="1" x14ac:dyDescent="0.2">
      <c r="B60" s="103"/>
      <c r="C60" s="103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104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</row>
    <row r="61" spans="1:161" s="84" customFormat="1" x14ac:dyDescent="0.2">
      <c r="B61" s="105"/>
      <c r="C61" s="103"/>
      <c r="BL61" s="50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</row>
    <row r="62" spans="1:161" s="84" customFormat="1" x14ac:dyDescent="0.2">
      <c r="B62" s="105"/>
      <c r="C62" s="103"/>
      <c r="BL62" s="50"/>
      <c r="BN62" s="58"/>
      <c r="BO62" s="58">
        <f>AVERAGE(BO36:BO55)</f>
        <v>100.6245</v>
      </c>
      <c r="BP62" s="58">
        <f t="shared" ref="BP62:CD62" si="2">AVERAGE(BP36:BP55)</f>
        <v>143.71849999999998</v>
      </c>
      <c r="BQ62" s="58">
        <f t="shared" si="2"/>
        <v>113.50050000000002</v>
      </c>
      <c r="BR62" s="58">
        <f t="shared" si="2"/>
        <v>122.08000000000004</v>
      </c>
      <c r="BS62" s="58">
        <f t="shared" si="2"/>
        <v>172020.83299999998</v>
      </c>
      <c r="BT62" s="58">
        <f t="shared" si="2"/>
        <v>1975.857</v>
      </c>
      <c r="BU62" s="58">
        <f t="shared" si="2"/>
        <v>75.328499999999991</v>
      </c>
      <c r="BV62" s="58">
        <f t="shared" si="2"/>
        <v>84.056000000000012</v>
      </c>
      <c r="BW62" s="58">
        <f t="shared" si="2"/>
        <v>11.561999999999999</v>
      </c>
      <c r="BX62" s="58">
        <f t="shared" si="2"/>
        <v>12.279</v>
      </c>
      <c r="BY62" s="58">
        <f t="shared" si="2"/>
        <v>16.338999999999999</v>
      </c>
      <c r="BZ62" s="58">
        <f t="shared" si="2"/>
        <v>18.585999999999999</v>
      </c>
      <c r="CA62" s="58">
        <f t="shared" si="2"/>
        <v>110.06000000000002</v>
      </c>
      <c r="CB62" s="58">
        <f t="shared" si="2"/>
        <v>151.84899999999999</v>
      </c>
      <c r="CC62" s="58">
        <f t="shared" si="2"/>
        <v>15.914499999999995</v>
      </c>
      <c r="CD62" s="58">
        <f t="shared" si="2"/>
        <v>15.886500000000002</v>
      </c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</row>
    <row r="63" spans="1:161" s="84" customFormat="1" x14ac:dyDescent="0.2">
      <c r="B63" s="105"/>
      <c r="C63" s="103"/>
      <c r="BL63" s="50"/>
      <c r="BN63" s="58"/>
      <c r="BO63" s="98">
        <v>100.6245</v>
      </c>
      <c r="BP63" s="98">
        <v>143.71849999999998</v>
      </c>
      <c r="BQ63" s="98">
        <v>113.50050000000002</v>
      </c>
      <c r="BR63" s="98">
        <v>122.08000000000004</v>
      </c>
      <c r="BS63" s="98">
        <v>172020.83299999998</v>
      </c>
      <c r="BT63" s="98">
        <v>1975.857</v>
      </c>
      <c r="BU63" s="98">
        <v>75.328499999999991</v>
      </c>
      <c r="BV63" s="98">
        <v>84.056000000000012</v>
      </c>
      <c r="BW63" s="98">
        <v>11.561999999999999</v>
      </c>
      <c r="BX63" s="98">
        <v>12.279</v>
      </c>
      <c r="BY63" s="98">
        <v>16.338999999999999</v>
      </c>
      <c r="BZ63" s="98">
        <v>18.585999999999999</v>
      </c>
      <c r="CA63" s="98">
        <v>110.06000000000002</v>
      </c>
      <c r="CB63" s="98">
        <v>151.84899999999999</v>
      </c>
      <c r="CC63" s="98">
        <v>15.914499999999995</v>
      </c>
      <c r="CD63" s="98">
        <v>15.886500000000002</v>
      </c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</row>
    <row r="64" spans="1:161" s="84" customFormat="1" x14ac:dyDescent="0.2">
      <c r="B64" s="105"/>
      <c r="C64" s="103"/>
      <c r="BL64" s="50"/>
      <c r="BN64" s="62"/>
      <c r="BO64" s="103">
        <f>BO63-BO62</f>
        <v>0</v>
      </c>
      <c r="BP64" s="103">
        <f t="shared" ref="BP64:CD64" si="3">BP63-BP62</f>
        <v>0</v>
      </c>
      <c r="BQ64" s="103">
        <f t="shared" si="3"/>
        <v>0</v>
      </c>
      <c r="BR64" s="103">
        <f t="shared" si="3"/>
        <v>0</v>
      </c>
      <c r="BS64" s="103">
        <f t="shared" si="3"/>
        <v>0</v>
      </c>
      <c r="BT64" s="103">
        <f t="shared" si="3"/>
        <v>0</v>
      </c>
      <c r="BU64" s="103">
        <f t="shared" si="3"/>
        <v>0</v>
      </c>
      <c r="BV64" s="103">
        <f t="shared" si="3"/>
        <v>0</v>
      </c>
      <c r="BW64" s="103">
        <f t="shared" si="3"/>
        <v>0</v>
      </c>
      <c r="BX64" s="103">
        <f t="shared" si="3"/>
        <v>0</v>
      </c>
      <c r="BY64" s="103">
        <f t="shared" si="3"/>
        <v>0</v>
      </c>
      <c r="BZ64" s="103">
        <f t="shared" si="3"/>
        <v>0</v>
      </c>
      <c r="CA64" s="103">
        <f t="shared" si="3"/>
        <v>0</v>
      </c>
      <c r="CB64" s="103">
        <f t="shared" si="3"/>
        <v>0</v>
      </c>
      <c r="CC64" s="103">
        <f t="shared" si="3"/>
        <v>0</v>
      </c>
      <c r="CD64" s="103">
        <f t="shared" si="3"/>
        <v>0</v>
      </c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</row>
    <row r="65" spans="1:161" s="84" customFormat="1" x14ac:dyDescent="0.2">
      <c r="B65" s="105"/>
      <c r="C65" s="103"/>
      <c r="BL65" s="50"/>
      <c r="BN65" s="50" t="s">
        <v>29</v>
      </c>
      <c r="BO65" s="50">
        <f>MAX(BO36:BO55)</f>
        <v>102.09</v>
      </c>
      <c r="BP65" s="50">
        <f t="shared" ref="BP65:CD65" si="4">MAX(BP36:BP55)</f>
        <v>145.1</v>
      </c>
      <c r="BQ65" s="50">
        <f t="shared" si="4"/>
        <v>114.71</v>
      </c>
      <c r="BR65" s="50">
        <f t="shared" si="4"/>
        <v>122.46</v>
      </c>
      <c r="BS65" s="50">
        <f t="shared" si="4"/>
        <v>175538.4</v>
      </c>
      <c r="BT65" s="50">
        <f t="shared" si="4"/>
        <v>2027.85</v>
      </c>
      <c r="BU65" s="50">
        <f t="shared" si="4"/>
        <v>75.78</v>
      </c>
      <c r="BV65" s="50">
        <f t="shared" si="4"/>
        <v>84.38</v>
      </c>
      <c r="BW65" s="50">
        <f t="shared" si="4"/>
        <v>11.62</v>
      </c>
      <c r="BX65" s="50">
        <f t="shared" si="4"/>
        <v>12.4</v>
      </c>
      <c r="BY65" s="50">
        <f t="shared" si="4"/>
        <v>16.39</v>
      </c>
      <c r="BZ65" s="50">
        <f t="shared" si="4"/>
        <v>18.73</v>
      </c>
      <c r="CA65" s="50">
        <f t="shared" si="4"/>
        <v>111.19</v>
      </c>
      <c r="CB65" s="50">
        <f t="shared" si="4"/>
        <v>152.94</v>
      </c>
      <c r="CC65" s="50">
        <f t="shared" si="4"/>
        <v>16.05</v>
      </c>
      <c r="CD65" s="50">
        <f t="shared" si="4"/>
        <v>16.04</v>
      </c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</row>
    <row r="66" spans="1:161" s="63" customFormat="1" x14ac:dyDescent="0.2">
      <c r="A66" s="106"/>
      <c r="B66" s="107"/>
      <c r="C66" s="103"/>
      <c r="BL66" s="49"/>
      <c r="BM66" s="49"/>
      <c r="BN66" s="50" t="s">
        <v>30</v>
      </c>
      <c r="BO66" s="50">
        <f>MIN(BO36:BO55)</f>
        <v>99.5</v>
      </c>
      <c r="BP66" s="50">
        <f t="shared" ref="BP66:CD66" si="5">MIN(BP36:BP55)</f>
        <v>142.11000000000001</v>
      </c>
      <c r="BQ66" s="50">
        <f t="shared" si="5"/>
        <v>112.49</v>
      </c>
      <c r="BR66" s="50">
        <f t="shared" si="5"/>
        <v>121.85</v>
      </c>
      <c r="BS66" s="50">
        <f t="shared" si="5"/>
        <v>169111.8</v>
      </c>
      <c r="BT66" s="50">
        <f t="shared" si="5"/>
        <v>1946.77</v>
      </c>
      <c r="BU66" s="50">
        <f t="shared" si="5"/>
        <v>74.06</v>
      </c>
      <c r="BV66" s="50">
        <f t="shared" si="5"/>
        <v>83.6</v>
      </c>
      <c r="BW66" s="50">
        <f t="shared" si="5"/>
        <v>11.45</v>
      </c>
      <c r="BX66" s="50">
        <f t="shared" si="5"/>
        <v>11.99</v>
      </c>
      <c r="BY66" s="50">
        <f t="shared" si="5"/>
        <v>16.309999999999999</v>
      </c>
      <c r="BZ66" s="50">
        <f t="shared" si="5"/>
        <v>18.25</v>
      </c>
      <c r="CA66" s="50">
        <f t="shared" si="5"/>
        <v>108.98</v>
      </c>
      <c r="CB66" s="50">
        <f t="shared" si="5"/>
        <v>150.53</v>
      </c>
      <c r="CC66" s="50">
        <f t="shared" si="5"/>
        <v>15.63</v>
      </c>
      <c r="CD66" s="50">
        <f t="shared" si="5"/>
        <v>15.64</v>
      </c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</row>
    <row r="67" spans="1:161" s="63" customFormat="1" x14ac:dyDescent="0.2">
      <c r="A67" s="106"/>
      <c r="B67" s="107"/>
      <c r="C67" s="103"/>
      <c r="BL67" s="49"/>
      <c r="BM67" s="49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2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</row>
    <row r="68" spans="1:161" s="63" customFormat="1" x14ac:dyDescent="0.2">
      <c r="A68" s="106"/>
      <c r="B68" s="107"/>
      <c r="C68" s="103"/>
      <c r="BL68" s="49"/>
      <c r="BM68" s="49"/>
      <c r="BN68" s="50"/>
      <c r="BO68" s="50">
        <f t="shared" ref="BO68:CD68" si="6">BO65-BO66</f>
        <v>2.5900000000000034</v>
      </c>
      <c r="BP68" s="50">
        <f t="shared" si="6"/>
        <v>2.9899999999999807</v>
      </c>
      <c r="BQ68" s="50">
        <f t="shared" si="6"/>
        <v>2.2199999999999989</v>
      </c>
      <c r="BR68" s="50">
        <f t="shared" si="6"/>
        <v>0.60999999999999943</v>
      </c>
      <c r="BS68" s="50">
        <f t="shared" si="6"/>
        <v>6426.6000000000058</v>
      </c>
      <c r="BT68" s="50">
        <f t="shared" si="6"/>
        <v>81.079999999999927</v>
      </c>
      <c r="BU68" s="50">
        <f t="shared" si="6"/>
        <v>1.7199999999999989</v>
      </c>
      <c r="BV68" s="50">
        <f t="shared" si="6"/>
        <v>0.78000000000000114</v>
      </c>
      <c r="BW68" s="50">
        <f t="shared" si="6"/>
        <v>0.16999999999999993</v>
      </c>
      <c r="BX68" s="50">
        <f t="shared" si="6"/>
        <v>0.41000000000000014</v>
      </c>
      <c r="BY68" s="50">
        <f t="shared" si="6"/>
        <v>8.0000000000001847E-2</v>
      </c>
      <c r="BZ68" s="50">
        <f t="shared" si="6"/>
        <v>0.48000000000000043</v>
      </c>
      <c r="CA68" s="50">
        <f t="shared" si="6"/>
        <v>2.2099999999999937</v>
      </c>
      <c r="CB68" s="50">
        <f t="shared" si="6"/>
        <v>2.4099999999999966</v>
      </c>
      <c r="CC68" s="50">
        <f t="shared" si="6"/>
        <v>0.41999999999999993</v>
      </c>
      <c r="CD68" s="50">
        <f t="shared" si="6"/>
        <v>0.39999999999999858</v>
      </c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</row>
    <row r="69" spans="1:161" s="63" customFormat="1" x14ac:dyDescent="0.2">
      <c r="A69" s="106"/>
      <c r="B69" s="107"/>
      <c r="C69" s="103"/>
      <c r="BL69" s="49"/>
      <c r="BM69" s="49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93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</row>
    <row r="70" spans="1:161" s="63" customFormat="1" x14ac:dyDescent="0.2">
      <c r="A70" s="106"/>
      <c r="B70" s="107"/>
      <c r="C70" s="103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93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</row>
    <row r="71" spans="1:161" s="63" customFormat="1" ht="25.5" x14ac:dyDescent="0.2">
      <c r="A71" s="106"/>
      <c r="B71" s="107"/>
      <c r="C71" s="103"/>
      <c r="BL71" s="49"/>
      <c r="BM71" s="49"/>
      <c r="BN71" s="81" t="s">
        <v>18</v>
      </c>
      <c r="BO71" s="52" t="s">
        <v>5</v>
      </c>
      <c r="BP71" s="52" t="s">
        <v>6</v>
      </c>
      <c r="BQ71" s="52" t="s">
        <v>7</v>
      </c>
      <c r="BR71" s="52" t="s">
        <v>8</v>
      </c>
      <c r="BS71" s="50" t="s">
        <v>9</v>
      </c>
      <c r="BT71" s="49" t="s">
        <v>10</v>
      </c>
      <c r="BU71" s="49" t="s">
        <v>11</v>
      </c>
      <c r="BV71" s="49" t="s">
        <v>12</v>
      </c>
      <c r="BW71" s="49" t="s">
        <v>13</v>
      </c>
      <c r="BX71" s="49" t="s">
        <v>14</v>
      </c>
      <c r="BY71" s="49" t="s">
        <v>15</v>
      </c>
      <c r="BZ71" s="63" t="s">
        <v>34</v>
      </c>
      <c r="CA71" s="51" t="s">
        <v>16</v>
      </c>
      <c r="CB71" s="50" t="s">
        <v>17</v>
      </c>
      <c r="CC71" s="86" t="s">
        <v>32</v>
      </c>
      <c r="CD71" s="86" t="s">
        <v>33</v>
      </c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</row>
    <row r="72" spans="1:161" s="63" customFormat="1" x14ac:dyDescent="0.2">
      <c r="A72" s="106"/>
      <c r="B72" s="107"/>
      <c r="C72" s="103"/>
      <c r="BL72" s="49"/>
      <c r="BM72" s="91">
        <v>1</v>
      </c>
      <c r="BN72" s="63" t="s">
        <v>47</v>
      </c>
      <c r="BO72" s="58">
        <v>107.99000000000001</v>
      </c>
      <c r="BP72" s="58">
        <v>0.75987841945288748</v>
      </c>
      <c r="BQ72" s="58">
        <v>0.96860000000000002</v>
      </c>
      <c r="BR72" s="58">
        <v>0.89301661010894795</v>
      </c>
      <c r="BS72" s="58">
        <v>1576.9960000000001</v>
      </c>
      <c r="BT72" s="58">
        <v>18.3904</v>
      </c>
      <c r="BU72" s="58">
        <v>1.4380212827149841</v>
      </c>
      <c r="BV72" s="58">
        <v>1.2964</v>
      </c>
      <c r="BW72" s="58">
        <v>9.4004000000000012</v>
      </c>
      <c r="BX72" s="58">
        <v>8.7999000000000009</v>
      </c>
      <c r="BY72" s="58">
        <v>6.6737000000000002</v>
      </c>
      <c r="BZ72" s="58">
        <v>5.9725000000000001</v>
      </c>
      <c r="CA72" s="58">
        <v>1</v>
      </c>
      <c r="CB72" s="58">
        <v>0.72397141760843287</v>
      </c>
      <c r="CC72" s="58">
        <v>6.9710000000000001</v>
      </c>
      <c r="CD72" s="58">
        <v>6.9678000000000004</v>
      </c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</row>
    <row r="73" spans="1:161" s="63" customFormat="1" x14ac:dyDescent="0.2">
      <c r="A73" s="106"/>
      <c r="BL73" s="49"/>
      <c r="BM73" s="91">
        <v>2</v>
      </c>
      <c r="BN73" s="63" t="s">
        <v>48</v>
      </c>
      <c r="BO73" s="58">
        <v>108.4</v>
      </c>
      <c r="BP73" s="58">
        <v>0.75999392004863953</v>
      </c>
      <c r="BQ73" s="58">
        <v>0.97070000000000001</v>
      </c>
      <c r="BR73" s="58">
        <v>0.89493466976910685</v>
      </c>
      <c r="BS73" s="92">
        <v>1565.5195000000001</v>
      </c>
      <c r="BT73" s="58">
        <v>18.113900000000001</v>
      </c>
      <c r="BU73" s="58">
        <v>1.4536996656490768</v>
      </c>
      <c r="BV73" s="58">
        <v>1.298</v>
      </c>
      <c r="BW73" s="58">
        <v>9.4176000000000002</v>
      </c>
      <c r="BX73" s="58">
        <v>8.8045000000000009</v>
      </c>
      <c r="BY73" s="58">
        <v>6.6863999999999999</v>
      </c>
      <c r="BZ73" s="58">
        <v>5.9697000000000005</v>
      </c>
      <c r="CA73" s="58">
        <v>1</v>
      </c>
      <c r="CB73" s="58">
        <v>0.72203730044694103</v>
      </c>
      <c r="CC73" s="58">
        <v>6.9401000000000002</v>
      </c>
      <c r="CD73" s="58">
        <v>6.9378000000000002</v>
      </c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</row>
    <row r="74" spans="1:161" s="63" customFormat="1" x14ac:dyDescent="0.2">
      <c r="A74" s="106"/>
      <c r="BL74" s="49"/>
      <c r="BM74" s="91">
        <v>3</v>
      </c>
      <c r="BN74" s="63" t="s">
        <v>49</v>
      </c>
      <c r="BO74" s="58">
        <v>108.47</v>
      </c>
      <c r="BP74" s="58">
        <v>0.76173065204143819</v>
      </c>
      <c r="BQ74" s="58">
        <v>0.97150000000000003</v>
      </c>
      <c r="BR74" s="58">
        <v>0.89863407620416969</v>
      </c>
      <c r="BS74" s="58">
        <v>1581.21</v>
      </c>
      <c r="BT74" s="58">
        <v>18.407600000000002</v>
      </c>
      <c r="BU74" s="58">
        <v>1.4566642388929352</v>
      </c>
      <c r="BV74" s="58">
        <v>1.3011000000000001</v>
      </c>
      <c r="BW74" s="58">
        <v>9.4476000000000013</v>
      </c>
      <c r="BX74" s="58">
        <v>8.8628999999999998</v>
      </c>
      <c r="BY74" s="58">
        <v>6.7145999999999999</v>
      </c>
      <c r="BZ74" s="58">
        <v>5.9578000000000007</v>
      </c>
      <c r="CA74" s="58">
        <v>1</v>
      </c>
      <c r="CB74" s="58">
        <v>0.72237632917244565</v>
      </c>
      <c r="CC74" s="58">
        <v>6.9434000000000005</v>
      </c>
      <c r="CD74" s="58">
        <v>6.9436</v>
      </c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</row>
    <row r="75" spans="1:161" s="63" customFormat="1" x14ac:dyDescent="0.2">
      <c r="A75" s="106"/>
      <c r="BL75" s="49"/>
      <c r="BM75" s="91">
        <v>4</v>
      </c>
      <c r="BN75" s="63" t="s">
        <v>50</v>
      </c>
      <c r="BO75" s="58">
        <v>109.44</v>
      </c>
      <c r="BP75" s="58">
        <v>0.76681236101525951</v>
      </c>
      <c r="BQ75" s="58">
        <v>0.97370000000000001</v>
      </c>
      <c r="BR75" s="58">
        <v>0.90025207057976231</v>
      </c>
      <c r="BS75" s="58">
        <v>1547</v>
      </c>
      <c r="BT75" s="58">
        <v>17.920000000000002</v>
      </c>
      <c r="BU75" s="58">
        <v>1.4575134819997084</v>
      </c>
      <c r="BV75" s="58">
        <v>1.3049000000000002</v>
      </c>
      <c r="BW75" s="58">
        <v>9.4717000000000002</v>
      </c>
      <c r="BX75" s="58">
        <v>8.8796999999999997</v>
      </c>
      <c r="BY75" s="58">
        <v>6.7254000000000005</v>
      </c>
      <c r="BZ75" s="58">
        <v>5.8768000000000002</v>
      </c>
      <c r="CA75" s="58">
        <v>1</v>
      </c>
      <c r="CB75" s="58">
        <v>0.72384040766691771</v>
      </c>
      <c r="CC75" s="58">
        <v>6.9314</v>
      </c>
      <c r="CD75" s="58">
        <v>6.9285000000000005</v>
      </c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</row>
    <row r="76" spans="1:161" s="63" customFormat="1" x14ac:dyDescent="0.2">
      <c r="A76" s="106"/>
      <c r="BL76" s="49"/>
      <c r="BM76" s="91">
        <v>5</v>
      </c>
      <c r="BN76" s="63" t="s">
        <v>51</v>
      </c>
      <c r="BO76" s="58">
        <v>109.60000000000001</v>
      </c>
      <c r="BP76" s="58">
        <v>0.76563815940586477</v>
      </c>
      <c r="BQ76" s="58">
        <v>0.9748</v>
      </c>
      <c r="BR76" s="58">
        <v>0.90155066714749377</v>
      </c>
      <c r="BS76" s="58">
        <v>1548.6542000000002</v>
      </c>
      <c r="BT76" s="58">
        <v>17.87</v>
      </c>
      <c r="BU76" s="58">
        <v>1.4549687181725592</v>
      </c>
      <c r="BV76" s="58">
        <v>1.3073000000000001</v>
      </c>
      <c r="BW76" s="58">
        <v>9.5076000000000001</v>
      </c>
      <c r="BX76" s="58">
        <v>8.8961000000000006</v>
      </c>
      <c r="BY76" s="58">
        <v>6.7356000000000007</v>
      </c>
      <c r="BZ76" s="58">
        <v>5.8770000000000007</v>
      </c>
      <c r="CA76" s="58">
        <v>1</v>
      </c>
      <c r="CB76" s="58">
        <v>0.72496864510609915</v>
      </c>
      <c r="CC76" s="58">
        <v>6.9214000000000002</v>
      </c>
      <c r="CD76" s="58">
        <v>6.9198000000000004</v>
      </c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</row>
    <row r="77" spans="1:161" s="63" customFormat="1" x14ac:dyDescent="0.2">
      <c r="A77" s="106"/>
      <c r="BL77" s="49"/>
      <c r="BM77" s="91">
        <v>6</v>
      </c>
      <c r="BN77" s="63" t="s">
        <v>52</v>
      </c>
      <c r="BO77" s="58">
        <v>109.91</v>
      </c>
      <c r="BP77" s="58">
        <v>0.77053475111727532</v>
      </c>
      <c r="BQ77" s="58">
        <v>0.97300000000000009</v>
      </c>
      <c r="BR77" s="58">
        <v>0.89976606082418575</v>
      </c>
      <c r="BS77" s="92">
        <v>1549.9146000000001</v>
      </c>
      <c r="BT77" s="58">
        <v>17.9573</v>
      </c>
      <c r="BU77" s="58">
        <v>1.4496955639315743</v>
      </c>
      <c r="BV77" s="58">
        <v>1.3062</v>
      </c>
      <c r="BW77" s="58">
        <v>9.5191999999999997</v>
      </c>
      <c r="BX77" s="58">
        <v>8.8940999999999999</v>
      </c>
      <c r="BY77" s="58">
        <v>6.7224000000000004</v>
      </c>
      <c r="BZ77" s="58">
        <v>5.8526000000000007</v>
      </c>
      <c r="CA77" s="58">
        <v>1</v>
      </c>
      <c r="CB77" s="58">
        <v>0.72496338934883797</v>
      </c>
      <c r="CC77" s="58">
        <v>6.8898999999999999</v>
      </c>
      <c r="CD77" s="58">
        <v>6.8902000000000001</v>
      </c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</row>
    <row r="78" spans="1:161" s="63" customFormat="1" x14ac:dyDescent="0.2">
      <c r="A78" s="106"/>
      <c r="BL78" s="49"/>
      <c r="BM78" s="91">
        <v>7</v>
      </c>
      <c r="BN78" s="63" t="s">
        <v>35</v>
      </c>
      <c r="BO78" s="58">
        <v>110.05</v>
      </c>
      <c r="BP78" s="58">
        <v>0.77053475111727532</v>
      </c>
      <c r="BQ78" s="58">
        <v>0.96860000000000002</v>
      </c>
      <c r="BR78" s="58">
        <v>0.89814981138853967</v>
      </c>
      <c r="BS78" s="92">
        <v>1544.4</v>
      </c>
      <c r="BT78" s="58">
        <v>17.792100000000001</v>
      </c>
      <c r="BU78" s="58">
        <v>1.4501160092807426</v>
      </c>
      <c r="BV78" s="58">
        <v>1.3070000000000002</v>
      </c>
      <c r="BW78" s="58">
        <v>9.4600000000000009</v>
      </c>
      <c r="BX78" s="58">
        <v>8.8971999999999998</v>
      </c>
      <c r="BY78" s="58">
        <v>6.7115</v>
      </c>
      <c r="BZ78" s="58">
        <v>5.8877000000000006</v>
      </c>
      <c r="CA78" s="58">
        <v>1</v>
      </c>
      <c r="CB78" s="58">
        <v>0.72462192850880058</v>
      </c>
      <c r="CC78" s="58">
        <v>6.8836000000000004</v>
      </c>
      <c r="CD78" s="58">
        <v>6.8840000000000003</v>
      </c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</row>
    <row r="79" spans="1:161" s="63" customFormat="1" x14ac:dyDescent="0.2">
      <c r="BH79" s="108"/>
      <c r="BI79" s="108"/>
      <c r="BJ79" s="108"/>
      <c r="BK79" s="108"/>
      <c r="BM79" s="91">
        <v>8</v>
      </c>
      <c r="BN79" s="63" t="s">
        <v>36</v>
      </c>
      <c r="BO79" s="58">
        <v>109.89</v>
      </c>
      <c r="BP79" s="58">
        <v>0.76970443349753692</v>
      </c>
      <c r="BQ79" s="58">
        <v>0.96579999999999999</v>
      </c>
      <c r="BR79" s="58">
        <v>0.89847259658580414</v>
      </c>
      <c r="BS79" s="58">
        <v>1551.8383000000001</v>
      </c>
      <c r="BT79" s="58">
        <v>17.830500000000001</v>
      </c>
      <c r="BU79" s="58">
        <v>1.451800232288037</v>
      </c>
      <c r="BV79" s="58">
        <v>1.3075000000000001</v>
      </c>
      <c r="BW79" s="58">
        <v>9.4786000000000001</v>
      </c>
      <c r="BX79" s="58">
        <v>8.8825000000000003</v>
      </c>
      <c r="BY79" s="58">
        <v>6.7133000000000003</v>
      </c>
      <c r="BZ79" s="58">
        <v>5.8929</v>
      </c>
      <c r="CA79" s="58">
        <v>1</v>
      </c>
      <c r="CB79" s="58">
        <v>0.72431226550390404</v>
      </c>
      <c r="CC79" s="58">
        <v>6.8869000000000007</v>
      </c>
      <c r="CD79" s="58">
        <v>6.8909000000000002</v>
      </c>
      <c r="CE79" s="109"/>
      <c r="CF79" s="109"/>
      <c r="CG79" s="109"/>
      <c r="CH79" s="109"/>
      <c r="CI79" s="109"/>
      <c r="CJ79" s="109"/>
      <c r="CK79" s="109"/>
    </row>
    <row r="80" spans="1:161" s="63" customFormat="1" x14ac:dyDescent="0.2">
      <c r="A80" s="106"/>
      <c r="BL80" s="49"/>
      <c r="BM80" s="91">
        <v>9</v>
      </c>
      <c r="BN80" s="63" t="s">
        <v>54</v>
      </c>
      <c r="BO80" s="58">
        <v>109.97</v>
      </c>
      <c r="BP80" s="58">
        <v>0.76581406034614796</v>
      </c>
      <c r="BQ80" s="58">
        <v>0.96260000000000001</v>
      </c>
      <c r="BR80" s="58">
        <v>0.8961376467425396</v>
      </c>
      <c r="BS80" s="58">
        <v>1554.8000000000002</v>
      </c>
      <c r="BT80" s="58">
        <v>17.91</v>
      </c>
      <c r="BU80" s="58">
        <v>1.445086705202312</v>
      </c>
      <c r="BV80" s="58">
        <v>1.3035000000000001</v>
      </c>
      <c r="BW80" s="58">
        <v>9.4641000000000002</v>
      </c>
      <c r="BX80" s="58">
        <v>8.8588000000000005</v>
      </c>
      <c r="BY80" s="58">
        <v>6.6953000000000005</v>
      </c>
      <c r="BZ80" s="58">
        <v>5.8717000000000006</v>
      </c>
      <c r="CA80" s="58">
        <v>1</v>
      </c>
      <c r="CB80" s="58">
        <v>0.72387184572843233</v>
      </c>
      <c r="CC80" s="58">
        <v>6.8791000000000002</v>
      </c>
      <c r="CD80" s="58">
        <v>6.8828000000000005</v>
      </c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</row>
    <row r="81" spans="1:161" s="63" customFormat="1" x14ac:dyDescent="0.2">
      <c r="BM81" s="91">
        <v>10</v>
      </c>
      <c r="BN81" s="63" t="s">
        <v>53</v>
      </c>
      <c r="BO81" s="58">
        <v>110.12</v>
      </c>
      <c r="BP81" s="58">
        <v>0.76640098099325571</v>
      </c>
      <c r="BQ81" s="58">
        <v>0.96590000000000009</v>
      </c>
      <c r="BR81" s="58">
        <v>0.89928057553956831</v>
      </c>
      <c r="BS81" s="58">
        <v>1555.5901000000001</v>
      </c>
      <c r="BT81" s="58">
        <v>18.0565</v>
      </c>
      <c r="BU81" s="58">
        <v>1.4492753623188404</v>
      </c>
      <c r="BV81" s="58">
        <v>1.304</v>
      </c>
      <c r="BW81" s="58">
        <v>9.4814000000000007</v>
      </c>
      <c r="BX81" s="58">
        <v>8.8902000000000001</v>
      </c>
      <c r="BY81" s="58">
        <v>6.7187000000000001</v>
      </c>
      <c r="BZ81" s="58">
        <v>5.8715000000000002</v>
      </c>
      <c r="CA81" s="58">
        <v>1</v>
      </c>
      <c r="CB81" s="58">
        <v>0.72340579448041376</v>
      </c>
      <c r="CC81" s="58">
        <v>6.8587000000000007</v>
      </c>
      <c r="CD81" s="58">
        <v>6.8637000000000006</v>
      </c>
    </row>
    <row r="82" spans="1:161" s="63" customFormat="1" x14ac:dyDescent="0.2">
      <c r="BM82" s="91">
        <v>11</v>
      </c>
      <c r="BN82" s="63" t="s">
        <v>55</v>
      </c>
      <c r="BO82" s="58">
        <v>110.16</v>
      </c>
      <c r="BP82" s="58">
        <v>0.7702380035430948</v>
      </c>
      <c r="BQ82" s="58">
        <v>0.96870000000000001</v>
      </c>
      <c r="BR82" s="58">
        <v>0.90211998195760035</v>
      </c>
      <c r="BS82" s="58">
        <v>1559.38</v>
      </c>
      <c r="BT82" s="58">
        <v>18</v>
      </c>
      <c r="BU82" s="58">
        <v>1.4564520827264784</v>
      </c>
      <c r="BV82" s="58">
        <v>1.3069000000000002</v>
      </c>
      <c r="BW82" s="58">
        <v>9.5208000000000013</v>
      </c>
      <c r="BX82" s="58">
        <v>8.9114000000000004</v>
      </c>
      <c r="BY82" s="58">
        <v>6.7401</v>
      </c>
      <c r="BZ82" s="58">
        <v>5.8974000000000002</v>
      </c>
      <c r="CA82" s="58">
        <v>1</v>
      </c>
      <c r="CB82" s="58">
        <v>0.72431751182448345</v>
      </c>
      <c r="CC82" s="58">
        <v>6.8637000000000006</v>
      </c>
      <c r="CD82" s="58">
        <v>6.8673000000000002</v>
      </c>
    </row>
    <row r="83" spans="1:161" s="63" customFormat="1" x14ac:dyDescent="0.2">
      <c r="BM83" s="91">
        <v>12</v>
      </c>
      <c r="BN83" s="63" t="s">
        <v>39</v>
      </c>
      <c r="BO83" s="58">
        <v>109.97</v>
      </c>
      <c r="BP83" s="58">
        <v>0.76663600122661757</v>
      </c>
      <c r="BQ83" s="58">
        <v>0.96679999999999999</v>
      </c>
      <c r="BR83" s="58">
        <v>0.90041419052764271</v>
      </c>
      <c r="BS83" s="58">
        <v>1555.8000000000002</v>
      </c>
      <c r="BT83" s="58">
        <v>17.9955</v>
      </c>
      <c r="BU83" s="58">
        <v>1.4581510644502769</v>
      </c>
      <c r="BV83" s="58">
        <v>1.3064</v>
      </c>
      <c r="BW83" s="58">
        <v>9.5010000000000012</v>
      </c>
      <c r="BX83" s="58">
        <v>8.9428000000000001</v>
      </c>
      <c r="BY83" s="58">
        <v>6.7274000000000003</v>
      </c>
      <c r="BZ83" s="58">
        <v>5.9215</v>
      </c>
      <c r="CA83" s="58">
        <v>1</v>
      </c>
      <c r="CB83" s="58">
        <v>0.72431751182448345</v>
      </c>
      <c r="CC83" s="58">
        <v>6.9005000000000001</v>
      </c>
      <c r="CD83" s="58">
        <v>6.9046000000000003</v>
      </c>
    </row>
    <row r="84" spans="1:161" s="63" customFormat="1" x14ac:dyDescent="0.2">
      <c r="BM84" s="91">
        <v>13</v>
      </c>
      <c r="BN84" s="63" t="s">
        <v>40</v>
      </c>
      <c r="BO84" s="58">
        <v>109.96000000000001</v>
      </c>
      <c r="BP84" s="58">
        <v>0.76587271195527296</v>
      </c>
      <c r="BQ84" s="58">
        <v>0.9709000000000001</v>
      </c>
      <c r="BR84" s="58">
        <v>0.90187590187590183</v>
      </c>
      <c r="BS84" s="58">
        <v>1557.7405000000001</v>
      </c>
      <c r="BT84" s="58">
        <v>17.817500000000003</v>
      </c>
      <c r="BU84" s="58">
        <v>1.4615609470914936</v>
      </c>
      <c r="BV84" s="58">
        <v>1.3066</v>
      </c>
      <c r="BW84" s="58">
        <v>9.5042000000000009</v>
      </c>
      <c r="BX84" s="58">
        <v>8.9625000000000004</v>
      </c>
      <c r="BY84" s="58">
        <v>6.7377000000000002</v>
      </c>
      <c r="BZ84" s="58">
        <v>5.9335000000000004</v>
      </c>
      <c r="CA84" s="58">
        <v>1</v>
      </c>
      <c r="CB84" s="58">
        <v>0.72479524534319062</v>
      </c>
      <c r="CC84" s="58">
        <v>6.9023000000000003</v>
      </c>
      <c r="CD84" s="58">
        <v>6.9080000000000004</v>
      </c>
    </row>
    <row r="85" spans="1:161" s="63" customFormat="1" x14ac:dyDescent="0.2">
      <c r="BM85" s="91">
        <v>14</v>
      </c>
      <c r="BN85" s="63" t="s">
        <v>41</v>
      </c>
      <c r="BO85" s="58">
        <v>109.56</v>
      </c>
      <c r="BP85" s="58">
        <v>0.76149862930246714</v>
      </c>
      <c r="BQ85" s="58">
        <v>0.96900000000000008</v>
      </c>
      <c r="BR85" s="58">
        <v>0.90220137134608436</v>
      </c>
      <c r="BS85" s="58">
        <v>1553.8192000000001</v>
      </c>
      <c r="BT85" s="58">
        <v>17.693300000000001</v>
      </c>
      <c r="BU85" s="58">
        <v>1.4558159848595136</v>
      </c>
      <c r="BV85" s="58">
        <v>1.3163</v>
      </c>
      <c r="BW85" s="58">
        <v>9.503400000000001</v>
      </c>
      <c r="BX85" s="58">
        <v>8.9844000000000008</v>
      </c>
      <c r="BY85" s="58">
        <v>6.7411000000000003</v>
      </c>
      <c r="BZ85" s="58">
        <v>5.9226999999999999</v>
      </c>
      <c r="CA85" s="58">
        <v>1</v>
      </c>
      <c r="CB85" s="58">
        <v>0.72512635326705677</v>
      </c>
      <c r="CC85" s="58">
        <v>6.9309000000000003</v>
      </c>
      <c r="CD85" s="58">
        <v>6.9277000000000006</v>
      </c>
    </row>
    <row r="86" spans="1:161" s="63" customFormat="1" x14ac:dyDescent="0.2">
      <c r="BM86" s="91">
        <v>15</v>
      </c>
      <c r="BN86" s="63" t="s">
        <v>42</v>
      </c>
      <c r="BO86" s="58">
        <v>109.56</v>
      </c>
      <c r="BP86" s="58">
        <v>0.76330051141134259</v>
      </c>
      <c r="BQ86" s="58">
        <v>0.97060000000000002</v>
      </c>
      <c r="BR86" s="58">
        <v>0.90596122485957586</v>
      </c>
      <c r="BS86" s="58">
        <v>1561</v>
      </c>
      <c r="BT86" s="58">
        <v>17.834900000000001</v>
      </c>
      <c r="BU86" s="58">
        <v>1.4615609470914936</v>
      </c>
      <c r="BV86" s="58">
        <v>1.3139000000000001</v>
      </c>
      <c r="BW86" s="58">
        <v>9.5446000000000009</v>
      </c>
      <c r="BX86" s="58">
        <v>9.0022000000000002</v>
      </c>
      <c r="BY86" s="58">
        <v>6.7695000000000007</v>
      </c>
      <c r="BZ86" s="58">
        <v>5.9420000000000002</v>
      </c>
      <c r="CA86" s="58">
        <v>1</v>
      </c>
      <c r="CB86" s="58">
        <v>0.72484778196578725</v>
      </c>
      <c r="CC86" s="58">
        <v>6.9363999999999999</v>
      </c>
      <c r="CD86" s="58">
        <v>6.9350000000000005</v>
      </c>
    </row>
    <row r="87" spans="1:161" s="63" customFormat="1" x14ac:dyDescent="0.2">
      <c r="BM87" s="91">
        <v>16</v>
      </c>
      <c r="BN87" s="63" t="s">
        <v>56</v>
      </c>
      <c r="BO87" s="58">
        <v>108.87</v>
      </c>
      <c r="BP87" s="58">
        <v>0.76388358414177671</v>
      </c>
      <c r="BQ87" s="58">
        <v>0.96910000000000007</v>
      </c>
      <c r="BR87" s="58">
        <v>0.90702947845804982</v>
      </c>
      <c r="BS87" s="58">
        <v>1585.14</v>
      </c>
      <c r="BT87" s="58">
        <v>18.311800000000002</v>
      </c>
      <c r="BU87" s="58">
        <v>1.476886722788362</v>
      </c>
      <c r="BV87" s="58">
        <v>1.3182</v>
      </c>
      <c r="BW87" s="58">
        <v>9.5914000000000001</v>
      </c>
      <c r="BX87" s="58">
        <v>9.0919000000000008</v>
      </c>
      <c r="BY87" s="58">
        <v>6.7766999999999999</v>
      </c>
      <c r="BZ87" s="58">
        <v>5.9447000000000001</v>
      </c>
      <c r="CA87" s="58">
        <v>1</v>
      </c>
      <c r="CB87" s="58">
        <v>0.72619004393449771</v>
      </c>
      <c r="CC87" s="58">
        <v>6.9363999999999999</v>
      </c>
      <c r="CD87" s="58">
        <v>6.9858000000000002</v>
      </c>
    </row>
    <row r="88" spans="1:161" s="63" customFormat="1" x14ac:dyDescent="0.2">
      <c r="BM88" s="91">
        <v>17</v>
      </c>
      <c r="BN88" s="63" t="s">
        <v>43</v>
      </c>
      <c r="BO88" s="58">
        <v>108.86</v>
      </c>
      <c r="BP88" s="58">
        <v>0.76822616578320657</v>
      </c>
      <c r="BQ88" s="58">
        <v>0.96879999999999999</v>
      </c>
      <c r="BR88" s="58">
        <v>0.90752336872674466</v>
      </c>
      <c r="BS88" s="92">
        <v>1578.7860000000001</v>
      </c>
      <c r="BT88" s="58">
        <v>18.028600000000001</v>
      </c>
      <c r="BU88" s="58">
        <v>1.4823599169878448</v>
      </c>
      <c r="BV88" s="58">
        <v>1.3197000000000001</v>
      </c>
      <c r="BW88" s="58">
        <v>9.628400000000001</v>
      </c>
      <c r="BX88" s="58">
        <v>9.1603000000000012</v>
      </c>
      <c r="BY88" s="58">
        <v>6.7807000000000004</v>
      </c>
      <c r="BZ88" s="58">
        <v>5.9435000000000002</v>
      </c>
      <c r="CA88" s="58">
        <v>1</v>
      </c>
      <c r="CB88" s="58">
        <v>0.72661745044468995</v>
      </c>
      <c r="CC88" s="58">
        <v>6.9363999999999999</v>
      </c>
      <c r="CD88" s="58">
        <v>6.9817</v>
      </c>
    </row>
    <row r="89" spans="1:161" s="63" customFormat="1" x14ac:dyDescent="0.2">
      <c r="BM89" s="91">
        <v>18</v>
      </c>
      <c r="BN89" s="63" t="s">
        <v>44</v>
      </c>
      <c r="BO89" s="58">
        <v>109.07000000000001</v>
      </c>
      <c r="BP89" s="58">
        <v>0.76863950807071479</v>
      </c>
      <c r="BQ89" s="58">
        <v>0.9748</v>
      </c>
      <c r="BR89" s="58">
        <v>0.90917356123283921</v>
      </c>
      <c r="BS89" s="92">
        <v>1571.0359000000001</v>
      </c>
      <c r="BT89" s="58">
        <v>17.508500000000002</v>
      </c>
      <c r="BU89" s="58">
        <v>1.4817009927396649</v>
      </c>
      <c r="BV89" s="58">
        <v>1.3177000000000001</v>
      </c>
      <c r="BW89" s="58">
        <v>9.6098999999999997</v>
      </c>
      <c r="BX89" s="58">
        <v>9.136000000000001</v>
      </c>
      <c r="BY89" s="58">
        <v>6.7932000000000006</v>
      </c>
      <c r="BZ89" s="58">
        <v>5.9445000000000006</v>
      </c>
      <c r="CA89" s="58">
        <v>1</v>
      </c>
      <c r="CB89" s="58">
        <v>0.72718282103303589</v>
      </c>
      <c r="CC89" s="58">
        <v>6.9363999999999999</v>
      </c>
      <c r="CD89" s="58">
        <v>6.9599000000000002</v>
      </c>
    </row>
    <row r="90" spans="1:161" s="63" customFormat="1" x14ac:dyDescent="0.2">
      <c r="BM90" s="91">
        <v>19</v>
      </c>
      <c r="BN90" s="63" t="s">
        <v>45</v>
      </c>
      <c r="BO90" s="58">
        <v>108.91</v>
      </c>
      <c r="BP90" s="58">
        <v>0.76787222606158334</v>
      </c>
      <c r="BQ90" s="58">
        <v>0.97110000000000007</v>
      </c>
      <c r="BR90" s="58">
        <v>0.90818272636454456</v>
      </c>
      <c r="BS90" s="58">
        <v>1579.79</v>
      </c>
      <c r="BT90" s="58">
        <v>17.7441</v>
      </c>
      <c r="BU90" s="58">
        <v>1.486546751895347</v>
      </c>
      <c r="BV90" s="58">
        <v>1.3222</v>
      </c>
      <c r="BW90" s="58">
        <v>9.6545000000000005</v>
      </c>
      <c r="BX90" s="58">
        <v>9.2042000000000002</v>
      </c>
      <c r="BY90" s="58">
        <v>6.7850000000000001</v>
      </c>
      <c r="BZ90" s="58">
        <v>5.9813000000000001</v>
      </c>
      <c r="CA90" s="58">
        <v>1</v>
      </c>
      <c r="CB90" s="58">
        <v>0.72725685985033051</v>
      </c>
      <c r="CC90" s="58">
        <v>6.9363999999999999</v>
      </c>
      <c r="CD90" s="58">
        <v>6.9943</v>
      </c>
    </row>
    <row r="91" spans="1:161" s="63" customFormat="1" x14ac:dyDescent="0.2">
      <c r="A91" s="106"/>
      <c r="BL91" s="49"/>
      <c r="BM91" s="91">
        <v>20</v>
      </c>
      <c r="BN91" s="63" t="s">
        <v>46</v>
      </c>
      <c r="BO91" s="98">
        <v>108.88</v>
      </c>
      <c r="BP91" s="98">
        <v>0.76300930871356631</v>
      </c>
      <c r="BQ91" s="98">
        <v>0.96879999999999999</v>
      </c>
      <c r="BR91" s="98">
        <v>0.90653612546459983</v>
      </c>
      <c r="BS91" s="98">
        <v>1580.3605</v>
      </c>
      <c r="BT91" s="98">
        <v>17.877500000000001</v>
      </c>
      <c r="BU91" s="98">
        <v>1.4947683109118086</v>
      </c>
      <c r="BV91" s="98">
        <v>1.3237000000000001</v>
      </c>
      <c r="BW91" s="98">
        <v>9.6675000000000004</v>
      </c>
      <c r="BX91" s="98">
        <v>9.2301000000000002</v>
      </c>
      <c r="BY91" s="98">
        <v>6.7738000000000005</v>
      </c>
      <c r="BZ91" s="98">
        <v>5.9811000000000005</v>
      </c>
      <c r="CA91" s="98">
        <v>1</v>
      </c>
      <c r="CB91" s="98">
        <v>0.72679172329585517</v>
      </c>
      <c r="CC91" s="98">
        <v>6.9363999999999999</v>
      </c>
      <c r="CD91" s="98">
        <v>6.9868000000000006</v>
      </c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</row>
    <row r="92" spans="1:161" s="63" customFormat="1" x14ac:dyDescent="0.2">
      <c r="A92" s="106"/>
      <c r="BL92" s="49"/>
      <c r="BM92" s="82">
        <v>21</v>
      </c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</row>
    <row r="93" spans="1:161" s="84" customFormat="1" x14ac:dyDescent="0.2">
      <c r="B93" s="105"/>
      <c r="BL93" s="50"/>
      <c r="BM93" s="91"/>
      <c r="BN93" s="82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110"/>
      <c r="CA93" s="62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</row>
    <row r="94" spans="1:161" s="84" customFormat="1" x14ac:dyDescent="0.2">
      <c r="B94" s="105"/>
      <c r="BL94" s="50"/>
      <c r="BM94" s="91"/>
      <c r="BN94" s="82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62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</row>
    <row r="95" spans="1:161" s="63" customFormat="1" x14ac:dyDescent="0.2">
      <c r="A95" s="106"/>
      <c r="B95" s="107"/>
      <c r="BL95" s="49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</row>
    <row r="96" spans="1:161" s="63" customFormat="1" x14ac:dyDescent="0.2">
      <c r="A96" s="106"/>
      <c r="B96" s="107"/>
      <c r="BL96" s="49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</row>
    <row r="97" spans="1:161" s="63" customFormat="1" x14ac:dyDescent="0.2">
      <c r="A97" s="106"/>
      <c r="B97" s="107"/>
      <c r="BL97" s="49"/>
      <c r="BM97" s="49"/>
      <c r="BN97" s="49"/>
      <c r="BO97" s="49"/>
      <c r="BP97" s="49"/>
      <c r="BQ97" s="49"/>
      <c r="BR97" s="50"/>
      <c r="BS97" s="49"/>
      <c r="BT97" s="49"/>
      <c r="BU97" s="49"/>
      <c r="BV97" s="49"/>
      <c r="BW97" s="49"/>
      <c r="BX97" s="49"/>
      <c r="BY97" s="49"/>
      <c r="BZ97" s="51"/>
      <c r="CA97" s="50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</row>
    <row r="98" spans="1:161" s="63" customFormat="1" x14ac:dyDescent="0.2">
      <c r="A98" s="106"/>
      <c r="B98" s="107"/>
      <c r="BL98" s="49"/>
      <c r="BM98" s="58"/>
      <c r="BN98" s="58"/>
      <c r="BO98" s="98">
        <f>AVERAGE(BO72:BO91)</f>
        <v>109.38199999999999</v>
      </c>
      <c r="BP98" s="98">
        <f t="shared" ref="BP98:CD98" si="7">AVERAGE(BP72:BP91)</f>
        <v>0.7658109569622612</v>
      </c>
      <c r="BQ98" s="98">
        <f t="shared" si="7"/>
        <v>0.96968999999999994</v>
      </c>
      <c r="BR98" s="98">
        <f t="shared" si="7"/>
        <v>0.90156063578518508</v>
      </c>
      <c r="BS98" s="98">
        <f t="shared" si="7"/>
        <v>1562.9387400000001</v>
      </c>
      <c r="BT98" s="98">
        <f t="shared" si="7"/>
        <v>17.952999999999999</v>
      </c>
      <c r="BU98" s="98">
        <f t="shared" si="7"/>
        <v>1.4611322490996526</v>
      </c>
      <c r="BV98" s="98">
        <f t="shared" si="7"/>
        <v>1.309375</v>
      </c>
      <c r="BW98" s="98">
        <f t="shared" si="7"/>
        <v>9.518695000000001</v>
      </c>
      <c r="BX98" s="98">
        <f t="shared" si="7"/>
        <v>8.9645849999999996</v>
      </c>
      <c r="BY98" s="98">
        <f t="shared" si="7"/>
        <v>6.7361050000000002</v>
      </c>
      <c r="BZ98" s="98">
        <f t="shared" si="7"/>
        <v>5.9221200000000005</v>
      </c>
      <c r="CA98" s="98">
        <f t="shared" si="7"/>
        <v>1</v>
      </c>
      <c r="CB98" s="98">
        <f t="shared" si="7"/>
        <v>0.7247906313177318</v>
      </c>
      <c r="CC98" s="98">
        <f t="shared" si="7"/>
        <v>6.9160650000000006</v>
      </c>
      <c r="CD98" s="98">
        <f t="shared" si="7"/>
        <v>6.9280100000000004</v>
      </c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</row>
    <row r="99" spans="1:161" s="63" customFormat="1" x14ac:dyDescent="0.2">
      <c r="A99" s="106"/>
      <c r="B99" s="107"/>
      <c r="BL99" s="49"/>
      <c r="BM99" s="58"/>
      <c r="BN99" s="58"/>
      <c r="BO99" s="98">
        <v>109.38199999999999</v>
      </c>
      <c r="BP99" s="98">
        <v>0.7658109569622612</v>
      </c>
      <c r="BQ99" s="98">
        <v>0.96968999999999994</v>
      </c>
      <c r="BR99" s="98">
        <v>0.90156063578518508</v>
      </c>
      <c r="BS99" s="98">
        <v>1562.9387400000001</v>
      </c>
      <c r="BT99" s="98">
        <v>17.952999999999999</v>
      </c>
      <c r="BU99" s="98">
        <v>1.4611322490996526</v>
      </c>
      <c r="BV99" s="98">
        <v>1.309375</v>
      </c>
      <c r="BW99" s="98">
        <v>9.518695000000001</v>
      </c>
      <c r="BX99" s="98">
        <v>8.9645849999999996</v>
      </c>
      <c r="BY99" s="98">
        <v>6.7361050000000002</v>
      </c>
      <c r="BZ99" s="98">
        <v>5.9221200000000005</v>
      </c>
      <c r="CA99" s="98">
        <v>1</v>
      </c>
      <c r="CB99" s="98">
        <v>0.7247906313177318</v>
      </c>
      <c r="CC99" s="98">
        <v>6.9160650000000006</v>
      </c>
      <c r="CD99" s="98">
        <v>6.9280100000000004</v>
      </c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</row>
    <row r="100" spans="1:161" s="63" customFormat="1" x14ac:dyDescent="0.2">
      <c r="A100" s="106"/>
      <c r="B100" s="107"/>
      <c r="BL100" s="49"/>
      <c r="BM100" s="62"/>
      <c r="BN100" s="103"/>
      <c r="BO100" s="103">
        <f t="shared" ref="BO100:CD100" si="8">BO99-BO98</f>
        <v>0</v>
      </c>
      <c r="BP100" s="103">
        <f t="shared" si="8"/>
        <v>0</v>
      </c>
      <c r="BQ100" s="103">
        <f t="shared" si="8"/>
        <v>0</v>
      </c>
      <c r="BR100" s="103">
        <f t="shared" si="8"/>
        <v>0</v>
      </c>
      <c r="BS100" s="103">
        <f t="shared" si="8"/>
        <v>0</v>
      </c>
      <c r="BT100" s="103">
        <f t="shared" si="8"/>
        <v>0</v>
      </c>
      <c r="BU100" s="103">
        <f t="shared" si="8"/>
        <v>0</v>
      </c>
      <c r="BV100" s="103">
        <f t="shared" si="8"/>
        <v>0</v>
      </c>
      <c r="BW100" s="103">
        <f t="shared" si="8"/>
        <v>0</v>
      </c>
      <c r="BX100" s="103">
        <f t="shared" si="8"/>
        <v>0</v>
      </c>
      <c r="BY100" s="103">
        <f t="shared" si="8"/>
        <v>0</v>
      </c>
      <c r="BZ100" s="103">
        <f t="shared" si="8"/>
        <v>0</v>
      </c>
      <c r="CA100" s="103">
        <f t="shared" si="8"/>
        <v>0</v>
      </c>
      <c r="CB100" s="103">
        <f t="shared" si="8"/>
        <v>0</v>
      </c>
      <c r="CC100" s="103">
        <f t="shared" si="8"/>
        <v>0</v>
      </c>
      <c r="CD100" s="103">
        <f t="shared" si="8"/>
        <v>0</v>
      </c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</row>
    <row r="101" spans="1:161" s="63" customFormat="1" x14ac:dyDescent="0.2">
      <c r="A101" s="106"/>
      <c r="B101" s="107"/>
      <c r="BL101" s="49"/>
      <c r="BM101" s="50" t="s">
        <v>29</v>
      </c>
      <c r="BN101" s="50"/>
      <c r="BO101" s="98">
        <f>MAX(BO72:BO91)</f>
        <v>110.16</v>
      </c>
      <c r="BP101" s="98">
        <f t="shared" ref="BP101:CD101" si="9">MAX(BP72:BP91)</f>
        <v>0.77053475111727532</v>
      </c>
      <c r="BQ101" s="98">
        <f t="shared" si="9"/>
        <v>0.9748</v>
      </c>
      <c r="BR101" s="98">
        <f t="shared" si="9"/>
        <v>0.90917356123283921</v>
      </c>
      <c r="BS101" s="98">
        <f t="shared" si="9"/>
        <v>1585.14</v>
      </c>
      <c r="BT101" s="98">
        <f t="shared" si="9"/>
        <v>18.407600000000002</v>
      </c>
      <c r="BU101" s="98">
        <f t="shared" si="9"/>
        <v>1.4947683109118086</v>
      </c>
      <c r="BV101" s="98">
        <f t="shared" si="9"/>
        <v>1.3237000000000001</v>
      </c>
      <c r="BW101" s="98">
        <f t="shared" si="9"/>
        <v>9.6675000000000004</v>
      </c>
      <c r="BX101" s="98">
        <f t="shared" si="9"/>
        <v>9.2301000000000002</v>
      </c>
      <c r="BY101" s="98">
        <f t="shared" si="9"/>
        <v>6.7932000000000006</v>
      </c>
      <c r="BZ101" s="98">
        <f t="shared" si="9"/>
        <v>5.9813000000000001</v>
      </c>
      <c r="CA101" s="98">
        <f t="shared" si="9"/>
        <v>1</v>
      </c>
      <c r="CB101" s="98">
        <f t="shared" si="9"/>
        <v>0.72725685985033051</v>
      </c>
      <c r="CC101" s="98">
        <f t="shared" si="9"/>
        <v>6.9710000000000001</v>
      </c>
      <c r="CD101" s="98">
        <f t="shared" si="9"/>
        <v>6.9943</v>
      </c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</row>
    <row r="102" spans="1:161" s="63" customFormat="1" x14ac:dyDescent="0.2">
      <c r="A102" s="106"/>
      <c r="B102" s="107"/>
      <c r="BL102" s="49"/>
      <c r="BM102" s="50" t="s">
        <v>30</v>
      </c>
      <c r="BN102" s="50"/>
      <c r="BO102" s="98">
        <f>MIN(BO72:BO91)</f>
        <v>107.99000000000001</v>
      </c>
      <c r="BP102" s="98">
        <f t="shared" ref="BP102:CD102" si="10">MIN(BP72:BP91)</f>
        <v>0.75987841945288748</v>
      </c>
      <c r="BQ102" s="98">
        <f t="shared" si="10"/>
        <v>0.96260000000000001</v>
      </c>
      <c r="BR102" s="98">
        <f t="shared" si="10"/>
        <v>0.89301661010894795</v>
      </c>
      <c r="BS102" s="98">
        <f t="shared" si="10"/>
        <v>1544.4</v>
      </c>
      <c r="BT102" s="98">
        <f t="shared" si="10"/>
        <v>17.508500000000002</v>
      </c>
      <c r="BU102" s="98">
        <f t="shared" si="10"/>
        <v>1.4380212827149841</v>
      </c>
      <c r="BV102" s="98">
        <f t="shared" si="10"/>
        <v>1.2964</v>
      </c>
      <c r="BW102" s="98">
        <f t="shared" si="10"/>
        <v>9.4004000000000012</v>
      </c>
      <c r="BX102" s="98">
        <f t="shared" si="10"/>
        <v>8.7999000000000009</v>
      </c>
      <c r="BY102" s="98">
        <f t="shared" si="10"/>
        <v>6.6737000000000002</v>
      </c>
      <c r="BZ102" s="98">
        <f t="shared" si="10"/>
        <v>5.8526000000000007</v>
      </c>
      <c r="CA102" s="98">
        <f t="shared" si="10"/>
        <v>1</v>
      </c>
      <c r="CB102" s="98">
        <f t="shared" si="10"/>
        <v>0.72203730044694103</v>
      </c>
      <c r="CC102" s="98">
        <f t="shared" si="10"/>
        <v>6.8587000000000007</v>
      </c>
      <c r="CD102" s="98">
        <f t="shared" si="10"/>
        <v>6.8637000000000006</v>
      </c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</row>
    <row r="103" spans="1:161" s="63" customFormat="1" x14ac:dyDescent="0.2">
      <c r="A103" s="106"/>
      <c r="B103" s="107"/>
      <c r="BL103" s="49"/>
      <c r="BM103" s="49"/>
      <c r="BN103" s="49"/>
      <c r="BO103" s="49"/>
      <c r="BP103" s="49"/>
      <c r="BQ103" s="49"/>
      <c r="BR103" s="50"/>
      <c r="BS103" s="49"/>
      <c r="BT103" s="49"/>
      <c r="BU103" s="49"/>
      <c r="BV103" s="49"/>
      <c r="BW103" s="49"/>
      <c r="BX103" s="49"/>
      <c r="BY103" s="49"/>
      <c r="BZ103" s="51"/>
      <c r="CA103" s="50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</row>
    <row r="104" spans="1:161" s="63" customFormat="1" x14ac:dyDescent="0.2">
      <c r="A104" s="106"/>
      <c r="B104" s="107"/>
      <c r="BL104" s="49"/>
      <c r="BM104" s="49"/>
      <c r="BN104" s="49"/>
      <c r="BO104" s="98">
        <f>BO101-BO102</f>
        <v>2.1699999999999875</v>
      </c>
      <c r="BP104" s="98">
        <f t="shared" ref="BP104:CD104" si="11">BP101-BP102</f>
        <v>1.0656331664387841E-2</v>
      </c>
      <c r="BQ104" s="98">
        <f t="shared" si="11"/>
        <v>1.2199999999999989E-2</v>
      </c>
      <c r="BR104" s="98">
        <f t="shared" si="11"/>
        <v>1.6156951123891261E-2</v>
      </c>
      <c r="BS104" s="98">
        <f t="shared" si="11"/>
        <v>40.740000000000009</v>
      </c>
      <c r="BT104" s="98">
        <f t="shared" si="11"/>
        <v>0.89910000000000068</v>
      </c>
      <c r="BU104" s="98">
        <f t="shared" si="11"/>
        <v>5.6747028196824534E-2</v>
      </c>
      <c r="BV104" s="98">
        <f t="shared" si="11"/>
        <v>2.7300000000000102E-2</v>
      </c>
      <c r="BW104" s="98">
        <f t="shared" si="11"/>
        <v>0.26709999999999923</v>
      </c>
      <c r="BX104" s="98">
        <f t="shared" si="11"/>
        <v>0.43019999999999925</v>
      </c>
      <c r="BY104" s="98">
        <f t="shared" si="11"/>
        <v>0.11950000000000038</v>
      </c>
      <c r="BZ104" s="98">
        <f t="shared" si="11"/>
        <v>0.12869999999999937</v>
      </c>
      <c r="CA104" s="98">
        <f t="shared" si="11"/>
        <v>0</v>
      </c>
      <c r="CB104" s="98">
        <f t="shared" si="11"/>
        <v>5.2195594033894732E-3</v>
      </c>
      <c r="CC104" s="98">
        <f t="shared" si="11"/>
        <v>0.1122999999999994</v>
      </c>
      <c r="CD104" s="98">
        <f t="shared" si="11"/>
        <v>0.13059999999999938</v>
      </c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</row>
    <row r="105" spans="1:161" s="63" customFormat="1" x14ac:dyDescent="0.2">
      <c r="A105" s="106"/>
      <c r="B105" s="107"/>
      <c r="BL105" s="49"/>
      <c r="BM105" s="49"/>
      <c r="BN105" s="49"/>
      <c r="BO105" s="49"/>
      <c r="BP105" s="49"/>
      <c r="BQ105" s="49"/>
      <c r="BR105" s="50"/>
      <c r="BS105" s="49"/>
      <c r="BT105" s="49"/>
      <c r="BU105" s="49"/>
      <c r="BV105" s="49"/>
      <c r="BW105" s="49"/>
      <c r="BX105" s="49"/>
      <c r="BY105" s="49"/>
      <c r="BZ105" s="51"/>
      <c r="CA105" s="50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</row>
    <row r="106" spans="1:161" s="63" customFormat="1" x14ac:dyDescent="0.2">
      <c r="A106" s="106"/>
      <c r="B106" s="107"/>
      <c r="BL106" s="49"/>
      <c r="BM106" s="49"/>
      <c r="BN106" s="49"/>
      <c r="BO106" s="49"/>
      <c r="BP106" s="49"/>
      <c r="BQ106" s="49"/>
      <c r="BR106" s="50"/>
      <c r="BS106" s="49"/>
      <c r="BT106" s="49"/>
      <c r="BU106" s="49"/>
      <c r="BV106" s="49"/>
      <c r="BW106" s="49"/>
      <c r="BX106" s="49"/>
      <c r="BY106" s="49"/>
      <c r="BZ106" s="51"/>
      <c r="CA106" s="50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</row>
    <row r="107" spans="1:161" s="63" customFormat="1" x14ac:dyDescent="0.2">
      <c r="A107" s="106"/>
      <c r="B107" s="107"/>
      <c r="BL107" s="49"/>
      <c r="BM107" s="49"/>
      <c r="BN107" s="49"/>
      <c r="BO107" s="49"/>
      <c r="BP107" s="49"/>
      <c r="BQ107" s="49"/>
      <c r="BR107" s="50"/>
      <c r="BS107" s="49"/>
      <c r="BT107" s="49"/>
      <c r="BU107" s="49"/>
      <c r="BV107" s="49"/>
      <c r="BW107" s="49"/>
      <c r="BX107" s="49"/>
      <c r="BY107" s="49"/>
      <c r="BZ107" s="51"/>
      <c r="CA107" s="50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</row>
    <row r="108" spans="1:161" s="63" customFormat="1" x14ac:dyDescent="0.2">
      <c r="A108" s="106"/>
      <c r="B108" s="107"/>
      <c r="BL108" s="49"/>
      <c r="BM108" s="49"/>
      <c r="BN108" s="49"/>
      <c r="BO108" s="49"/>
      <c r="BP108" s="49"/>
      <c r="BQ108" s="49"/>
      <c r="BR108" s="50"/>
      <c r="BS108" s="49"/>
      <c r="BT108" s="49"/>
      <c r="BU108" s="49"/>
      <c r="BV108" s="49"/>
      <c r="BW108" s="49"/>
      <c r="BX108" s="49"/>
      <c r="BY108" s="49"/>
      <c r="BZ108" s="51"/>
      <c r="CA108" s="50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</row>
    <row r="109" spans="1:161" s="63" customFormat="1" x14ac:dyDescent="0.2">
      <c r="A109" s="106"/>
      <c r="B109" s="107"/>
      <c r="BL109" s="49"/>
      <c r="BM109" s="49"/>
      <c r="BN109" s="49"/>
      <c r="BO109" s="49"/>
      <c r="BP109" s="49"/>
      <c r="BQ109" s="49"/>
      <c r="BR109" s="50"/>
      <c r="BS109" s="49"/>
      <c r="BT109" s="49"/>
      <c r="BU109" s="49"/>
      <c r="BV109" s="49"/>
      <c r="BW109" s="49"/>
      <c r="BX109" s="49"/>
      <c r="BY109" s="49"/>
      <c r="BZ109" s="51"/>
      <c r="CA109" s="50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</row>
    <row r="110" spans="1:161" s="63" customFormat="1" x14ac:dyDescent="0.2">
      <c r="A110" s="106"/>
      <c r="B110" s="107"/>
      <c r="BL110" s="91"/>
      <c r="BM110" s="49"/>
      <c r="BN110" s="49"/>
      <c r="BO110" s="49"/>
      <c r="BP110" s="49"/>
      <c r="BQ110" s="49"/>
      <c r="BR110" s="50"/>
      <c r="BS110" s="49"/>
      <c r="BT110" s="49"/>
      <c r="BU110" s="49"/>
      <c r="BV110" s="49"/>
      <c r="BW110" s="49"/>
      <c r="BX110" s="49"/>
      <c r="BY110" s="49"/>
      <c r="BZ110" s="51"/>
      <c r="CA110" s="50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</row>
    <row r="111" spans="1:161" s="63" customFormat="1" x14ac:dyDescent="0.2">
      <c r="A111" s="106"/>
      <c r="B111" s="107"/>
      <c r="BL111" s="91"/>
      <c r="BM111" s="49"/>
      <c r="BN111" s="49"/>
      <c r="BO111" s="49"/>
      <c r="BP111" s="49"/>
      <c r="BQ111" s="49"/>
      <c r="BR111" s="50"/>
      <c r="BS111" s="49"/>
      <c r="BT111" s="49"/>
      <c r="BU111" s="49"/>
      <c r="BV111" s="49"/>
      <c r="BW111" s="49"/>
      <c r="BX111" s="49"/>
      <c r="BY111" s="49"/>
      <c r="BZ111" s="51"/>
      <c r="CA111" s="50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</row>
    <row r="112" spans="1:161" s="63" customFormat="1" x14ac:dyDescent="0.2">
      <c r="A112" s="106"/>
      <c r="B112" s="107"/>
      <c r="BL112" s="91"/>
      <c r="BM112" s="49"/>
      <c r="BN112" s="49"/>
      <c r="BO112" s="49"/>
      <c r="BP112" s="49"/>
      <c r="BQ112" s="49"/>
      <c r="BR112" s="50"/>
      <c r="BS112" s="49"/>
      <c r="BT112" s="49"/>
      <c r="BU112" s="49"/>
      <c r="BV112" s="49"/>
      <c r="BW112" s="49"/>
      <c r="BX112" s="49"/>
      <c r="BY112" s="49"/>
      <c r="BZ112" s="51"/>
      <c r="CA112" s="50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</row>
    <row r="113" spans="1:161" s="63" customFormat="1" x14ac:dyDescent="0.2">
      <c r="A113" s="106"/>
      <c r="B113" s="107"/>
      <c r="BL113" s="91"/>
      <c r="BM113" s="82"/>
      <c r="BN113" s="49"/>
      <c r="BO113" s="49"/>
      <c r="BP113" s="49"/>
      <c r="BQ113" s="49"/>
      <c r="BR113" s="50"/>
      <c r="BS113" s="49"/>
      <c r="BT113" s="49"/>
      <c r="BU113" s="49"/>
      <c r="BV113" s="49"/>
      <c r="BW113" s="49"/>
      <c r="BX113" s="49"/>
      <c r="BY113" s="49"/>
      <c r="BZ113" s="51"/>
      <c r="CA113" s="50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</row>
    <row r="114" spans="1:161" s="63" customFormat="1" x14ac:dyDescent="0.2">
      <c r="A114" s="106"/>
      <c r="B114" s="107"/>
      <c r="BL114" s="91"/>
      <c r="BM114" s="82"/>
      <c r="BN114" s="49"/>
      <c r="BO114" s="49"/>
      <c r="BP114" s="49"/>
      <c r="BQ114" s="49"/>
      <c r="BR114" s="50"/>
      <c r="BS114" s="49"/>
      <c r="BT114" s="49"/>
      <c r="BU114" s="49"/>
      <c r="BV114" s="49"/>
      <c r="BW114" s="49"/>
      <c r="BX114" s="49"/>
      <c r="BY114" s="49"/>
      <c r="BZ114" s="51"/>
      <c r="CA114" s="50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</row>
    <row r="115" spans="1:161" s="63" customFormat="1" x14ac:dyDescent="0.2">
      <c r="A115" s="106"/>
      <c r="B115" s="107"/>
      <c r="BL115" s="91"/>
      <c r="BM115" s="82"/>
      <c r="BN115" s="49"/>
      <c r="BO115" s="49"/>
      <c r="BP115" s="49"/>
      <c r="BQ115" s="49"/>
      <c r="BR115" s="50"/>
      <c r="BS115" s="49"/>
      <c r="BT115" s="49"/>
      <c r="BU115" s="49"/>
      <c r="BV115" s="49"/>
      <c r="BW115" s="49"/>
      <c r="BX115" s="49"/>
      <c r="BY115" s="49"/>
      <c r="BZ115" s="51"/>
      <c r="CA115" s="50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</row>
    <row r="116" spans="1:161" s="63" customFormat="1" x14ac:dyDescent="0.2">
      <c r="A116" s="106"/>
      <c r="B116" s="107"/>
      <c r="BL116" s="91"/>
      <c r="BM116" s="82"/>
      <c r="BN116" s="49"/>
      <c r="BO116" s="49"/>
      <c r="BP116" s="49"/>
      <c r="BQ116" s="49"/>
      <c r="BR116" s="50"/>
      <c r="BS116" s="49"/>
      <c r="BT116" s="49"/>
      <c r="BU116" s="49"/>
      <c r="BV116" s="49"/>
      <c r="BW116" s="49"/>
      <c r="BX116" s="49"/>
      <c r="BY116" s="49"/>
      <c r="BZ116" s="51"/>
      <c r="CA116" s="50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</row>
    <row r="117" spans="1:161" s="63" customFormat="1" x14ac:dyDescent="0.2">
      <c r="A117" s="106"/>
      <c r="B117" s="107"/>
      <c r="BL117" s="91"/>
      <c r="BM117" s="82"/>
      <c r="BN117" s="49"/>
      <c r="BO117" s="49"/>
      <c r="BP117" s="49"/>
      <c r="BQ117" s="49"/>
      <c r="BR117" s="50"/>
      <c r="BS117" s="49"/>
      <c r="BT117" s="49"/>
      <c r="BU117" s="49"/>
      <c r="BV117" s="49"/>
      <c r="BW117" s="49"/>
      <c r="BX117" s="49"/>
      <c r="BY117" s="49"/>
      <c r="BZ117" s="51"/>
      <c r="CA117" s="50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</row>
    <row r="118" spans="1:161" s="63" customFormat="1" x14ac:dyDescent="0.2">
      <c r="A118" s="106"/>
      <c r="B118" s="107"/>
      <c r="BL118" s="91"/>
      <c r="BM118" s="82"/>
      <c r="BN118" s="49"/>
      <c r="BO118" s="49"/>
      <c r="BP118" s="49"/>
      <c r="BQ118" s="49"/>
      <c r="BR118" s="50"/>
      <c r="BS118" s="49"/>
      <c r="BT118" s="49"/>
      <c r="BU118" s="49"/>
      <c r="BV118" s="49"/>
      <c r="BW118" s="49"/>
      <c r="BX118" s="49"/>
      <c r="BY118" s="49"/>
      <c r="BZ118" s="51"/>
      <c r="CA118" s="50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</row>
    <row r="119" spans="1:161" s="63" customFormat="1" x14ac:dyDescent="0.2">
      <c r="A119" s="106"/>
      <c r="B119" s="107"/>
      <c r="BL119" s="91"/>
      <c r="BM119" s="82"/>
      <c r="BN119" s="49"/>
      <c r="BO119" s="49"/>
      <c r="BP119" s="49"/>
      <c r="BQ119" s="49"/>
      <c r="BR119" s="50"/>
      <c r="BS119" s="49"/>
      <c r="BT119" s="49"/>
      <c r="BU119" s="49"/>
      <c r="BV119" s="49"/>
      <c r="BW119" s="49"/>
      <c r="BX119" s="49"/>
      <c r="BY119" s="49"/>
      <c r="BZ119" s="51"/>
      <c r="CA119" s="50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</row>
    <row r="120" spans="1:161" s="63" customFormat="1" x14ac:dyDescent="0.2">
      <c r="A120" s="106"/>
      <c r="B120" s="107"/>
      <c r="BL120" s="91"/>
      <c r="BM120" s="82"/>
      <c r="BN120" s="49"/>
      <c r="BO120" s="49"/>
      <c r="BP120" s="49"/>
      <c r="BQ120" s="49"/>
      <c r="BR120" s="50"/>
      <c r="BS120" s="49"/>
      <c r="BT120" s="49"/>
      <c r="BU120" s="49"/>
      <c r="BV120" s="49"/>
      <c r="BW120" s="49"/>
      <c r="BX120" s="49"/>
      <c r="BY120" s="49"/>
      <c r="BZ120" s="51"/>
      <c r="CA120" s="50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</row>
    <row r="121" spans="1:161" s="63" customFormat="1" x14ac:dyDescent="0.2">
      <c r="A121" s="106"/>
      <c r="B121" s="107"/>
      <c r="BL121" s="91"/>
      <c r="BM121" s="82"/>
      <c r="BN121" s="49"/>
      <c r="BO121" s="49"/>
      <c r="BP121" s="49"/>
      <c r="BQ121" s="49"/>
      <c r="BR121" s="50"/>
      <c r="BS121" s="49"/>
      <c r="BT121" s="49"/>
      <c r="BU121" s="49"/>
      <c r="BV121" s="49"/>
      <c r="BW121" s="49"/>
      <c r="BX121" s="49"/>
      <c r="BY121" s="49"/>
      <c r="BZ121" s="51"/>
      <c r="CA121" s="50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</row>
    <row r="122" spans="1:161" s="63" customFormat="1" x14ac:dyDescent="0.2">
      <c r="A122" s="106"/>
      <c r="B122" s="107"/>
      <c r="BL122" s="91"/>
      <c r="BM122" s="82"/>
      <c r="BN122" s="49"/>
      <c r="BO122" s="49"/>
      <c r="BP122" s="49"/>
      <c r="BQ122" s="49"/>
      <c r="BR122" s="50"/>
      <c r="BS122" s="49"/>
      <c r="BT122" s="49"/>
      <c r="BU122" s="49"/>
      <c r="BV122" s="49"/>
      <c r="BW122" s="49"/>
      <c r="BX122" s="49"/>
      <c r="BY122" s="49"/>
      <c r="BZ122" s="51"/>
      <c r="CA122" s="50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</row>
    <row r="123" spans="1:161" s="63" customFormat="1" x14ac:dyDescent="0.2">
      <c r="A123" s="106"/>
      <c r="B123" s="107"/>
      <c r="BL123" s="91"/>
      <c r="BM123" s="82"/>
      <c r="BN123" s="49"/>
      <c r="BO123" s="49"/>
      <c r="BP123" s="49"/>
      <c r="BQ123" s="49"/>
      <c r="BR123" s="50"/>
      <c r="BS123" s="49"/>
      <c r="BT123" s="49"/>
      <c r="BU123" s="49"/>
      <c r="BV123" s="49"/>
      <c r="BW123" s="49"/>
      <c r="BX123" s="49"/>
      <c r="BY123" s="49"/>
      <c r="BZ123" s="51"/>
      <c r="CA123" s="50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</row>
    <row r="124" spans="1:161" s="63" customFormat="1" x14ac:dyDescent="0.2">
      <c r="A124" s="106"/>
      <c r="B124" s="107"/>
      <c r="BL124" s="91"/>
      <c r="BM124" s="82"/>
      <c r="BN124" s="49"/>
      <c r="BO124" s="49"/>
      <c r="BP124" s="49"/>
      <c r="BQ124" s="49"/>
      <c r="BR124" s="50"/>
      <c r="BS124" s="49"/>
      <c r="BT124" s="49"/>
      <c r="BU124" s="49"/>
      <c r="BV124" s="49"/>
      <c r="BW124" s="49"/>
      <c r="BX124" s="49"/>
      <c r="BY124" s="49"/>
      <c r="BZ124" s="51"/>
      <c r="CA124" s="50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</row>
    <row r="125" spans="1:161" s="63" customFormat="1" x14ac:dyDescent="0.2">
      <c r="A125" s="106"/>
      <c r="B125" s="107"/>
      <c r="BL125" s="91"/>
      <c r="BM125" s="82"/>
      <c r="BN125" s="49"/>
      <c r="BO125" s="49"/>
      <c r="BP125" s="49"/>
      <c r="BQ125" s="49"/>
      <c r="BR125" s="50"/>
      <c r="BS125" s="49"/>
      <c r="BT125" s="49"/>
      <c r="BU125" s="49"/>
      <c r="BV125" s="49"/>
      <c r="BW125" s="49"/>
      <c r="BX125" s="49"/>
      <c r="BY125" s="49"/>
      <c r="BZ125" s="51"/>
      <c r="CA125" s="50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</row>
    <row r="126" spans="1:161" s="63" customFormat="1" x14ac:dyDescent="0.2">
      <c r="A126" s="106"/>
      <c r="B126" s="107"/>
      <c r="BL126" s="91"/>
      <c r="BM126" s="82"/>
      <c r="BN126" s="49"/>
      <c r="BO126" s="49"/>
      <c r="BP126" s="49"/>
      <c r="BQ126" s="49"/>
      <c r="BR126" s="50"/>
      <c r="BS126" s="49"/>
      <c r="BT126" s="49"/>
      <c r="BU126" s="49"/>
      <c r="BV126" s="49"/>
      <c r="BW126" s="49"/>
      <c r="BX126" s="49"/>
      <c r="BY126" s="49"/>
      <c r="BZ126" s="51"/>
      <c r="CA126" s="50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</row>
    <row r="127" spans="1:161" s="63" customFormat="1" x14ac:dyDescent="0.2">
      <c r="A127" s="106"/>
      <c r="B127" s="107"/>
      <c r="BL127" s="91"/>
      <c r="BM127" s="82"/>
      <c r="BN127" s="49"/>
      <c r="BO127" s="49"/>
      <c r="BP127" s="49"/>
      <c r="BQ127" s="49"/>
      <c r="BR127" s="50"/>
      <c r="BS127" s="49"/>
      <c r="BT127" s="49"/>
      <c r="BU127" s="49"/>
      <c r="BV127" s="49"/>
      <c r="BW127" s="49"/>
      <c r="BX127" s="49"/>
      <c r="BY127" s="49"/>
      <c r="BZ127" s="51"/>
      <c r="CA127" s="50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</row>
    <row r="128" spans="1:161" s="63" customFormat="1" x14ac:dyDescent="0.2">
      <c r="A128" s="106"/>
      <c r="B128" s="107"/>
      <c r="BL128" s="91"/>
      <c r="BM128" s="82"/>
      <c r="BN128" s="49"/>
      <c r="BO128" s="49"/>
      <c r="BP128" s="49"/>
      <c r="BQ128" s="49"/>
      <c r="BR128" s="50"/>
      <c r="BS128" s="49"/>
      <c r="BT128" s="49"/>
      <c r="BU128" s="49"/>
      <c r="BV128" s="49"/>
      <c r="BW128" s="49"/>
      <c r="BX128" s="49"/>
      <c r="BY128" s="49"/>
      <c r="BZ128" s="51"/>
      <c r="CA128" s="50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</row>
    <row r="129" spans="1:161" s="63" customFormat="1" x14ac:dyDescent="0.2">
      <c r="A129" s="106"/>
      <c r="B129" s="107"/>
      <c r="BL129" s="49"/>
      <c r="BM129" s="82"/>
      <c r="BN129" s="49"/>
      <c r="BO129" s="49"/>
      <c r="BP129" s="49"/>
      <c r="BQ129" s="49"/>
      <c r="BR129" s="50"/>
      <c r="BS129" s="49"/>
      <c r="BT129" s="49"/>
      <c r="BU129" s="49"/>
      <c r="BV129" s="49"/>
      <c r="BW129" s="49"/>
      <c r="BX129" s="49"/>
      <c r="BY129" s="49"/>
      <c r="BZ129" s="51"/>
      <c r="CA129" s="50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</row>
    <row r="130" spans="1:161" s="63" customFormat="1" x14ac:dyDescent="0.2">
      <c r="A130" s="106"/>
      <c r="B130" s="107"/>
      <c r="BL130" s="49"/>
      <c r="BM130" s="82"/>
      <c r="BN130" s="49"/>
      <c r="BO130" s="49"/>
      <c r="BP130" s="49"/>
      <c r="BQ130" s="49"/>
      <c r="BR130" s="50"/>
      <c r="BS130" s="49"/>
      <c r="BT130" s="49"/>
      <c r="BU130" s="49"/>
      <c r="BV130" s="49"/>
      <c r="BW130" s="49"/>
      <c r="BX130" s="49"/>
      <c r="BY130" s="49"/>
      <c r="BZ130" s="51"/>
      <c r="CA130" s="50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</row>
    <row r="131" spans="1:161" s="63" customFormat="1" x14ac:dyDescent="0.2">
      <c r="A131" s="106"/>
      <c r="B131" s="107"/>
      <c r="BL131" s="49"/>
      <c r="BM131" s="82"/>
      <c r="BN131" s="49"/>
      <c r="BO131" s="49"/>
      <c r="BP131" s="49"/>
      <c r="BQ131" s="49"/>
      <c r="BR131" s="50"/>
      <c r="BS131" s="49"/>
      <c r="BT131" s="49"/>
      <c r="BU131" s="49"/>
      <c r="BV131" s="49"/>
      <c r="BW131" s="49"/>
      <c r="BX131" s="49"/>
      <c r="BY131" s="49"/>
      <c r="BZ131" s="51"/>
      <c r="CA131" s="50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</row>
    <row r="132" spans="1:161" s="63" customFormat="1" x14ac:dyDescent="0.2">
      <c r="A132" s="106"/>
      <c r="B132" s="107"/>
      <c r="BL132" s="49"/>
      <c r="BM132" s="49"/>
      <c r="BN132" s="49"/>
      <c r="BO132" s="49"/>
      <c r="BP132" s="49"/>
      <c r="BQ132" s="49"/>
      <c r="BR132" s="50"/>
      <c r="BS132" s="49"/>
      <c r="BT132" s="49"/>
      <c r="BU132" s="49"/>
      <c r="BV132" s="49"/>
      <c r="BW132" s="49"/>
      <c r="BX132" s="49"/>
      <c r="BY132" s="49"/>
      <c r="BZ132" s="51"/>
      <c r="CA132" s="50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</row>
    <row r="133" spans="1:161" s="63" customFormat="1" x14ac:dyDescent="0.2">
      <c r="A133" s="106"/>
      <c r="B133" s="107"/>
      <c r="BL133" s="49"/>
      <c r="BM133" s="49"/>
      <c r="BN133" s="49"/>
      <c r="BO133" s="49"/>
      <c r="BP133" s="49"/>
      <c r="BQ133" s="49"/>
      <c r="BR133" s="50"/>
      <c r="BS133" s="49"/>
      <c r="BT133" s="49"/>
      <c r="BU133" s="49"/>
      <c r="BV133" s="49"/>
      <c r="BW133" s="49"/>
      <c r="BX133" s="49"/>
      <c r="BY133" s="49"/>
      <c r="BZ133" s="51"/>
      <c r="CA133" s="50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</row>
    <row r="134" spans="1:161" s="63" customFormat="1" x14ac:dyDescent="0.2">
      <c r="A134" s="106"/>
      <c r="B134" s="107"/>
      <c r="BL134" s="49"/>
      <c r="BM134" s="81"/>
      <c r="BN134" s="81"/>
      <c r="BO134" s="81"/>
      <c r="BP134" s="81"/>
      <c r="BQ134" s="81"/>
      <c r="BR134" s="81"/>
      <c r="BS134" s="81"/>
      <c r="BT134" s="82"/>
      <c r="BU134" s="82"/>
      <c r="BV134" s="82"/>
      <c r="BW134" s="82"/>
      <c r="BX134" s="82"/>
      <c r="BY134" s="82"/>
      <c r="BZ134" s="83"/>
      <c r="CA134" s="84"/>
      <c r="CB134" s="52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</row>
    <row r="135" spans="1:161" s="63" customFormat="1" x14ac:dyDescent="0.2">
      <c r="A135" s="106"/>
      <c r="B135" s="107"/>
      <c r="BL135" s="49"/>
      <c r="BM135" s="81"/>
      <c r="BN135" s="81"/>
      <c r="BO135" s="81"/>
      <c r="BP135" s="81"/>
      <c r="BQ135" s="81"/>
      <c r="BR135" s="81"/>
      <c r="BS135" s="81"/>
      <c r="BT135" s="82"/>
      <c r="BU135" s="82"/>
      <c r="BV135" s="82"/>
      <c r="BW135" s="82"/>
      <c r="BX135" s="82"/>
      <c r="BY135" s="82"/>
      <c r="BZ135" s="83"/>
      <c r="CA135" s="84"/>
      <c r="CB135" s="52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</row>
    <row r="136" spans="1:161" s="63" customFormat="1" x14ac:dyDescent="0.2">
      <c r="A136" s="106"/>
      <c r="B136" s="107"/>
      <c r="BL136" s="49"/>
      <c r="BM136" s="81"/>
      <c r="BN136" s="81"/>
      <c r="BO136" s="52"/>
      <c r="BP136" s="52"/>
      <c r="BQ136" s="52"/>
      <c r="BR136" s="52"/>
      <c r="BS136" s="50"/>
      <c r="BT136" s="49"/>
      <c r="BU136" s="49"/>
      <c r="BV136" s="49"/>
      <c r="BW136" s="49"/>
      <c r="BX136" s="49"/>
      <c r="BY136" s="49"/>
      <c r="BZ136" s="51"/>
      <c r="CA136" s="50"/>
      <c r="CB136" s="52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</row>
    <row r="137" spans="1:161" s="63" customFormat="1" x14ac:dyDescent="0.2">
      <c r="A137" s="106"/>
      <c r="B137" s="107"/>
      <c r="BL137" s="49"/>
      <c r="BM137" s="91"/>
      <c r="BN137" s="82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3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</row>
    <row r="138" spans="1:161" s="63" customFormat="1" x14ac:dyDescent="0.2">
      <c r="A138" s="106"/>
      <c r="B138" s="107"/>
      <c r="BL138" s="49"/>
      <c r="BM138" s="91"/>
      <c r="BN138" s="82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3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</row>
    <row r="139" spans="1:161" s="63" customFormat="1" x14ac:dyDescent="0.2">
      <c r="A139" s="106"/>
      <c r="B139" s="107"/>
      <c r="BL139" s="49"/>
      <c r="BM139" s="91"/>
      <c r="BN139" s="82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3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</row>
    <row r="140" spans="1:161" s="63" customFormat="1" x14ac:dyDescent="0.2">
      <c r="A140" s="106"/>
      <c r="B140" s="107"/>
      <c r="BL140" s="49"/>
      <c r="BM140" s="91"/>
      <c r="BN140" s="82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3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</row>
    <row r="141" spans="1:161" s="63" customFormat="1" x14ac:dyDescent="0.2">
      <c r="A141" s="106"/>
      <c r="B141" s="107"/>
      <c r="BL141" s="49"/>
      <c r="BM141" s="91"/>
      <c r="BN141" s="82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3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</row>
    <row r="142" spans="1:161" s="63" customFormat="1" x14ac:dyDescent="0.2">
      <c r="A142" s="106"/>
      <c r="B142" s="107"/>
      <c r="BL142" s="49"/>
      <c r="BM142" s="91"/>
      <c r="BN142" s="82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3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</row>
    <row r="143" spans="1:161" s="63" customFormat="1" x14ac:dyDescent="0.2">
      <c r="A143" s="106"/>
      <c r="B143" s="107"/>
      <c r="BL143" s="49"/>
      <c r="BM143" s="91"/>
      <c r="BN143" s="82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3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</row>
    <row r="144" spans="1:161" s="63" customFormat="1" x14ac:dyDescent="0.2">
      <c r="A144" s="106"/>
      <c r="B144" s="107"/>
      <c r="BL144" s="49"/>
      <c r="BM144" s="91"/>
      <c r="BN144" s="82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3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</row>
    <row r="145" spans="1:161" s="63" customFormat="1" x14ac:dyDescent="0.2">
      <c r="A145" s="106"/>
      <c r="B145" s="107"/>
      <c r="BL145" s="49"/>
      <c r="BM145" s="91"/>
      <c r="BN145" s="82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3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</row>
    <row r="146" spans="1:161" s="63" customFormat="1" x14ac:dyDescent="0.2">
      <c r="A146" s="106"/>
      <c r="B146" s="107"/>
      <c r="BL146" s="49"/>
      <c r="BM146" s="91"/>
      <c r="BN146" s="82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3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</row>
    <row r="147" spans="1:161" s="63" customFormat="1" x14ac:dyDescent="0.2">
      <c r="A147" s="106"/>
      <c r="B147" s="107"/>
      <c r="BL147" s="49"/>
      <c r="BM147" s="91"/>
      <c r="BN147" s="82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3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</row>
    <row r="148" spans="1:161" s="63" customFormat="1" x14ac:dyDescent="0.2">
      <c r="A148" s="106"/>
      <c r="B148" s="107"/>
      <c r="BL148" s="49"/>
      <c r="BM148" s="91"/>
      <c r="BN148" s="82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3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</row>
    <row r="149" spans="1:161" s="63" customFormat="1" x14ac:dyDescent="0.2">
      <c r="A149" s="106"/>
      <c r="B149" s="107"/>
      <c r="BL149" s="49"/>
      <c r="BM149" s="91"/>
      <c r="BN149" s="82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3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</row>
    <row r="150" spans="1:161" s="63" customFormat="1" x14ac:dyDescent="0.2">
      <c r="A150" s="106"/>
      <c r="B150" s="107"/>
      <c r="BL150" s="49"/>
      <c r="BM150" s="91"/>
      <c r="BN150" s="82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3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</row>
    <row r="151" spans="1:161" s="63" customFormat="1" x14ac:dyDescent="0.2">
      <c r="A151" s="106"/>
      <c r="B151" s="107"/>
      <c r="BL151" s="49"/>
      <c r="BM151" s="91"/>
      <c r="BN151" s="82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3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</row>
    <row r="152" spans="1:161" s="63" customFormat="1" x14ac:dyDescent="0.2">
      <c r="A152" s="106"/>
      <c r="B152" s="107"/>
      <c r="BL152" s="49"/>
      <c r="BM152" s="91"/>
      <c r="BN152" s="82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3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</row>
    <row r="153" spans="1:161" s="63" customFormat="1" x14ac:dyDescent="0.2">
      <c r="A153" s="106"/>
      <c r="B153" s="107"/>
      <c r="BL153" s="49"/>
      <c r="BM153" s="91"/>
      <c r="BN153" s="82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3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</row>
    <row r="154" spans="1:161" s="63" customFormat="1" x14ac:dyDescent="0.2">
      <c r="A154" s="106"/>
      <c r="B154" s="107"/>
      <c r="BL154" s="49"/>
      <c r="BM154" s="91"/>
      <c r="BN154" s="82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3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</row>
    <row r="155" spans="1:161" s="63" customFormat="1" x14ac:dyDescent="0.2">
      <c r="A155" s="106"/>
      <c r="B155" s="107"/>
      <c r="BL155" s="49"/>
      <c r="BM155" s="91"/>
      <c r="BN155" s="82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3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</row>
    <row r="156" spans="1:161" s="63" customFormat="1" x14ac:dyDescent="0.2">
      <c r="A156" s="106"/>
      <c r="B156" s="107"/>
      <c r="BL156" s="49"/>
      <c r="BM156" s="49"/>
      <c r="BN156" s="49"/>
      <c r="BO156" s="49"/>
      <c r="BP156" s="49"/>
      <c r="BQ156" s="49"/>
      <c r="BR156" s="50"/>
      <c r="BS156" s="49"/>
      <c r="BT156" s="49"/>
      <c r="BU156" s="49"/>
      <c r="BV156" s="49"/>
      <c r="BW156" s="49"/>
      <c r="BX156" s="49"/>
      <c r="BY156" s="49"/>
      <c r="BZ156" s="51"/>
      <c r="CA156" s="50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</row>
    <row r="157" spans="1:161" s="63" customFormat="1" x14ac:dyDescent="0.2">
      <c r="A157" s="106"/>
      <c r="B157" s="107"/>
      <c r="BL157" s="49"/>
      <c r="BM157" s="49"/>
      <c r="BN157" s="49"/>
      <c r="BO157" s="49"/>
      <c r="BP157" s="49"/>
      <c r="BQ157" s="49"/>
      <c r="BR157" s="50"/>
      <c r="BS157" s="49"/>
      <c r="BT157" s="49"/>
      <c r="BU157" s="49"/>
      <c r="BV157" s="49"/>
      <c r="BW157" s="49"/>
      <c r="BX157" s="49"/>
      <c r="BY157" s="49"/>
      <c r="BZ157" s="51"/>
      <c r="CA157" s="50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</row>
    <row r="158" spans="1:161" s="63" customFormat="1" x14ac:dyDescent="0.2">
      <c r="A158" s="106"/>
      <c r="B158" s="107"/>
      <c r="BL158" s="49"/>
      <c r="BM158" s="49"/>
      <c r="BN158" s="49"/>
      <c r="BO158" s="49"/>
      <c r="BP158" s="49"/>
      <c r="BQ158" s="49"/>
      <c r="BR158" s="50"/>
      <c r="BS158" s="49"/>
      <c r="BT158" s="49"/>
      <c r="BU158" s="49"/>
      <c r="BV158" s="49"/>
      <c r="BW158" s="49"/>
      <c r="BX158" s="49"/>
      <c r="BY158" s="49"/>
      <c r="BZ158" s="51"/>
      <c r="CA158" s="50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</row>
    <row r="159" spans="1:161" s="63" customFormat="1" x14ac:dyDescent="0.2">
      <c r="A159" s="106"/>
      <c r="B159" s="107"/>
      <c r="BL159" s="49"/>
      <c r="BM159" s="49"/>
      <c r="BN159" s="49"/>
      <c r="BO159" s="49"/>
      <c r="BP159" s="49"/>
      <c r="BQ159" s="49"/>
      <c r="BR159" s="50"/>
      <c r="BS159" s="49"/>
      <c r="BT159" s="49"/>
      <c r="BU159" s="49"/>
      <c r="BV159" s="49"/>
      <c r="BW159" s="49"/>
      <c r="BX159" s="49"/>
      <c r="BY159" s="49"/>
      <c r="BZ159" s="51"/>
      <c r="CA159" s="50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</row>
    <row r="160" spans="1:161" s="63" customFormat="1" x14ac:dyDescent="0.2">
      <c r="A160" s="106"/>
      <c r="B160" s="107"/>
      <c r="BL160" s="49"/>
      <c r="BM160" s="49"/>
      <c r="BN160" s="49"/>
      <c r="BO160" s="49"/>
      <c r="BP160" s="49"/>
      <c r="BQ160" s="49"/>
      <c r="BR160" s="50"/>
      <c r="BS160" s="49"/>
      <c r="BT160" s="49"/>
      <c r="BU160" s="49"/>
      <c r="BV160" s="49"/>
      <c r="BW160" s="49"/>
      <c r="BX160" s="49"/>
      <c r="BY160" s="49"/>
      <c r="BZ160" s="51"/>
      <c r="CA160" s="50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</row>
    <row r="161" spans="1:161" s="63" customFormat="1" x14ac:dyDescent="0.2">
      <c r="A161" s="106"/>
      <c r="B161" s="107"/>
      <c r="BL161" s="49"/>
      <c r="BM161" s="49"/>
      <c r="BN161" s="49"/>
      <c r="BO161" s="49"/>
      <c r="BP161" s="49"/>
      <c r="BQ161" s="49"/>
      <c r="BR161" s="50"/>
      <c r="BS161" s="49"/>
      <c r="BT161" s="49"/>
      <c r="BU161" s="49"/>
      <c r="BV161" s="49"/>
      <c r="BW161" s="49"/>
      <c r="BX161" s="49"/>
      <c r="BY161" s="49"/>
      <c r="BZ161" s="51"/>
      <c r="CA161" s="50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</row>
    <row r="162" spans="1:161" s="63" customFormat="1" x14ac:dyDescent="0.2">
      <c r="A162" s="106"/>
      <c r="B162" s="107"/>
      <c r="BL162" s="49"/>
      <c r="BM162" s="49"/>
      <c r="BN162" s="49"/>
      <c r="BO162" s="49"/>
      <c r="BP162" s="49"/>
      <c r="BQ162" s="49"/>
      <c r="BR162" s="50"/>
      <c r="BS162" s="49"/>
      <c r="BT162" s="49"/>
      <c r="BU162" s="49"/>
      <c r="BV162" s="49"/>
      <c r="BW162" s="49"/>
      <c r="BX162" s="49"/>
      <c r="BY162" s="49"/>
      <c r="BZ162" s="51"/>
      <c r="CA162" s="50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</row>
    <row r="163" spans="1:161" s="63" customFormat="1" x14ac:dyDescent="0.2">
      <c r="A163" s="106"/>
      <c r="B163" s="107"/>
      <c r="BL163" s="49"/>
      <c r="BM163" s="49"/>
      <c r="BN163" s="49"/>
      <c r="BO163" s="49"/>
      <c r="BP163" s="49"/>
      <c r="BQ163" s="49"/>
      <c r="BR163" s="50"/>
      <c r="BS163" s="49"/>
      <c r="BT163" s="49"/>
      <c r="BU163" s="49"/>
      <c r="BV163" s="49"/>
      <c r="BW163" s="49"/>
      <c r="BX163" s="49"/>
      <c r="BY163" s="49"/>
      <c r="BZ163" s="51"/>
      <c r="CA163" s="50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</row>
    <row r="164" spans="1:161" s="63" customFormat="1" x14ac:dyDescent="0.2">
      <c r="A164" s="106"/>
      <c r="B164" s="107"/>
      <c r="BL164" s="49"/>
      <c r="BM164" s="49"/>
      <c r="BN164" s="49"/>
      <c r="BO164" s="49"/>
      <c r="BP164" s="49"/>
      <c r="BQ164" s="49"/>
      <c r="BR164" s="50"/>
      <c r="BS164" s="49"/>
      <c r="BT164" s="49"/>
      <c r="BU164" s="49"/>
      <c r="BV164" s="49"/>
      <c r="BW164" s="49"/>
      <c r="BX164" s="49"/>
      <c r="BY164" s="49"/>
      <c r="BZ164" s="51"/>
      <c r="CA164" s="50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</row>
    <row r="165" spans="1:161" s="63" customFormat="1" x14ac:dyDescent="0.2">
      <c r="A165" s="106"/>
      <c r="B165" s="107"/>
      <c r="BL165" s="49"/>
      <c r="BM165" s="49"/>
      <c r="BN165" s="49"/>
      <c r="BO165" s="49"/>
      <c r="BP165" s="49"/>
      <c r="BQ165" s="49"/>
      <c r="BR165" s="50"/>
      <c r="BS165" s="49"/>
      <c r="BT165" s="49"/>
      <c r="BU165" s="49"/>
      <c r="BV165" s="49"/>
      <c r="BW165" s="49"/>
      <c r="BX165" s="49"/>
      <c r="BY165" s="49"/>
      <c r="BZ165" s="51"/>
      <c r="CA165" s="50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</row>
    <row r="166" spans="1:161" s="63" customFormat="1" x14ac:dyDescent="0.2">
      <c r="A166" s="106"/>
      <c r="B166" s="107"/>
      <c r="BL166" s="49"/>
      <c r="BM166" s="49"/>
      <c r="BN166" s="49"/>
      <c r="BO166" s="49"/>
      <c r="BP166" s="49"/>
      <c r="BQ166" s="49"/>
      <c r="BR166" s="50"/>
      <c r="BS166" s="49"/>
      <c r="BT166" s="49"/>
      <c r="BU166" s="49"/>
      <c r="BV166" s="49"/>
      <c r="BW166" s="49"/>
      <c r="BX166" s="49"/>
      <c r="BY166" s="49"/>
      <c r="BZ166" s="51"/>
      <c r="CA166" s="50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</row>
    <row r="167" spans="1:161" s="63" customFormat="1" x14ac:dyDescent="0.2">
      <c r="A167" s="106"/>
      <c r="B167" s="107"/>
      <c r="BL167" s="49"/>
      <c r="BM167" s="49"/>
      <c r="BN167" s="49"/>
      <c r="BO167" s="49"/>
      <c r="BP167" s="49"/>
      <c r="BQ167" s="49"/>
      <c r="BR167" s="50"/>
      <c r="BS167" s="49"/>
      <c r="BT167" s="49"/>
      <c r="BU167" s="49"/>
      <c r="BV167" s="49"/>
      <c r="BW167" s="49"/>
      <c r="BX167" s="49"/>
      <c r="BY167" s="49"/>
      <c r="BZ167" s="51"/>
      <c r="CA167" s="50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</row>
    <row r="168" spans="1:161" s="63" customFormat="1" x14ac:dyDescent="0.2">
      <c r="A168" s="106"/>
      <c r="B168" s="107"/>
      <c r="BL168" s="49"/>
      <c r="BM168" s="49"/>
      <c r="BN168" s="49"/>
      <c r="BO168" s="49"/>
      <c r="BP168" s="49"/>
      <c r="BQ168" s="49"/>
      <c r="BR168" s="50"/>
      <c r="BS168" s="49"/>
      <c r="BT168" s="49"/>
      <c r="BU168" s="49"/>
      <c r="BV168" s="49"/>
      <c r="BW168" s="49"/>
      <c r="BX168" s="49"/>
      <c r="BY168" s="49"/>
      <c r="BZ168" s="51"/>
      <c r="CA168" s="50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</row>
    <row r="169" spans="1:161" s="63" customFormat="1" x14ac:dyDescent="0.2">
      <c r="A169" s="106"/>
      <c r="B169" s="107"/>
      <c r="BL169" s="49"/>
      <c r="BM169" s="49"/>
      <c r="BN169" s="49"/>
      <c r="BO169" s="49"/>
      <c r="BP169" s="49"/>
      <c r="BQ169" s="49"/>
      <c r="BR169" s="50"/>
      <c r="BS169" s="49"/>
      <c r="BT169" s="49"/>
      <c r="BU169" s="49"/>
      <c r="BV169" s="49"/>
      <c r="BW169" s="49"/>
      <c r="BX169" s="49"/>
      <c r="BY169" s="49"/>
      <c r="BZ169" s="51"/>
      <c r="CA169" s="50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</row>
    <row r="170" spans="1:161" s="63" customFormat="1" x14ac:dyDescent="0.2">
      <c r="A170" s="106"/>
      <c r="B170" s="107"/>
      <c r="BL170" s="49"/>
      <c r="BM170" s="49"/>
      <c r="BN170" s="49"/>
      <c r="BO170" s="49"/>
      <c r="BP170" s="49"/>
      <c r="BQ170" s="49"/>
      <c r="BR170" s="50"/>
      <c r="BS170" s="49"/>
      <c r="BT170" s="49"/>
      <c r="BU170" s="49"/>
      <c r="BV170" s="49"/>
      <c r="BW170" s="49"/>
      <c r="BX170" s="49"/>
      <c r="BY170" s="49"/>
      <c r="BZ170" s="51"/>
      <c r="CA170" s="50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</row>
    <row r="171" spans="1:161" s="63" customFormat="1" x14ac:dyDescent="0.2">
      <c r="A171" s="106"/>
      <c r="B171" s="107"/>
      <c r="BL171" s="49"/>
      <c r="BM171" s="49"/>
      <c r="BN171" s="49"/>
      <c r="BO171" s="49"/>
      <c r="BP171" s="49"/>
      <c r="BQ171" s="49"/>
      <c r="BR171" s="50"/>
      <c r="BS171" s="49"/>
      <c r="BT171" s="49"/>
      <c r="BU171" s="49"/>
      <c r="BV171" s="49"/>
      <c r="BW171" s="49"/>
      <c r="BX171" s="49"/>
      <c r="BY171" s="49"/>
      <c r="BZ171" s="51"/>
      <c r="CA171" s="50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</row>
    <row r="172" spans="1:161" s="63" customFormat="1" x14ac:dyDescent="0.2">
      <c r="A172" s="106"/>
      <c r="B172" s="107"/>
      <c r="BL172" s="49"/>
      <c r="BM172" s="49"/>
      <c r="BN172" s="49"/>
      <c r="BO172" s="49"/>
      <c r="BP172" s="49"/>
      <c r="BQ172" s="49"/>
      <c r="BR172" s="50"/>
      <c r="BS172" s="49"/>
      <c r="BT172" s="49"/>
      <c r="BU172" s="49"/>
      <c r="BV172" s="49"/>
      <c r="BW172" s="49"/>
      <c r="BX172" s="49"/>
      <c r="BY172" s="49"/>
      <c r="BZ172" s="51"/>
      <c r="CA172" s="50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</row>
    <row r="173" spans="1:161" s="63" customFormat="1" x14ac:dyDescent="0.2">
      <c r="A173" s="106"/>
      <c r="B173" s="107"/>
      <c r="BL173" s="49"/>
      <c r="BM173" s="49"/>
      <c r="BN173" s="49"/>
      <c r="BO173" s="49"/>
      <c r="BP173" s="49"/>
      <c r="BQ173" s="49"/>
      <c r="BR173" s="50"/>
      <c r="BS173" s="49"/>
      <c r="BT173" s="49"/>
      <c r="BU173" s="49"/>
      <c r="BV173" s="49"/>
      <c r="BW173" s="49"/>
      <c r="BX173" s="49"/>
      <c r="BY173" s="49"/>
      <c r="BZ173" s="51"/>
      <c r="CA173" s="50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</row>
    <row r="174" spans="1:161" s="63" customFormat="1" x14ac:dyDescent="0.2">
      <c r="A174" s="106"/>
      <c r="B174" s="107"/>
      <c r="BL174" s="49"/>
      <c r="BM174" s="49"/>
      <c r="BN174" s="49"/>
      <c r="BO174" s="49"/>
      <c r="BP174" s="49"/>
      <c r="BQ174" s="49"/>
      <c r="BR174" s="50"/>
      <c r="BS174" s="49"/>
      <c r="BT174" s="49"/>
      <c r="BU174" s="49"/>
      <c r="BV174" s="49"/>
      <c r="BW174" s="49"/>
      <c r="BX174" s="49"/>
      <c r="BY174" s="49"/>
      <c r="BZ174" s="51"/>
      <c r="CA174" s="50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</row>
    <row r="175" spans="1:161" s="63" customFormat="1" x14ac:dyDescent="0.2">
      <c r="A175" s="106"/>
      <c r="B175" s="107"/>
      <c r="BL175" s="49"/>
      <c r="BM175" s="49"/>
      <c r="BN175" s="49"/>
      <c r="BO175" s="49"/>
      <c r="BP175" s="49"/>
      <c r="BQ175" s="49"/>
      <c r="BR175" s="50"/>
      <c r="BS175" s="49"/>
      <c r="BT175" s="49"/>
      <c r="BU175" s="49"/>
      <c r="BV175" s="49"/>
      <c r="BW175" s="49"/>
      <c r="BX175" s="49"/>
      <c r="BY175" s="49"/>
      <c r="BZ175" s="51"/>
      <c r="CA175" s="50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</row>
    <row r="176" spans="1:161" s="63" customFormat="1" x14ac:dyDescent="0.2">
      <c r="A176" s="106"/>
      <c r="B176" s="107"/>
      <c r="BL176" s="49"/>
      <c r="BM176" s="49"/>
      <c r="BN176" s="49"/>
      <c r="BO176" s="49"/>
      <c r="BP176" s="49"/>
      <c r="BQ176" s="49"/>
      <c r="BR176" s="50"/>
      <c r="BS176" s="49"/>
      <c r="BT176" s="49"/>
      <c r="BU176" s="49"/>
      <c r="BV176" s="49"/>
      <c r="BW176" s="49"/>
      <c r="BX176" s="49"/>
      <c r="BY176" s="49"/>
      <c r="BZ176" s="51"/>
      <c r="CA176" s="50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</row>
    <row r="177" spans="1:161" s="70" customFormat="1" x14ac:dyDescent="0.2">
      <c r="A177" s="75"/>
      <c r="B177" s="76"/>
      <c r="BL177" s="66"/>
      <c r="BM177" s="66"/>
      <c r="BN177" s="66"/>
      <c r="BO177" s="66"/>
      <c r="BP177" s="66"/>
      <c r="BQ177" s="66"/>
      <c r="BR177" s="68"/>
      <c r="BS177" s="66"/>
      <c r="BT177" s="66"/>
      <c r="BU177" s="66"/>
      <c r="BV177" s="66"/>
      <c r="BW177" s="66"/>
      <c r="BX177" s="66"/>
      <c r="BY177" s="66"/>
      <c r="BZ177" s="69"/>
      <c r="CA177" s="68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</row>
    <row r="178" spans="1:161" s="70" customFormat="1" x14ac:dyDescent="0.2">
      <c r="A178" s="75"/>
      <c r="B178" s="76"/>
      <c r="BL178" s="66"/>
      <c r="BM178" s="66"/>
      <c r="BN178" s="66"/>
      <c r="BO178" s="66"/>
      <c r="BP178" s="66"/>
      <c r="BQ178" s="66"/>
      <c r="BR178" s="68"/>
      <c r="BS178" s="66"/>
      <c r="BT178" s="66"/>
      <c r="BU178" s="66"/>
      <c r="BV178" s="66"/>
      <c r="BW178" s="66"/>
      <c r="BX178" s="66"/>
      <c r="BY178" s="66"/>
      <c r="BZ178" s="69"/>
      <c r="CA178" s="68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</row>
    <row r="179" spans="1:161" s="70" customFormat="1" x14ac:dyDescent="0.2">
      <c r="A179" s="75"/>
      <c r="B179" s="76"/>
      <c r="BL179" s="66"/>
      <c r="BM179" s="66"/>
      <c r="BN179" s="66"/>
      <c r="BO179" s="66"/>
      <c r="BP179" s="66"/>
      <c r="BQ179" s="66"/>
      <c r="BR179" s="68"/>
      <c r="BS179" s="66"/>
      <c r="BT179" s="66"/>
      <c r="BU179" s="66"/>
      <c r="BV179" s="66"/>
      <c r="BW179" s="66"/>
      <c r="BX179" s="66"/>
      <c r="BY179" s="66"/>
      <c r="BZ179" s="69"/>
      <c r="CA179" s="68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</row>
    <row r="180" spans="1:161" s="70" customFormat="1" x14ac:dyDescent="0.2">
      <c r="A180" s="75"/>
      <c r="B180" s="76"/>
      <c r="BL180" s="66"/>
      <c r="BM180" s="66"/>
      <c r="BN180" s="66"/>
      <c r="BO180" s="66"/>
      <c r="BP180" s="66"/>
      <c r="BQ180" s="66"/>
      <c r="BR180" s="68"/>
      <c r="BS180" s="66"/>
      <c r="BT180" s="66"/>
      <c r="BU180" s="66"/>
      <c r="BV180" s="66"/>
      <c r="BW180" s="66"/>
      <c r="BX180" s="66"/>
      <c r="BY180" s="66"/>
      <c r="BZ180" s="69"/>
      <c r="CA180" s="68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</row>
    <row r="181" spans="1:161" s="70" customFormat="1" x14ac:dyDescent="0.2">
      <c r="A181" s="75"/>
      <c r="B181" s="76"/>
      <c r="BL181" s="66"/>
      <c r="BM181" s="66"/>
      <c r="BN181" s="66"/>
      <c r="BO181" s="66"/>
      <c r="BP181" s="66"/>
      <c r="BQ181" s="66"/>
      <c r="BR181" s="68"/>
      <c r="BS181" s="66"/>
      <c r="BT181" s="66"/>
      <c r="BU181" s="66"/>
      <c r="BV181" s="66"/>
      <c r="BW181" s="66"/>
      <c r="BX181" s="66"/>
      <c r="BY181" s="66"/>
      <c r="BZ181" s="69"/>
      <c r="CA181" s="68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</row>
    <row r="182" spans="1:161" s="70" customFormat="1" x14ac:dyDescent="0.2">
      <c r="A182" s="75"/>
      <c r="B182" s="76"/>
      <c r="BL182" s="66"/>
      <c r="BM182" s="66"/>
      <c r="BN182" s="66"/>
      <c r="BO182" s="66"/>
      <c r="BP182" s="66"/>
      <c r="BQ182" s="66"/>
      <c r="BR182" s="68"/>
      <c r="BS182" s="66"/>
      <c r="BT182" s="66"/>
      <c r="BU182" s="66"/>
      <c r="BV182" s="66"/>
      <c r="BW182" s="66"/>
      <c r="BX182" s="66"/>
      <c r="BY182" s="66"/>
      <c r="BZ182" s="69"/>
      <c r="CA182" s="68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</row>
    <row r="183" spans="1:161" s="70" customFormat="1" x14ac:dyDescent="0.2">
      <c r="A183" s="75"/>
      <c r="B183" s="76"/>
      <c r="BL183" s="66"/>
      <c r="BM183" s="66"/>
      <c r="BN183" s="66"/>
      <c r="BO183" s="66"/>
      <c r="BP183" s="66"/>
      <c r="BQ183" s="66"/>
      <c r="BR183" s="68"/>
      <c r="BS183" s="66"/>
      <c r="BT183" s="66"/>
      <c r="BU183" s="66"/>
      <c r="BV183" s="66"/>
      <c r="BW183" s="66"/>
      <c r="BX183" s="66"/>
      <c r="BY183" s="66"/>
      <c r="BZ183" s="69"/>
      <c r="CA183" s="68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</row>
    <row r="184" spans="1:161" s="70" customFormat="1" x14ac:dyDescent="0.2">
      <c r="A184" s="75"/>
      <c r="B184" s="76"/>
      <c r="BL184" s="66"/>
      <c r="BM184" s="66"/>
      <c r="BN184" s="66"/>
      <c r="BO184" s="66"/>
      <c r="BP184" s="66"/>
      <c r="BQ184" s="66"/>
      <c r="BR184" s="68"/>
      <c r="BS184" s="66"/>
      <c r="BT184" s="66"/>
      <c r="BU184" s="66"/>
      <c r="BV184" s="66"/>
      <c r="BW184" s="66"/>
      <c r="BX184" s="66"/>
      <c r="BY184" s="66"/>
      <c r="BZ184" s="69"/>
      <c r="CA184" s="68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</row>
    <row r="185" spans="1:161" s="70" customFormat="1" x14ac:dyDescent="0.2">
      <c r="A185" s="75"/>
      <c r="B185" s="76"/>
      <c r="BL185" s="66"/>
      <c r="BM185" s="66"/>
      <c r="BN185" s="66"/>
      <c r="BO185" s="66"/>
      <c r="BP185" s="66"/>
      <c r="BQ185" s="66"/>
      <c r="BR185" s="68"/>
      <c r="BS185" s="66"/>
      <c r="BT185" s="66"/>
      <c r="BU185" s="66"/>
      <c r="BV185" s="66"/>
      <c r="BW185" s="66"/>
      <c r="BX185" s="66"/>
      <c r="BY185" s="66"/>
      <c r="BZ185" s="69"/>
      <c r="CA185" s="68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</row>
    <row r="186" spans="1:161" s="70" customFormat="1" x14ac:dyDescent="0.2">
      <c r="A186" s="75"/>
      <c r="B186" s="76"/>
      <c r="BL186" s="66"/>
      <c r="BM186" s="66"/>
      <c r="BN186" s="66"/>
      <c r="BO186" s="66"/>
      <c r="BP186" s="66"/>
      <c r="BQ186" s="66"/>
      <c r="BR186" s="68"/>
      <c r="BS186" s="66"/>
      <c r="BT186" s="66"/>
      <c r="BU186" s="66"/>
      <c r="BV186" s="66"/>
      <c r="BW186" s="66"/>
      <c r="BX186" s="66"/>
      <c r="BY186" s="66"/>
      <c r="BZ186" s="69"/>
      <c r="CA186" s="68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</row>
    <row r="187" spans="1:161" s="70" customFormat="1" x14ac:dyDescent="0.2">
      <c r="A187" s="75"/>
      <c r="B187" s="76"/>
      <c r="BL187" s="66"/>
      <c r="BM187" s="66"/>
      <c r="BN187" s="66"/>
      <c r="BO187" s="66"/>
      <c r="BP187" s="66"/>
      <c r="BQ187" s="66"/>
      <c r="BR187" s="68"/>
      <c r="BS187" s="66"/>
      <c r="BT187" s="66"/>
      <c r="BU187" s="66"/>
      <c r="BV187" s="66"/>
      <c r="BW187" s="66"/>
      <c r="BX187" s="66"/>
      <c r="BY187" s="66"/>
      <c r="BZ187" s="69"/>
      <c r="CA187" s="68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</row>
    <row r="188" spans="1:161" s="70" customFormat="1" x14ac:dyDescent="0.2">
      <c r="A188" s="75"/>
      <c r="B188" s="76"/>
      <c r="BL188" s="66"/>
      <c r="BM188" s="66"/>
      <c r="BN188" s="66"/>
      <c r="BO188" s="66"/>
      <c r="BP188" s="66"/>
      <c r="BQ188" s="66"/>
      <c r="BR188" s="68"/>
      <c r="BS188" s="66"/>
      <c r="BT188" s="66"/>
      <c r="BU188" s="66"/>
      <c r="BV188" s="66"/>
      <c r="BW188" s="66"/>
      <c r="BX188" s="66"/>
      <c r="BY188" s="66"/>
      <c r="BZ188" s="69"/>
      <c r="CA188" s="68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</row>
    <row r="189" spans="1:161" s="70" customFormat="1" x14ac:dyDescent="0.2">
      <c r="A189" s="75"/>
      <c r="B189" s="76"/>
      <c r="BL189" s="66"/>
      <c r="BM189" s="66"/>
      <c r="BN189" s="66"/>
      <c r="BO189" s="66"/>
      <c r="BP189" s="66"/>
      <c r="BQ189" s="66"/>
      <c r="BR189" s="68"/>
      <c r="BS189" s="66"/>
      <c r="BT189" s="66"/>
      <c r="BU189" s="66"/>
      <c r="BV189" s="66"/>
      <c r="BW189" s="66"/>
      <c r="BX189" s="66"/>
      <c r="BY189" s="66"/>
      <c r="BZ189" s="69"/>
      <c r="CA189" s="68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</row>
    <row r="190" spans="1:161" s="70" customFormat="1" x14ac:dyDescent="0.2">
      <c r="A190" s="75"/>
      <c r="B190" s="76"/>
      <c r="BL190" s="66"/>
      <c r="BM190" s="66"/>
      <c r="BN190" s="66"/>
      <c r="BO190" s="66"/>
      <c r="BP190" s="66"/>
      <c r="BQ190" s="66"/>
      <c r="BR190" s="68"/>
      <c r="BS190" s="66"/>
      <c r="BT190" s="66"/>
      <c r="BU190" s="66"/>
      <c r="BV190" s="66"/>
      <c r="BW190" s="66"/>
      <c r="BX190" s="66"/>
      <c r="BY190" s="66"/>
      <c r="BZ190" s="69"/>
      <c r="CA190" s="68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</row>
    <row r="191" spans="1:161" s="70" customFormat="1" x14ac:dyDescent="0.2">
      <c r="A191" s="75"/>
      <c r="B191" s="76"/>
      <c r="BL191" s="66"/>
      <c r="BM191" s="66"/>
      <c r="BN191" s="66"/>
      <c r="BO191" s="66"/>
      <c r="BP191" s="66"/>
      <c r="BQ191" s="66"/>
      <c r="BR191" s="68"/>
      <c r="BS191" s="66"/>
      <c r="BT191" s="66"/>
      <c r="BU191" s="66"/>
      <c r="BV191" s="66"/>
      <c r="BW191" s="66"/>
      <c r="BX191" s="66"/>
      <c r="BY191" s="66"/>
      <c r="BZ191" s="69"/>
      <c r="CA191" s="68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</row>
    <row r="192" spans="1:161" s="70" customFormat="1" x14ac:dyDescent="0.2">
      <c r="A192" s="75"/>
      <c r="B192" s="76"/>
      <c r="BL192" s="66"/>
      <c r="BM192" s="66"/>
      <c r="BN192" s="66"/>
      <c r="BO192" s="66"/>
      <c r="BP192" s="66"/>
      <c r="BQ192" s="66"/>
      <c r="BR192" s="68"/>
      <c r="BS192" s="66"/>
      <c r="BT192" s="66"/>
      <c r="BU192" s="66"/>
      <c r="BV192" s="66"/>
      <c r="BW192" s="66"/>
      <c r="BX192" s="66"/>
      <c r="BY192" s="66"/>
      <c r="BZ192" s="69"/>
      <c r="CA192" s="68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</row>
    <row r="193" spans="1:161" s="70" customFormat="1" x14ac:dyDescent="0.2">
      <c r="A193" s="75"/>
      <c r="B193" s="76"/>
      <c r="BL193" s="66"/>
      <c r="BM193" s="66"/>
      <c r="BN193" s="66"/>
      <c r="BO193" s="66"/>
      <c r="BP193" s="66"/>
      <c r="BQ193" s="66"/>
      <c r="BR193" s="68"/>
      <c r="BS193" s="66"/>
      <c r="BT193" s="66"/>
      <c r="BU193" s="66"/>
      <c r="BV193" s="66"/>
      <c r="BW193" s="66"/>
      <c r="BX193" s="66"/>
      <c r="BY193" s="66"/>
      <c r="BZ193" s="69"/>
      <c r="CA193" s="68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</row>
    <row r="194" spans="1:161" s="70" customFormat="1" x14ac:dyDescent="0.2">
      <c r="A194" s="75"/>
      <c r="B194" s="76"/>
      <c r="BL194" s="66"/>
      <c r="BM194" s="66"/>
      <c r="BN194" s="66"/>
      <c r="BO194" s="66"/>
      <c r="BP194" s="66"/>
      <c r="BQ194" s="66"/>
      <c r="BR194" s="68"/>
      <c r="BS194" s="66"/>
      <c r="BT194" s="66"/>
      <c r="BU194" s="66"/>
      <c r="BV194" s="66"/>
      <c r="BW194" s="66"/>
      <c r="BX194" s="66"/>
      <c r="BY194" s="66"/>
      <c r="BZ194" s="69"/>
      <c r="CA194" s="68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</row>
    <row r="195" spans="1:161" s="70" customFormat="1" x14ac:dyDescent="0.2">
      <c r="A195" s="75"/>
      <c r="B195" s="76"/>
      <c r="BL195" s="66"/>
      <c r="BM195" s="66"/>
      <c r="BN195" s="66"/>
      <c r="BO195" s="66"/>
      <c r="BP195" s="66"/>
      <c r="BQ195" s="66"/>
      <c r="BR195" s="68"/>
      <c r="BS195" s="66"/>
      <c r="BT195" s="66"/>
      <c r="BU195" s="66"/>
      <c r="BV195" s="66"/>
      <c r="BW195" s="66"/>
      <c r="BX195" s="66"/>
      <c r="BY195" s="66"/>
      <c r="BZ195" s="69"/>
      <c r="CA195" s="68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</row>
    <row r="196" spans="1:161" s="70" customFormat="1" x14ac:dyDescent="0.2">
      <c r="A196" s="75"/>
      <c r="B196" s="76"/>
      <c r="BL196" s="66"/>
      <c r="BM196" s="66"/>
      <c r="BN196" s="66"/>
      <c r="BO196" s="66"/>
      <c r="BP196" s="66"/>
      <c r="BQ196" s="66"/>
      <c r="BR196" s="68"/>
      <c r="BS196" s="66"/>
      <c r="BT196" s="66"/>
      <c r="BU196" s="66"/>
      <c r="BV196" s="66"/>
      <c r="BW196" s="66"/>
      <c r="BX196" s="66"/>
      <c r="BY196" s="66"/>
      <c r="BZ196" s="69"/>
      <c r="CA196" s="68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</row>
    <row r="197" spans="1:161" s="70" customFormat="1" x14ac:dyDescent="0.2">
      <c r="A197" s="75"/>
      <c r="B197" s="76"/>
      <c r="BL197" s="66"/>
      <c r="BM197" s="66"/>
      <c r="BN197" s="66"/>
      <c r="BO197" s="66"/>
      <c r="BP197" s="66"/>
      <c r="BQ197" s="66"/>
      <c r="BR197" s="68"/>
      <c r="BS197" s="66"/>
      <c r="BT197" s="66"/>
      <c r="BU197" s="66"/>
      <c r="BV197" s="66"/>
      <c r="BW197" s="66"/>
      <c r="BX197" s="66"/>
      <c r="BY197" s="66"/>
      <c r="BZ197" s="69"/>
      <c r="CA197" s="68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  <c r="DS197" s="66"/>
      <c r="DT197" s="66"/>
      <c r="DU197" s="66"/>
      <c r="DV197" s="66"/>
      <c r="DW197" s="66"/>
      <c r="DX197" s="66"/>
      <c r="DY197" s="66"/>
      <c r="DZ197" s="66"/>
      <c r="EA197" s="66"/>
      <c r="EB197" s="66"/>
      <c r="EC197" s="66"/>
      <c r="ED197" s="66"/>
      <c r="EE197" s="66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66"/>
      <c r="EW197" s="66"/>
      <c r="EX197" s="66"/>
      <c r="EY197" s="66"/>
      <c r="EZ197" s="66"/>
      <c r="FA197" s="66"/>
      <c r="FB197" s="66"/>
      <c r="FC197" s="66"/>
      <c r="FD197" s="66"/>
      <c r="FE197" s="66"/>
    </row>
    <row r="198" spans="1:161" s="70" customFormat="1" x14ac:dyDescent="0.2">
      <c r="A198" s="75"/>
      <c r="B198" s="76"/>
      <c r="BL198" s="66"/>
      <c r="BM198" s="66"/>
      <c r="BN198" s="66"/>
      <c r="BO198" s="66"/>
      <c r="BP198" s="66"/>
      <c r="BQ198" s="66"/>
      <c r="BR198" s="68"/>
      <c r="BS198" s="66"/>
      <c r="BT198" s="66"/>
      <c r="BU198" s="66"/>
      <c r="BV198" s="66"/>
      <c r="BW198" s="66"/>
      <c r="BX198" s="66"/>
      <c r="BY198" s="66"/>
      <c r="BZ198" s="69"/>
      <c r="CA198" s="68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</row>
    <row r="199" spans="1:161" s="70" customFormat="1" x14ac:dyDescent="0.2">
      <c r="A199" s="75"/>
      <c r="B199" s="76"/>
      <c r="BL199" s="66"/>
      <c r="BM199" s="66"/>
      <c r="BN199" s="66"/>
      <c r="BO199" s="66"/>
      <c r="BP199" s="66"/>
      <c r="BQ199" s="66"/>
      <c r="BR199" s="68"/>
      <c r="BS199" s="66"/>
      <c r="BT199" s="66"/>
      <c r="BU199" s="66"/>
      <c r="BV199" s="66"/>
      <c r="BW199" s="66"/>
      <c r="BX199" s="66"/>
      <c r="BY199" s="66"/>
      <c r="BZ199" s="69"/>
      <c r="CA199" s="68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</row>
    <row r="200" spans="1:161" s="70" customFormat="1" x14ac:dyDescent="0.2">
      <c r="A200" s="75"/>
      <c r="B200" s="76"/>
      <c r="BL200" s="66"/>
      <c r="BM200" s="66"/>
      <c r="BN200" s="66"/>
      <c r="BO200" s="66"/>
      <c r="BP200" s="66"/>
      <c r="BQ200" s="66"/>
      <c r="BR200" s="68"/>
      <c r="BS200" s="66"/>
      <c r="BT200" s="66"/>
      <c r="BU200" s="66"/>
      <c r="BV200" s="66"/>
      <c r="BW200" s="66"/>
      <c r="BX200" s="66"/>
      <c r="BY200" s="66"/>
      <c r="BZ200" s="69"/>
      <c r="CA200" s="68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66"/>
      <c r="EU200" s="66"/>
      <c r="EV200" s="66"/>
      <c r="EW200" s="66"/>
      <c r="EX200" s="66"/>
      <c r="EY200" s="66"/>
      <c r="EZ200" s="66"/>
      <c r="FA200" s="66"/>
      <c r="FB200" s="66"/>
      <c r="FC200" s="66"/>
      <c r="FD200" s="66"/>
      <c r="FE200" s="66"/>
    </row>
    <row r="201" spans="1:161" s="70" customFormat="1" x14ac:dyDescent="0.2">
      <c r="A201" s="75"/>
      <c r="B201" s="76"/>
      <c r="BL201" s="66"/>
      <c r="BM201" s="66"/>
      <c r="BN201" s="66"/>
      <c r="BO201" s="66"/>
      <c r="BP201" s="66"/>
      <c r="BQ201" s="66"/>
      <c r="BR201" s="68"/>
      <c r="BS201" s="66"/>
      <c r="BT201" s="66"/>
      <c r="BU201" s="66"/>
      <c r="BV201" s="66"/>
      <c r="BW201" s="66"/>
      <c r="BX201" s="66"/>
      <c r="BY201" s="66"/>
      <c r="BZ201" s="69"/>
      <c r="CA201" s="68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  <c r="DS201" s="66"/>
      <c r="DT201" s="66"/>
      <c r="DU201" s="66"/>
      <c r="DV201" s="66"/>
      <c r="DW201" s="66"/>
      <c r="DX201" s="66"/>
      <c r="DY201" s="66"/>
      <c r="DZ201" s="66"/>
      <c r="EA201" s="66"/>
      <c r="EB201" s="66"/>
      <c r="EC201" s="66"/>
      <c r="ED201" s="66"/>
      <c r="EE201" s="66"/>
      <c r="EF201" s="66"/>
      <c r="EG201" s="66"/>
      <c r="EH201" s="66"/>
      <c r="EI201" s="66"/>
      <c r="EJ201" s="66"/>
      <c r="EK201" s="66"/>
      <c r="EL201" s="66"/>
      <c r="EM201" s="66"/>
      <c r="EN201" s="66"/>
      <c r="EO201" s="66"/>
      <c r="EP201" s="66"/>
      <c r="EQ201" s="66"/>
      <c r="ER201" s="66"/>
      <c r="ES201" s="66"/>
      <c r="ET201" s="66"/>
      <c r="EU201" s="66"/>
      <c r="EV201" s="66"/>
      <c r="EW201" s="66"/>
      <c r="EX201" s="66"/>
      <c r="EY201" s="66"/>
      <c r="EZ201" s="66"/>
      <c r="FA201" s="66"/>
      <c r="FB201" s="66"/>
      <c r="FC201" s="66"/>
      <c r="FD201" s="66"/>
      <c r="FE201" s="66"/>
    </row>
    <row r="202" spans="1:161" s="70" customFormat="1" x14ac:dyDescent="0.2">
      <c r="A202" s="75"/>
      <c r="B202" s="76"/>
      <c r="BL202" s="66"/>
      <c r="BM202" s="66"/>
      <c r="BN202" s="66"/>
      <c r="BO202" s="66"/>
      <c r="BP202" s="66"/>
      <c r="BQ202" s="66"/>
      <c r="BR202" s="68"/>
      <c r="BS202" s="66"/>
      <c r="BT202" s="66"/>
      <c r="BU202" s="66"/>
      <c r="BV202" s="66"/>
      <c r="BW202" s="66"/>
      <c r="BX202" s="66"/>
      <c r="BY202" s="66"/>
      <c r="BZ202" s="69"/>
      <c r="CA202" s="68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  <c r="DS202" s="66"/>
      <c r="DT202" s="66"/>
      <c r="DU202" s="66"/>
      <c r="DV202" s="66"/>
      <c r="DW202" s="66"/>
      <c r="DX202" s="66"/>
      <c r="DY202" s="66"/>
      <c r="DZ202" s="66"/>
      <c r="EA202" s="66"/>
      <c r="EB202" s="66"/>
      <c r="EC202" s="66"/>
      <c r="ED202" s="66"/>
      <c r="EE202" s="66"/>
      <c r="EF202" s="66"/>
      <c r="EG202" s="66"/>
      <c r="EH202" s="66"/>
      <c r="EI202" s="66"/>
      <c r="EJ202" s="66"/>
      <c r="EK202" s="66"/>
      <c r="EL202" s="66"/>
      <c r="EM202" s="66"/>
      <c r="EN202" s="66"/>
      <c r="EO202" s="66"/>
      <c r="EP202" s="66"/>
      <c r="EQ202" s="66"/>
      <c r="ER202" s="66"/>
      <c r="ES202" s="66"/>
      <c r="ET202" s="66"/>
      <c r="EU202" s="66"/>
      <c r="EV202" s="66"/>
      <c r="EW202" s="66"/>
      <c r="EX202" s="66"/>
      <c r="EY202" s="66"/>
      <c r="EZ202" s="66"/>
      <c r="FA202" s="66"/>
      <c r="FB202" s="66"/>
      <c r="FC202" s="66"/>
      <c r="FD202" s="66"/>
      <c r="FE202" s="66"/>
    </row>
    <row r="203" spans="1:161" s="70" customFormat="1" x14ac:dyDescent="0.2">
      <c r="A203" s="75"/>
      <c r="B203" s="76"/>
      <c r="BL203" s="66"/>
      <c r="BM203" s="66"/>
      <c r="BN203" s="66"/>
      <c r="BO203" s="66"/>
      <c r="BP203" s="66"/>
      <c r="BQ203" s="66"/>
      <c r="BR203" s="68"/>
      <c r="BS203" s="66"/>
      <c r="BT203" s="66"/>
      <c r="BU203" s="66"/>
      <c r="BV203" s="66"/>
      <c r="BW203" s="66"/>
      <c r="BX203" s="66"/>
      <c r="BY203" s="66"/>
      <c r="BZ203" s="69"/>
      <c r="CA203" s="68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</row>
    <row r="204" spans="1:161" s="70" customFormat="1" x14ac:dyDescent="0.2">
      <c r="A204" s="75"/>
      <c r="B204" s="76"/>
      <c r="BL204" s="66"/>
      <c r="BM204" s="66"/>
      <c r="BN204" s="66"/>
      <c r="BO204" s="66"/>
      <c r="BP204" s="66"/>
      <c r="BQ204" s="66"/>
      <c r="BR204" s="68"/>
      <c r="BS204" s="66"/>
      <c r="BT204" s="66"/>
      <c r="BU204" s="66"/>
      <c r="BV204" s="66"/>
      <c r="BW204" s="66"/>
      <c r="BX204" s="66"/>
      <c r="BY204" s="66"/>
      <c r="BZ204" s="69"/>
      <c r="CA204" s="68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  <c r="DS204" s="66"/>
      <c r="DT204" s="66"/>
      <c r="DU204" s="66"/>
      <c r="DV204" s="66"/>
      <c r="DW204" s="66"/>
      <c r="DX204" s="66"/>
      <c r="DY204" s="66"/>
      <c r="DZ204" s="66"/>
      <c r="EA204" s="66"/>
      <c r="EB204" s="66"/>
      <c r="EC204" s="66"/>
      <c r="ED204" s="66"/>
      <c r="EE204" s="66"/>
      <c r="EF204" s="66"/>
      <c r="EG204" s="66"/>
      <c r="EH204" s="66"/>
      <c r="EI204" s="66"/>
      <c r="EJ204" s="66"/>
      <c r="EK204" s="66"/>
      <c r="EL204" s="66"/>
      <c r="EM204" s="66"/>
      <c r="EN204" s="66"/>
      <c r="EO204" s="66"/>
      <c r="EP204" s="66"/>
      <c r="EQ204" s="66"/>
      <c r="ER204" s="66"/>
      <c r="ES204" s="66"/>
      <c r="ET204" s="66"/>
      <c r="EU204" s="66"/>
      <c r="EV204" s="66"/>
      <c r="EW204" s="66"/>
      <c r="EX204" s="66"/>
      <c r="EY204" s="66"/>
      <c r="EZ204" s="66"/>
      <c r="FA204" s="66"/>
      <c r="FB204" s="66"/>
      <c r="FC204" s="66"/>
      <c r="FD204" s="66"/>
      <c r="FE204" s="66"/>
    </row>
    <row r="205" spans="1:161" s="70" customFormat="1" x14ac:dyDescent="0.2">
      <c r="A205" s="75"/>
      <c r="B205" s="76"/>
      <c r="BL205" s="66"/>
      <c r="BM205" s="66"/>
      <c r="BN205" s="66"/>
      <c r="BO205" s="66"/>
      <c r="BP205" s="66"/>
      <c r="BQ205" s="66"/>
      <c r="BR205" s="68"/>
      <c r="BS205" s="66"/>
      <c r="BT205" s="66"/>
      <c r="BU205" s="66"/>
      <c r="BV205" s="66"/>
      <c r="BW205" s="66"/>
      <c r="BX205" s="66"/>
      <c r="BY205" s="66"/>
      <c r="BZ205" s="69"/>
      <c r="CA205" s="68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  <c r="DS205" s="66"/>
      <c r="DT205" s="66"/>
      <c r="DU205" s="66"/>
      <c r="DV205" s="66"/>
      <c r="DW205" s="66"/>
      <c r="DX205" s="66"/>
      <c r="DY205" s="66"/>
      <c r="DZ205" s="66"/>
      <c r="EA205" s="66"/>
      <c r="EB205" s="66"/>
      <c r="EC205" s="66"/>
      <c r="ED205" s="66"/>
      <c r="EE205" s="66"/>
      <c r="EF205" s="66"/>
      <c r="EG205" s="66"/>
      <c r="EH205" s="66"/>
      <c r="EI205" s="66"/>
      <c r="EJ205" s="66"/>
      <c r="EK205" s="66"/>
      <c r="EL205" s="66"/>
      <c r="EM205" s="66"/>
      <c r="EN205" s="66"/>
      <c r="EO205" s="66"/>
      <c r="EP205" s="66"/>
      <c r="EQ205" s="66"/>
      <c r="ER205" s="66"/>
      <c r="ES205" s="66"/>
      <c r="ET205" s="66"/>
      <c r="EU205" s="66"/>
      <c r="EV205" s="66"/>
      <c r="EW205" s="66"/>
      <c r="EX205" s="66"/>
      <c r="EY205" s="66"/>
      <c r="EZ205" s="66"/>
      <c r="FA205" s="66"/>
      <c r="FB205" s="66"/>
      <c r="FC205" s="66"/>
      <c r="FD205" s="66"/>
      <c r="FE205" s="66"/>
    </row>
    <row r="206" spans="1:161" s="70" customFormat="1" x14ac:dyDescent="0.2">
      <c r="A206" s="75"/>
      <c r="B206" s="76"/>
      <c r="BL206" s="66"/>
      <c r="BM206" s="66"/>
      <c r="BN206" s="66"/>
      <c r="BO206" s="66"/>
      <c r="BP206" s="66"/>
      <c r="BQ206" s="66"/>
      <c r="BR206" s="68"/>
      <c r="BS206" s="66"/>
      <c r="BT206" s="66"/>
      <c r="BU206" s="66"/>
      <c r="BV206" s="66"/>
      <c r="BW206" s="66"/>
      <c r="BX206" s="66"/>
      <c r="BY206" s="66"/>
      <c r="BZ206" s="69"/>
      <c r="CA206" s="68"/>
      <c r="CB206" s="66"/>
      <c r="CC206" s="66"/>
      <c r="CD206" s="66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  <c r="DS206" s="66"/>
      <c r="DT206" s="66"/>
      <c r="DU206" s="66"/>
      <c r="DV206" s="66"/>
      <c r="DW206" s="66"/>
      <c r="DX206" s="66"/>
      <c r="DY206" s="66"/>
      <c r="DZ206" s="66"/>
      <c r="EA206" s="66"/>
      <c r="EB206" s="66"/>
      <c r="EC206" s="66"/>
      <c r="ED206" s="66"/>
      <c r="EE206" s="66"/>
      <c r="EF206" s="66"/>
      <c r="EG206" s="66"/>
      <c r="EH206" s="66"/>
      <c r="EI206" s="66"/>
      <c r="EJ206" s="66"/>
      <c r="EK206" s="66"/>
      <c r="EL206" s="66"/>
      <c r="EM206" s="66"/>
      <c r="EN206" s="66"/>
      <c r="EO206" s="66"/>
      <c r="EP206" s="66"/>
      <c r="EQ206" s="66"/>
      <c r="ER206" s="66"/>
      <c r="ES206" s="66"/>
      <c r="ET206" s="66"/>
      <c r="EU206" s="66"/>
      <c r="EV206" s="66"/>
      <c r="EW206" s="66"/>
      <c r="EX206" s="66"/>
      <c r="EY206" s="66"/>
      <c r="EZ206" s="66"/>
      <c r="FA206" s="66"/>
      <c r="FB206" s="66"/>
      <c r="FC206" s="66"/>
      <c r="FD206" s="66"/>
      <c r="FE206" s="66"/>
    </row>
    <row r="207" spans="1:161" s="70" customFormat="1" x14ac:dyDescent="0.2">
      <c r="A207" s="75"/>
      <c r="B207" s="76"/>
      <c r="BL207" s="66"/>
      <c r="BM207" s="66"/>
      <c r="BN207" s="66"/>
      <c r="BO207" s="66"/>
      <c r="BP207" s="66"/>
      <c r="BQ207" s="66"/>
      <c r="BR207" s="68"/>
      <c r="BS207" s="66"/>
      <c r="BT207" s="66"/>
      <c r="BU207" s="66"/>
      <c r="BV207" s="66"/>
      <c r="BW207" s="66"/>
      <c r="BX207" s="66"/>
      <c r="BY207" s="66"/>
      <c r="BZ207" s="69"/>
      <c r="CA207" s="68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</row>
    <row r="208" spans="1:161" s="70" customFormat="1" x14ac:dyDescent="0.2">
      <c r="A208" s="75"/>
      <c r="B208" s="76"/>
      <c r="BL208" s="66"/>
      <c r="BM208" s="66"/>
      <c r="BN208" s="66"/>
      <c r="BO208" s="66"/>
      <c r="BP208" s="66"/>
      <c r="BQ208" s="66"/>
      <c r="BR208" s="68"/>
      <c r="BS208" s="66"/>
      <c r="BT208" s="66"/>
      <c r="BU208" s="66"/>
      <c r="BV208" s="66"/>
      <c r="BW208" s="66"/>
      <c r="BX208" s="66"/>
      <c r="BY208" s="66"/>
      <c r="BZ208" s="69"/>
      <c r="CA208" s="68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</row>
    <row r="209" spans="1:161" s="70" customFormat="1" x14ac:dyDescent="0.2">
      <c r="A209" s="75"/>
      <c r="B209" s="76"/>
      <c r="BL209" s="66"/>
      <c r="BM209" s="66"/>
      <c r="BN209" s="66"/>
      <c r="BO209" s="66"/>
      <c r="BP209" s="66"/>
      <c r="BQ209" s="66"/>
      <c r="BR209" s="68"/>
      <c r="BS209" s="66"/>
      <c r="BT209" s="66"/>
      <c r="BU209" s="66"/>
      <c r="BV209" s="66"/>
      <c r="BW209" s="66"/>
      <c r="BX209" s="66"/>
      <c r="BY209" s="66"/>
      <c r="BZ209" s="69"/>
      <c r="CA209" s="68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</row>
    <row r="210" spans="1:161" s="70" customFormat="1" x14ac:dyDescent="0.2">
      <c r="A210" s="75"/>
      <c r="B210" s="76"/>
      <c r="BL210" s="66"/>
      <c r="BM210" s="66"/>
      <c r="BN210" s="66"/>
      <c r="BO210" s="66"/>
      <c r="BP210" s="66"/>
      <c r="BQ210" s="66"/>
      <c r="BR210" s="68"/>
      <c r="BS210" s="66"/>
      <c r="BT210" s="66"/>
      <c r="BU210" s="66"/>
      <c r="BV210" s="66"/>
      <c r="BW210" s="66"/>
      <c r="BX210" s="66"/>
      <c r="BY210" s="66"/>
      <c r="BZ210" s="69"/>
      <c r="CA210" s="68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</row>
    <row r="211" spans="1:161" s="70" customFormat="1" x14ac:dyDescent="0.2">
      <c r="A211" s="75"/>
      <c r="B211" s="76"/>
      <c r="BL211" s="66"/>
      <c r="BM211" s="66"/>
      <c r="BN211" s="66"/>
      <c r="BO211" s="66"/>
      <c r="BP211" s="66"/>
      <c r="BQ211" s="66"/>
      <c r="BR211" s="68"/>
      <c r="BS211" s="66"/>
      <c r="BT211" s="66"/>
      <c r="BU211" s="66"/>
      <c r="BV211" s="66"/>
      <c r="BW211" s="66"/>
      <c r="BX211" s="66"/>
      <c r="BY211" s="66"/>
      <c r="BZ211" s="69"/>
      <c r="CA211" s="68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</row>
    <row r="212" spans="1:161" s="70" customFormat="1" x14ac:dyDescent="0.2">
      <c r="A212" s="75"/>
      <c r="B212" s="76"/>
      <c r="BL212" s="66"/>
      <c r="BM212" s="66"/>
      <c r="BN212" s="66"/>
      <c r="BO212" s="66"/>
      <c r="BP212" s="66"/>
      <c r="BQ212" s="66"/>
      <c r="BR212" s="68"/>
      <c r="BS212" s="66"/>
      <c r="BT212" s="66"/>
      <c r="BU212" s="66"/>
      <c r="BV212" s="66"/>
      <c r="BW212" s="66"/>
      <c r="BX212" s="66"/>
      <c r="BY212" s="66"/>
      <c r="BZ212" s="69"/>
      <c r="CA212" s="68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</row>
    <row r="213" spans="1:161" s="70" customFormat="1" x14ac:dyDescent="0.2">
      <c r="A213" s="75"/>
      <c r="B213" s="76"/>
      <c r="BL213" s="66"/>
      <c r="BM213" s="66"/>
      <c r="BN213" s="66"/>
      <c r="BO213" s="66"/>
      <c r="BP213" s="66"/>
      <c r="BQ213" s="66"/>
      <c r="BR213" s="68"/>
      <c r="BS213" s="66"/>
      <c r="BT213" s="66"/>
      <c r="BU213" s="66"/>
      <c r="BV213" s="66"/>
      <c r="BW213" s="66"/>
      <c r="BX213" s="66"/>
      <c r="BY213" s="66"/>
      <c r="BZ213" s="69"/>
      <c r="CA213" s="68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</row>
    <row r="214" spans="1:161" s="70" customFormat="1" x14ac:dyDescent="0.2">
      <c r="A214" s="75"/>
      <c r="B214" s="76"/>
      <c r="BL214" s="66"/>
      <c r="BM214" s="66"/>
      <c r="BN214" s="66"/>
      <c r="BO214" s="66"/>
      <c r="BP214" s="66"/>
      <c r="BQ214" s="66"/>
      <c r="BR214" s="68"/>
      <c r="BS214" s="66"/>
      <c r="BT214" s="66"/>
      <c r="BU214" s="66"/>
      <c r="BV214" s="66"/>
      <c r="BW214" s="66"/>
      <c r="BX214" s="66"/>
      <c r="BY214" s="66"/>
      <c r="BZ214" s="69"/>
      <c r="CA214" s="68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</row>
    <row r="215" spans="1:161" s="70" customFormat="1" x14ac:dyDescent="0.2">
      <c r="A215" s="75"/>
      <c r="B215" s="76"/>
      <c r="BL215" s="66"/>
      <c r="BM215" s="66"/>
      <c r="BN215" s="66"/>
      <c r="BO215" s="66"/>
      <c r="BP215" s="66"/>
      <c r="BQ215" s="66"/>
      <c r="BR215" s="68"/>
      <c r="BS215" s="66"/>
      <c r="BT215" s="66"/>
      <c r="BU215" s="66"/>
      <c r="BV215" s="66"/>
      <c r="BW215" s="66"/>
      <c r="BX215" s="66"/>
      <c r="BY215" s="66"/>
      <c r="BZ215" s="69"/>
      <c r="CA215" s="68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</row>
    <row r="216" spans="1:161" s="70" customFormat="1" x14ac:dyDescent="0.2">
      <c r="A216" s="75"/>
      <c r="B216" s="76"/>
      <c r="BL216" s="66"/>
      <c r="BM216" s="66"/>
      <c r="BN216" s="66"/>
      <c r="BO216" s="66"/>
      <c r="BP216" s="66"/>
      <c r="BQ216" s="66"/>
      <c r="BR216" s="68"/>
      <c r="BS216" s="66"/>
      <c r="BT216" s="66"/>
      <c r="BU216" s="66"/>
      <c r="BV216" s="66"/>
      <c r="BW216" s="66"/>
      <c r="BX216" s="66"/>
      <c r="BY216" s="66"/>
      <c r="BZ216" s="69"/>
      <c r="CA216" s="68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</row>
    <row r="217" spans="1:161" s="70" customFormat="1" x14ac:dyDescent="0.2">
      <c r="A217" s="75"/>
      <c r="B217" s="76"/>
      <c r="BL217" s="66"/>
      <c r="BM217" s="66"/>
      <c r="BN217" s="66"/>
      <c r="BO217" s="66"/>
      <c r="BP217" s="66"/>
      <c r="BQ217" s="66"/>
      <c r="BR217" s="68"/>
      <c r="BS217" s="66"/>
      <c r="BT217" s="66"/>
      <c r="BU217" s="66"/>
      <c r="BV217" s="66"/>
      <c r="BW217" s="66"/>
      <c r="BX217" s="66"/>
      <c r="BY217" s="66"/>
      <c r="BZ217" s="69"/>
      <c r="CA217" s="68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</row>
    <row r="218" spans="1:161" s="70" customFormat="1" x14ac:dyDescent="0.2">
      <c r="A218" s="75"/>
      <c r="B218" s="76"/>
      <c r="BL218" s="66"/>
      <c r="BM218" s="66"/>
      <c r="BN218" s="66"/>
      <c r="BO218" s="66"/>
      <c r="BP218" s="66"/>
      <c r="BQ218" s="66"/>
      <c r="BR218" s="68"/>
      <c r="BS218" s="66"/>
      <c r="BT218" s="66"/>
      <c r="BU218" s="66"/>
      <c r="BV218" s="66"/>
      <c r="BW218" s="66"/>
      <c r="BX218" s="66"/>
      <c r="BY218" s="66"/>
      <c r="BZ218" s="69"/>
      <c r="CA218" s="68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</row>
    <row r="219" spans="1:161" s="70" customFormat="1" x14ac:dyDescent="0.2">
      <c r="A219" s="75"/>
      <c r="B219" s="76"/>
      <c r="BL219" s="66"/>
      <c r="BM219" s="66"/>
      <c r="BN219" s="66"/>
      <c r="BO219" s="66"/>
      <c r="BP219" s="66"/>
      <c r="BQ219" s="66"/>
      <c r="BR219" s="68"/>
      <c r="BS219" s="66"/>
      <c r="BT219" s="66"/>
      <c r="BU219" s="66"/>
      <c r="BV219" s="66"/>
      <c r="BW219" s="66"/>
      <c r="BX219" s="66"/>
      <c r="BY219" s="66"/>
      <c r="BZ219" s="69"/>
      <c r="CA219" s="68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</row>
    <row r="220" spans="1:161" s="70" customFormat="1" x14ac:dyDescent="0.2">
      <c r="A220" s="75"/>
      <c r="B220" s="76"/>
      <c r="BL220" s="66"/>
      <c r="BM220" s="66"/>
      <c r="BN220" s="66"/>
      <c r="BO220" s="66"/>
      <c r="BP220" s="66"/>
      <c r="BQ220" s="66"/>
      <c r="BR220" s="68"/>
      <c r="BS220" s="66"/>
      <c r="BT220" s="66"/>
      <c r="BU220" s="66"/>
      <c r="BV220" s="66"/>
      <c r="BW220" s="66"/>
      <c r="BX220" s="66"/>
      <c r="BY220" s="66"/>
      <c r="BZ220" s="69"/>
      <c r="CA220" s="68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</row>
    <row r="221" spans="1:161" s="70" customFormat="1" x14ac:dyDescent="0.2">
      <c r="A221" s="75"/>
      <c r="B221" s="76"/>
      <c r="BL221" s="66"/>
      <c r="BM221" s="66"/>
      <c r="BN221" s="66"/>
      <c r="BO221" s="66"/>
      <c r="BP221" s="66"/>
      <c r="BQ221" s="66"/>
      <c r="BR221" s="68"/>
      <c r="BS221" s="66"/>
      <c r="BT221" s="66"/>
      <c r="BU221" s="66"/>
      <c r="BV221" s="66"/>
      <c r="BW221" s="66"/>
      <c r="BX221" s="66"/>
      <c r="BY221" s="66"/>
      <c r="BZ221" s="69"/>
      <c r="CA221" s="68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</row>
    <row r="222" spans="1:161" s="70" customFormat="1" x14ac:dyDescent="0.2">
      <c r="A222" s="75"/>
      <c r="B222" s="76"/>
      <c r="BL222" s="66"/>
      <c r="BM222" s="66"/>
      <c r="BN222" s="66"/>
      <c r="BO222" s="66"/>
      <c r="BP222" s="66"/>
      <c r="BQ222" s="66"/>
      <c r="BR222" s="68"/>
      <c r="BS222" s="66"/>
      <c r="BT222" s="66"/>
      <c r="BU222" s="66"/>
      <c r="BV222" s="66"/>
      <c r="BW222" s="66"/>
      <c r="BX222" s="66"/>
      <c r="BY222" s="66"/>
      <c r="BZ222" s="69"/>
      <c r="CA222" s="68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</row>
    <row r="223" spans="1:161" s="70" customFormat="1" x14ac:dyDescent="0.2">
      <c r="A223" s="75"/>
      <c r="B223" s="76"/>
      <c r="BL223" s="66"/>
      <c r="BM223" s="66"/>
      <c r="BN223" s="66"/>
      <c r="BO223" s="66"/>
      <c r="BP223" s="66"/>
      <c r="BQ223" s="66"/>
      <c r="BR223" s="68"/>
      <c r="BS223" s="66"/>
      <c r="BT223" s="66"/>
      <c r="BU223" s="66"/>
      <c r="BV223" s="66"/>
      <c r="BW223" s="66"/>
      <c r="BX223" s="66"/>
      <c r="BY223" s="66"/>
      <c r="BZ223" s="69"/>
      <c r="CA223" s="68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</row>
    <row r="224" spans="1:161" s="70" customFormat="1" x14ac:dyDescent="0.2">
      <c r="A224" s="75"/>
      <c r="B224" s="76"/>
      <c r="BL224" s="66"/>
      <c r="BM224" s="66"/>
      <c r="BN224" s="66"/>
      <c r="BO224" s="66"/>
      <c r="BP224" s="66"/>
      <c r="BQ224" s="66"/>
      <c r="BR224" s="68"/>
      <c r="BS224" s="66"/>
      <c r="BT224" s="66"/>
      <c r="BU224" s="66"/>
      <c r="BV224" s="66"/>
      <c r="BW224" s="66"/>
      <c r="BX224" s="66"/>
      <c r="BY224" s="66"/>
      <c r="BZ224" s="69"/>
      <c r="CA224" s="68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</row>
    <row r="225" spans="1:161" s="70" customFormat="1" x14ac:dyDescent="0.2">
      <c r="A225" s="75"/>
      <c r="B225" s="76"/>
      <c r="BL225" s="66"/>
      <c r="BM225" s="66"/>
      <c r="BN225" s="66"/>
      <c r="BO225" s="66"/>
      <c r="BP225" s="66"/>
      <c r="BQ225" s="66"/>
      <c r="BR225" s="68"/>
      <c r="BS225" s="66"/>
      <c r="BT225" s="66"/>
      <c r="BU225" s="66"/>
      <c r="BV225" s="66"/>
      <c r="BW225" s="66"/>
      <c r="BX225" s="66"/>
      <c r="BY225" s="66"/>
      <c r="BZ225" s="69"/>
      <c r="CA225" s="68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</row>
    <row r="226" spans="1:161" s="70" customFormat="1" x14ac:dyDescent="0.2">
      <c r="A226" s="75"/>
      <c r="B226" s="76"/>
      <c r="BL226" s="66"/>
      <c r="BM226" s="66"/>
      <c r="BN226" s="66"/>
      <c r="BO226" s="66"/>
      <c r="BP226" s="66"/>
      <c r="BQ226" s="66"/>
      <c r="BR226" s="68"/>
      <c r="BS226" s="66"/>
      <c r="BT226" s="66"/>
      <c r="BU226" s="66"/>
      <c r="BV226" s="66"/>
      <c r="BW226" s="66"/>
      <c r="BX226" s="66"/>
      <c r="BY226" s="66"/>
      <c r="BZ226" s="69"/>
      <c r="CA226" s="68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</row>
    <row r="227" spans="1:161" s="70" customFormat="1" x14ac:dyDescent="0.2">
      <c r="A227" s="75"/>
      <c r="B227" s="76"/>
      <c r="BL227" s="66"/>
      <c r="BM227" s="66"/>
      <c r="BN227" s="66"/>
      <c r="BO227" s="66"/>
      <c r="BP227" s="66"/>
      <c r="BQ227" s="66"/>
      <c r="BR227" s="68"/>
      <c r="BS227" s="66"/>
      <c r="BT227" s="66"/>
      <c r="BU227" s="66"/>
      <c r="BV227" s="66"/>
      <c r="BW227" s="66"/>
      <c r="BX227" s="66"/>
      <c r="BY227" s="66"/>
      <c r="BZ227" s="69"/>
      <c r="CA227" s="68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</row>
    <row r="228" spans="1:161" s="70" customFormat="1" x14ac:dyDescent="0.2">
      <c r="A228" s="75"/>
      <c r="B228" s="76"/>
      <c r="BL228" s="66"/>
      <c r="BM228" s="66"/>
      <c r="BN228" s="66"/>
      <c r="BO228" s="66"/>
      <c r="BP228" s="66"/>
      <c r="BQ228" s="66"/>
      <c r="BR228" s="68"/>
      <c r="BS228" s="66"/>
      <c r="BT228" s="66"/>
      <c r="BU228" s="66"/>
      <c r="BV228" s="66"/>
      <c r="BW228" s="66"/>
      <c r="BX228" s="66"/>
      <c r="BY228" s="66"/>
      <c r="BZ228" s="69"/>
      <c r="CA228" s="68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</row>
    <row r="229" spans="1:161" s="70" customFormat="1" x14ac:dyDescent="0.2">
      <c r="A229" s="75"/>
      <c r="B229" s="76"/>
      <c r="BL229" s="66"/>
      <c r="BM229" s="66"/>
      <c r="BN229" s="66"/>
      <c r="BO229" s="66"/>
      <c r="BP229" s="66"/>
      <c r="BQ229" s="66"/>
      <c r="BR229" s="68"/>
      <c r="BS229" s="66"/>
      <c r="BT229" s="66"/>
      <c r="BU229" s="66"/>
      <c r="BV229" s="66"/>
      <c r="BW229" s="66"/>
      <c r="BX229" s="66"/>
      <c r="BY229" s="66"/>
      <c r="BZ229" s="69"/>
      <c r="CA229" s="68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</row>
    <row r="230" spans="1:161" s="70" customFormat="1" x14ac:dyDescent="0.2">
      <c r="A230" s="75"/>
      <c r="B230" s="76"/>
      <c r="BL230" s="66"/>
      <c r="BM230" s="66"/>
      <c r="BN230" s="66"/>
      <c r="BO230" s="66"/>
      <c r="BP230" s="66"/>
      <c r="BQ230" s="66"/>
      <c r="BR230" s="68"/>
      <c r="BS230" s="66"/>
      <c r="BT230" s="66"/>
      <c r="BU230" s="66"/>
      <c r="BV230" s="66"/>
      <c r="BW230" s="66"/>
      <c r="BX230" s="66"/>
      <c r="BY230" s="66"/>
      <c r="BZ230" s="69"/>
      <c r="CA230" s="68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</row>
    <row r="231" spans="1:161" s="70" customFormat="1" x14ac:dyDescent="0.2">
      <c r="A231" s="75"/>
      <c r="B231" s="76"/>
      <c r="BL231" s="66"/>
      <c r="BM231" s="66"/>
      <c r="BN231" s="66"/>
      <c r="BO231" s="66"/>
      <c r="BP231" s="66"/>
      <c r="BQ231" s="66"/>
      <c r="BR231" s="68"/>
      <c r="BS231" s="66"/>
      <c r="BT231" s="66"/>
      <c r="BU231" s="66"/>
      <c r="BV231" s="66"/>
      <c r="BW231" s="66"/>
      <c r="BX231" s="66"/>
      <c r="BY231" s="66"/>
      <c r="BZ231" s="69"/>
      <c r="CA231" s="68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</row>
    <row r="232" spans="1:161" s="70" customFormat="1" x14ac:dyDescent="0.2">
      <c r="A232" s="75"/>
      <c r="B232" s="76"/>
      <c r="BL232" s="66"/>
      <c r="BM232" s="66"/>
      <c r="BN232" s="66"/>
      <c r="BO232" s="66"/>
      <c r="BP232" s="66"/>
      <c r="BQ232" s="66"/>
      <c r="BR232" s="68"/>
      <c r="BS232" s="66"/>
      <c r="BT232" s="66"/>
      <c r="BU232" s="66"/>
      <c r="BV232" s="66"/>
      <c r="BW232" s="66"/>
      <c r="BX232" s="66"/>
      <c r="BY232" s="66"/>
      <c r="BZ232" s="69"/>
      <c r="CA232" s="68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</row>
    <row r="233" spans="1:161" s="70" customFormat="1" x14ac:dyDescent="0.2">
      <c r="A233" s="75"/>
      <c r="B233" s="76"/>
      <c r="BL233" s="66"/>
      <c r="BM233" s="66"/>
      <c r="BN233" s="66"/>
      <c r="BO233" s="66"/>
      <c r="BP233" s="66"/>
      <c r="BQ233" s="66"/>
      <c r="BR233" s="68"/>
      <c r="BS233" s="66"/>
      <c r="BT233" s="66"/>
      <c r="BU233" s="66"/>
      <c r="BV233" s="66"/>
      <c r="BW233" s="66"/>
      <c r="BX233" s="66"/>
      <c r="BY233" s="66"/>
      <c r="BZ233" s="69"/>
      <c r="CA233" s="68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</row>
    <row r="234" spans="1:161" s="70" customFormat="1" x14ac:dyDescent="0.2">
      <c r="A234" s="75"/>
      <c r="B234" s="76"/>
      <c r="BL234" s="66"/>
      <c r="BM234" s="66"/>
      <c r="BN234" s="66"/>
      <c r="BO234" s="66"/>
      <c r="BP234" s="66"/>
      <c r="BQ234" s="66"/>
      <c r="BR234" s="68"/>
      <c r="BS234" s="66"/>
      <c r="BT234" s="66"/>
      <c r="BU234" s="66"/>
      <c r="BV234" s="66"/>
      <c r="BW234" s="66"/>
      <c r="BX234" s="66"/>
      <c r="BY234" s="66"/>
      <c r="BZ234" s="69"/>
      <c r="CA234" s="68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</row>
    <row r="235" spans="1:161" s="70" customFormat="1" x14ac:dyDescent="0.2">
      <c r="A235" s="75"/>
      <c r="B235" s="76"/>
      <c r="BL235" s="66"/>
      <c r="BM235" s="66"/>
      <c r="BN235" s="66"/>
      <c r="BO235" s="66"/>
      <c r="BP235" s="66"/>
      <c r="BQ235" s="66"/>
      <c r="BR235" s="68"/>
      <c r="BS235" s="66"/>
      <c r="BT235" s="66"/>
      <c r="BU235" s="66"/>
      <c r="BV235" s="66"/>
      <c r="BW235" s="66"/>
      <c r="BX235" s="66"/>
      <c r="BY235" s="66"/>
      <c r="BZ235" s="69"/>
      <c r="CA235" s="68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</row>
    <row r="236" spans="1:161" s="70" customFormat="1" x14ac:dyDescent="0.2">
      <c r="A236" s="75"/>
      <c r="B236" s="76"/>
      <c r="BL236" s="66"/>
      <c r="BM236" s="66"/>
      <c r="BN236" s="66"/>
      <c r="BO236" s="66"/>
      <c r="BP236" s="66"/>
      <c r="BQ236" s="66"/>
      <c r="BR236" s="68"/>
      <c r="BS236" s="66"/>
      <c r="BT236" s="66"/>
      <c r="BU236" s="66"/>
      <c r="BV236" s="66"/>
      <c r="BW236" s="66"/>
      <c r="BX236" s="66"/>
      <c r="BY236" s="66"/>
      <c r="BZ236" s="69"/>
      <c r="CA236" s="68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</row>
    <row r="237" spans="1:161" s="70" customFormat="1" x14ac:dyDescent="0.2">
      <c r="A237" s="75"/>
      <c r="B237" s="76"/>
      <c r="BL237" s="66"/>
      <c r="BM237" s="66"/>
      <c r="BN237" s="66"/>
      <c r="BO237" s="66"/>
      <c r="BP237" s="66"/>
      <c r="BQ237" s="66"/>
      <c r="BR237" s="68"/>
      <c r="BS237" s="66"/>
      <c r="BT237" s="66"/>
      <c r="BU237" s="66"/>
      <c r="BV237" s="66"/>
      <c r="BW237" s="66"/>
      <c r="BX237" s="66"/>
      <c r="BY237" s="66"/>
      <c r="BZ237" s="69"/>
      <c r="CA237" s="68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</row>
    <row r="238" spans="1:161" s="70" customFormat="1" x14ac:dyDescent="0.2">
      <c r="A238" s="75"/>
      <c r="B238" s="76"/>
      <c r="BL238" s="66"/>
      <c r="BM238" s="66"/>
      <c r="BN238" s="66"/>
      <c r="BO238" s="66"/>
      <c r="BP238" s="66"/>
      <c r="BQ238" s="66"/>
      <c r="BR238" s="68"/>
      <c r="BS238" s="66"/>
      <c r="BT238" s="66"/>
      <c r="BU238" s="66"/>
      <c r="BV238" s="66"/>
      <c r="BW238" s="66"/>
      <c r="BX238" s="66"/>
      <c r="BY238" s="66"/>
      <c r="BZ238" s="69"/>
      <c r="CA238" s="68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</row>
    <row r="239" spans="1:161" s="70" customFormat="1" x14ac:dyDescent="0.2">
      <c r="A239" s="75"/>
      <c r="B239" s="76"/>
      <c r="BL239" s="66"/>
      <c r="BM239" s="66"/>
      <c r="BN239" s="66"/>
      <c r="BO239" s="66"/>
      <c r="BP239" s="66"/>
      <c r="BQ239" s="66"/>
      <c r="BR239" s="68"/>
      <c r="BS239" s="66"/>
      <c r="BT239" s="66"/>
      <c r="BU239" s="66"/>
      <c r="BV239" s="66"/>
      <c r="BW239" s="66"/>
      <c r="BX239" s="66"/>
      <c r="BY239" s="66"/>
      <c r="BZ239" s="69"/>
      <c r="CA239" s="68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</row>
    <row r="240" spans="1:161" s="70" customFormat="1" x14ac:dyDescent="0.2">
      <c r="A240" s="75"/>
      <c r="B240" s="76"/>
      <c r="BL240" s="66"/>
      <c r="BM240" s="66"/>
      <c r="BN240" s="66"/>
      <c r="BO240" s="66"/>
      <c r="BP240" s="66"/>
      <c r="BQ240" s="66"/>
      <c r="BR240" s="68"/>
      <c r="BS240" s="66"/>
      <c r="BT240" s="66"/>
      <c r="BU240" s="66"/>
      <c r="BV240" s="66"/>
      <c r="BW240" s="66"/>
      <c r="BX240" s="66"/>
      <c r="BY240" s="66"/>
      <c r="BZ240" s="69"/>
      <c r="CA240" s="68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</row>
    <row r="241" spans="1:161" s="70" customFormat="1" x14ac:dyDescent="0.2">
      <c r="A241" s="75"/>
      <c r="B241" s="76"/>
      <c r="BL241" s="66"/>
      <c r="BM241" s="66"/>
      <c r="BN241" s="66"/>
      <c r="BO241" s="66"/>
      <c r="BP241" s="66"/>
      <c r="BQ241" s="66"/>
      <c r="BR241" s="68"/>
      <c r="BS241" s="66"/>
      <c r="BT241" s="66"/>
      <c r="BU241" s="66"/>
      <c r="BV241" s="66"/>
      <c r="BW241" s="66"/>
      <c r="BX241" s="66"/>
      <c r="BY241" s="66"/>
      <c r="BZ241" s="69"/>
      <c r="CA241" s="68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</row>
    <row r="242" spans="1:161" s="70" customFormat="1" x14ac:dyDescent="0.2">
      <c r="A242" s="75"/>
      <c r="B242" s="76"/>
      <c r="BL242" s="66"/>
      <c r="BM242" s="66"/>
      <c r="BN242" s="66"/>
      <c r="BO242" s="66"/>
      <c r="BP242" s="66"/>
      <c r="BQ242" s="66"/>
      <c r="BR242" s="68"/>
      <c r="BS242" s="66"/>
      <c r="BT242" s="66"/>
      <c r="BU242" s="66"/>
      <c r="BV242" s="66"/>
      <c r="BW242" s="66"/>
      <c r="BX242" s="66"/>
      <c r="BY242" s="66"/>
      <c r="BZ242" s="69"/>
      <c r="CA242" s="68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</row>
    <row r="243" spans="1:161" s="70" customFormat="1" x14ac:dyDescent="0.2">
      <c r="A243" s="75"/>
      <c r="B243" s="76"/>
      <c r="BL243" s="66"/>
      <c r="BM243" s="66"/>
      <c r="BN243" s="66"/>
      <c r="BO243" s="66"/>
      <c r="BP243" s="66"/>
      <c r="BQ243" s="66"/>
      <c r="BR243" s="68"/>
      <c r="BS243" s="66"/>
      <c r="BT243" s="66"/>
      <c r="BU243" s="66"/>
      <c r="BV243" s="66"/>
      <c r="BW243" s="66"/>
      <c r="BX243" s="66"/>
      <c r="BY243" s="66"/>
      <c r="BZ243" s="69"/>
      <c r="CA243" s="68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</row>
    <row r="244" spans="1:161" s="70" customFormat="1" x14ac:dyDescent="0.2">
      <c r="A244" s="75"/>
      <c r="B244" s="76"/>
      <c r="BL244" s="66"/>
      <c r="BM244" s="66"/>
      <c r="BN244" s="66"/>
      <c r="BO244" s="66"/>
      <c r="BP244" s="66"/>
      <c r="BQ244" s="66"/>
      <c r="BR244" s="68"/>
      <c r="BS244" s="66"/>
      <c r="BT244" s="66"/>
      <c r="BU244" s="66"/>
      <c r="BV244" s="66"/>
      <c r="BW244" s="66"/>
      <c r="BX244" s="66"/>
      <c r="BY244" s="66"/>
      <c r="BZ244" s="69"/>
      <c r="CA244" s="68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</row>
    <row r="245" spans="1:161" s="70" customFormat="1" x14ac:dyDescent="0.2">
      <c r="A245" s="75"/>
      <c r="B245" s="76"/>
      <c r="BL245" s="66"/>
      <c r="BM245" s="66"/>
      <c r="BN245" s="66"/>
      <c r="BO245" s="66"/>
      <c r="BP245" s="66"/>
      <c r="BQ245" s="66"/>
      <c r="BR245" s="68"/>
      <c r="BS245" s="66"/>
      <c r="BT245" s="66"/>
      <c r="BU245" s="66"/>
      <c r="BV245" s="66"/>
      <c r="BW245" s="66"/>
      <c r="BX245" s="66"/>
      <c r="BY245" s="66"/>
      <c r="BZ245" s="69"/>
      <c r="CA245" s="68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</row>
    <row r="246" spans="1:161" s="70" customFormat="1" x14ac:dyDescent="0.2">
      <c r="A246" s="75"/>
      <c r="B246" s="76"/>
      <c r="BL246" s="66"/>
      <c r="BM246" s="66"/>
      <c r="BN246" s="66"/>
      <c r="BO246" s="66"/>
      <c r="BP246" s="66"/>
      <c r="BQ246" s="66"/>
      <c r="BR246" s="68"/>
      <c r="BS246" s="66"/>
      <c r="BT246" s="66"/>
      <c r="BU246" s="66"/>
      <c r="BV246" s="66"/>
      <c r="BW246" s="66"/>
      <c r="BX246" s="66"/>
      <c r="BY246" s="66"/>
      <c r="BZ246" s="69"/>
      <c r="CA246" s="68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</row>
    <row r="247" spans="1:161" s="70" customFormat="1" x14ac:dyDescent="0.2">
      <c r="A247" s="75"/>
      <c r="B247" s="76"/>
      <c r="BL247" s="66"/>
      <c r="BM247" s="66"/>
      <c r="BN247" s="66"/>
      <c r="BO247" s="66"/>
      <c r="BP247" s="66"/>
      <c r="BQ247" s="66"/>
      <c r="BR247" s="68"/>
      <c r="BS247" s="66"/>
      <c r="BT247" s="66"/>
      <c r="BU247" s="66"/>
      <c r="BV247" s="66"/>
      <c r="BW247" s="66"/>
      <c r="BX247" s="66"/>
      <c r="BY247" s="66"/>
      <c r="BZ247" s="69"/>
      <c r="CA247" s="68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</row>
    <row r="248" spans="1:161" s="70" customFormat="1" x14ac:dyDescent="0.2">
      <c r="A248" s="75"/>
      <c r="B248" s="76"/>
      <c r="BL248" s="66"/>
      <c r="BM248" s="66"/>
      <c r="BN248" s="66"/>
      <c r="BO248" s="66"/>
      <c r="BP248" s="66"/>
      <c r="BQ248" s="66"/>
      <c r="BR248" s="68"/>
      <c r="BS248" s="66"/>
      <c r="BT248" s="66"/>
      <c r="BU248" s="66"/>
      <c r="BV248" s="66"/>
      <c r="BW248" s="66"/>
      <c r="BX248" s="66"/>
      <c r="BY248" s="66"/>
      <c r="BZ248" s="69"/>
      <c r="CA248" s="68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</row>
    <row r="249" spans="1:161" s="70" customFormat="1" x14ac:dyDescent="0.2">
      <c r="A249" s="75"/>
      <c r="B249" s="76"/>
      <c r="BL249" s="66"/>
      <c r="BM249" s="66"/>
      <c r="BN249" s="66"/>
      <c r="BO249" s="66"/>
      <c r="BP249" s="66"/>
      <c r="BQ249" s="66"/>
      <c r="BR249" s="68"/>
      <c r="BS249" s="66"/>
      <c r="BT249" s="66"/>
      <c r="BU249" s="66"/>
      <c r="BV249" s="66"/>
      <c r="BW249" s="66"/>
      <c r="BX249" s="66"/>
      <c r="BY249" s="66"/>
      <c r="BZ249" s="69"/>
      <c r="CA249" s="68"/>
      <c r="CB249" s="66"/>
      <c r="CC249" s="66"/>
      <c r="CD249" s="66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</row>
    <row r="250" spans="1:161" s="70" customFormat="1" x14ac:dyDescent="0.2">
      <c r="A250" s="75"/>
      <c r="B250" s="76"/>
      <c r="BL250" s="66"/>
      <c r="BM250" s="66"/>
      <c r="BN250" s="66"/>
      <c r="BO250" s="66"/>
      <c r="BP250" s="66"/>
      <c r="BQ250" s="66"/>
      <c r="BR250" s="68"/>
      <c r="BS250" s="66"/>
      <c r="BT250" s="66"/>
      <c r="BU250" s="66"/>
      <c r="BV250" s="66"/>
      <c r="BW250" s="66"/>
      <c r="BX250" s="66"/>
      <c r="BY250" s="66"/>
      <c r="BZ250" s="69"/>
      <c r="CA250" s="68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66"/>
      <c r="EU250" s="66"/>
      <c r="EV250" s="66"/>
      <c r="EW250" s="66"/>
      <c r="EX250" s="66"/>
      <c r="EY250" s="66"/>
      <c r="EZ250" s="66"/>
      <c r="FA250" s="66"/>
      <c r="FB250" s="66"/>
      <c r="FC250" s="66"/>
      <c r="FD250" s="66"/>
      <c r="FE250" s="66"/>
    </row>
    <row r="251" spans="1:161" s="70" customFormat="1" x14ac:dyDescent="0.2">
      <c r="A251" s="75"/>
      <c r="B251" s="76"/>
      <c r="BL251" s="66"/>
      <c r="BM251" s="66"/>
      <c r="BN251" s="66"/>
      <c r="BO251" s="66"/>
      <c r="BP251" s="66"/>
      <c r="BQ251" s="66"/>
      <c r="BR251" s="68"/>
      <c r="BS251" s="66"/>
      <c r="BT251" s="66"/>
      <c r="BU251" s="66"/>
      <c r="BV251" s="66"/>
      <c r="BW251" s="66"/>
      <c r="BX251" s="66"/>
      <c r="BY251" s="66"/>
      <c r="BZ251" s="69"/>
      <c r="CA251" s="68"/>
      <c r="CB251" s="66"/>
      <c r="CC251" s="66"/>
      <c r="CD251" s="66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  <c r="CR251" s="66"/>
      <c r="CS251" s="66"/>
      <c r="CT251" s="66"/>
      <c r="CU251" s="66"/>
      <c r="CV251" s="66"/>
      <c r="CW251" s="66"/>
      <c r="CX251" s="66"/>
      <c r="CY251" s="66"/>
      <c r="CZ251" s="66"/>
      <c r="DA251" s="66"/>
      <c r="DB251" s="66"/>
      <c r="DC251" s="66"/>
      <c r="DD251" s="66"/>
      <c r="DE251" s="66"/>
      <c r="DF251" s="66"/>
      <c r="DG251" s="66"/>
      <c r="DH251" s="66"/>
      <c r="DI251" s="66"/>
      <c r="DJ251" s="66"/>
      <c r="DK251" s="66"/>
      <c r="DL251" s="66"/>
      <c r="DM251" s="66"/>
      <c r="DN251" s="66"/>
      <c r="DO251" s="66"/>
      <c r="DP251" s="66"/>
      <c r="DQ251" s="66"/>
      <c r="DR251" s="66"/>
      <c r="DS251" s="66"/>
      <c r="DT251" s="66"/>
      <c r="DU251" s="66"/>
      <c r="DV251" s="66"/>
      <c r="DW251" s="66"/>
      <c r="DX251" s="66"/>
      <c r="DY251" s="66"/>
      <c r="DZ251" s="66"/>
      <c r="EA251" s="66"/>
      <c r="EB251" s="66"/>
      <c r="EC251" s="66"/>
      <c r="ED251" s="66"/>
      <c r="EE251" s="66"/>
      <c r="EF251" s="66"/>
      <c r="EG251" s="66"/>
      <c r="EH251" s="66"/>
      <c r="EI251" s="66"/>
      <c r="EJ251" s="66"/>
      <c r="EK251" s="66"/>
      <c r="EL251" s="66"/>
      <c r="EM251" s="66"/>
      <c r="EN251" s="66"/>
      <c r="EO251" s="66"/>
      <c r="EP251" s="66"/>
      <c r="EQ251" s="66"/>
      <c r="ER251" s="66"/>
      <c r="ES251" s="66"/>
      <c r="ET251" s="66"/>
      <c r="EU251" s="66"/>
      <c r="EV251" s="66"/>
      <c r="EW251" s="66"/>
      <c r="EX251" s="66"/>
      <c r="EY251" s="66"/>
      <c r="EZ251" s="66"/>
      <c r="FA251" s="66"/>
      <c r="FB251" s="66"/>
      <c r="FC251" s="66"/>
      <c r="FD251" s="66"/>
      <c r="FE251" s="66"/>
    </row>
    <row r="252" spans="1:161" s="70" customFormat="1" x14ac:dyDescent="0.2">
      <c r="A252" s="75"/>
      <c r="B252" s="76"/>
      <c r="BL252" s="66"/>
      <c r="BM252" s="66"/>
      <c r="BN252" s="66"/>
      <c r="BO252" s="66"/>
      <c r="BP252" s="66"/>
      <c r="BQ252" s="66"/>
      <c r="BR252" s="68"/>
      <c r="BS252" s="66"/>
      <c r="BT252" s="66"/>
      <c r="BU252" s="66"/>
      <c r="BV252" s="66"/>
      <c r="BW252" s="66"/>
      <c r="BX252" s="66"/>
      <c r="BY252" s="66"/>
      <c r="BZ252" s="69"/>
      <c r="CA252" s="68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</row>
    <row r="253" spans="1:161" s="70" customFormat="1" x14ac:dyDescent="0.2">
      <c r="A253" s="75"/>
      <c r="B253" s="76"/>
      <c r="BL253" s="66"/>
      <c r="BM253" s="66"/>
      <c r="BN253" s="66"/>
      <c r="BO253" s="66"/>
      <c r="BP253" s="66"/>
      <c r="BQ253" s="66"/>
      <c r="BR253" s="68"/>
      <c r="BS253" s="66"/>
      <c r="BT253" s="66"/>
      <c r="BU253" s="66"/>
      <c r="BV253" s="66"/>
      <c r="BW253" s="66"/>
      <c r="BX253" s="66"/>
      <c r="BY253" s="66"/>
      <c r="BZ253" s="69"/>
      <c r="CA253" s="68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</row>
    <row r="254" spans="1:161" s="70" customFormat="1" x14ac:dyDescent="0.2">
      <c r="A254" s="75"/>
      <c r="B254" s="76"/>
      <c r="BL254" s="66"/>
      <c r="BM254" s="66"/>
      <c r="BN254" s="66"/>
      <c r="BO254" s="66"/>
      <c r="BP254" s="66"/>
      <c r="BQ254" s="66"/>
      <c r="BR254" s="68"/>
      <c r="BS254" s="66"/>
      <c r="BT254" s="66"/>
      <c r="BU254" s="66"/>
      <c r="BV254" s="66"/>
      <c r="BW254" s="66"/>
      <c r="BX254" s="66"/>
      <c r="BY254" s="66"/>
      <c r="BZ254" s="69"/>
      <c r="CA254" s="68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</row>
    <row r="255" spans="1:161" s="70" customFormat="1" x14ac:dyDescent="0.2">
      <c r="A255" s="75"/>
      <c r="B255" s="76"/>
      <c r="BL255" s="66"/>
      <c r="BM255" s="66"/>
      <c r="BN255" s="66"/>
      <c r="BO255" s="66"/>
      <c r="BP255" s="66"/>
      <c r="BQ255" s="66"/>
      <c r="BR255" s="68"/>
      <c r="BS255" s="66"/>
      <c r="BT255" s="66"/>
      <c r="BU255" s="66"/>
      <c r="BV255" s="66"/>
      <c r="BW255" s="66"/>
      <c r="BX255" s="66"/>
      <c r="BY255" s="66"/>
      <c r="BZ255" s="69"/>
      <c r="CA255" s="68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  <c r="CR255" s="66"/>
      <c r="CS255" s="66"/>
      <c r="CT255" s="66"/>
      <c r="CU255" s="66"/>
      <c r="CV255" s="66"/>
      <c r="CW255" s="66"/>
      <c r="CX255" s="66"/>
      <c r="CY255" s="66"/>
      <c r="CZ255" s="66"/>
      <c r="DA255" s="66"/>
      <c r="DB255" s="66"/>
      <c r="DC255" s="66"/>
      <c r="DD255" s="66"/>
      <c r="DE255" s="66"/>
      <c r="DF255" s="66"/>
      <c r="DG255" s="66"/>
      <c r="DH255" s="66"/>
      <c r="DI255" s="66"/>
      <c r="DJ255" s="66"/>
      <c r="DK255" s="66"/>
      <c r="DL255" s="66"/>
      <c r="DM255" s="66"/>
      <c r="DN255" s="66"/>
      <c r="DO255" s="66"/>
      <c r="DP255" s="66"/>
      <c r="DQ255" s="66"/>
      <c r="DR255" s="66"/>
      <c r="DS255" s="66"/>
      <c r="DT255" s="66"/>
      <c r="DU255" s="66"/>
      <c r="DV255" s="66"/>
      <c r="DW255" s="66"/>
      <c r="DX255" s="66"/>
      <c r="DY255" s="66"/>
      <c r="DZ255" s="66"/>
      <c r="EA255" s="66"/>
      <c r="EB255" s="66"/>
      <c r="EC255" s="66"/>
      <c r="ED255" s="66"/>
      <c r="EE255" s="66"/>
      <c r="EF255" s="66"/>
      <c r="EG255" s="66"/>
      <c r="EH255" s="66"/>
      <c r="EI255" s="66"/>
      <c r="EJ255" s="66"/>
      <c r="EK255" s="66"/>
      <c r="EL255" s="66"/>
      <c r="EM255" s="66"/>
      <c r="EN255" s="66"/>
      <c r="EO255" s="66"/>
      <c r="EP255" s="66"/>
      <c r="EQ255" s="66"/>
      <c r="ER255" s="66"/>
      <c r="ES255" s="66"/>
      <c r="ET255" s="66"/>
      <c r="EU255" s="66"/>
      <c r="EV255" s="66"/>
      <c r="EW255" s="66"/>
      <c r="EX255" s="66"/>
      <c r="EY255" s="66"/>
      <c r="EZ255" s="66"/>
      <c r="FA255" s="66"/>
      <c r="FB255" s="66"/>
      <c r="FC255" s="66"/>
      <c r="FD255" s="66"/>
      <c r="FE255" s="66"/>
    </row>
    <row r="256" spans="1:161" s="70" customFormat="1" x14ac:dyDescent="0.2">
      <c r="A256" s="75"/>
      <c r="B256" s="76"/>
      <c r="BL256" s="66"/>
      <c r="BM256" s="66"/>
      <c r="BN256" s="66"/>
      <c r="BO256" s="66"/>
      <c r="BP256" s="66"/>
      <c r="BQ256" s="66"/>
      <c r="BR256" s="68"/>
      <c r="BS256" s="66"/>
      <c r="BT256" s="66"/>
      <c r="BU256" s="66"/>
      <c r="BV256" s="66"/>
      <c r="BW256" s="66"/>
      <c r="BX256" s="66"/>
      <c r="BY256" s="66"/>
      <c r="BZ256" s="69"/>
      <c r="CA256" s="68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</row>
    <row r="257" spans="1:161" s="70" customFormat="1" x14ac:dyDescent="0.2">
      <c r="A257" s="75"/>
      <c r="B257" s="76"/>
      <c r="BL257" s="66"/>
      <c r="BM257" s="66"/>
      <c r="BN257" s="66"/>
      <c r="BO257" s="66"/>
      <c r="BP257" s="66"/>
      <c r="BQ257" s="66"/>
      <c r="BR257" s="68"/>
      <c r="BS257" s="66"/>
      <c r="BT257" s="66"/>
      <c r="BU257" s="66"/>
      <c r="BV257" s="66"/>
      <c r="BW257" s="66"/>
      <c r="BX257" s="66"/>
      <c r="BY257" s="66"/>
      <c r="BZ257" s="69"/>
      <c r="CA257" s="68"/>
      <c r="CB257" s="66"/>
      <c r="CC257" s="66"/>
      <c r="CD257" s="66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  <c r="CR257" s="66"/>
      <c r="CS257" s="66"/>
      <c r="CT257" s="66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</row>
    <row r="258" spans="1:161" s="70" customFormat="1" x14ac:dyDescent="0.2">
      <c r="A258" s="75"/>
      <c r="B258" s="76"/>
      <c r="BL258" s="66"/>
      <c r="BM258" s="66"/>
      <c r="BN258" s="66"/>
      <c r="BO258" s="66"/>
      <c r="BP258" s="66"/>
      <c r="BQ258" s="66"/>
      <c r="BR258" s="68"/>
      <c r="BS258" s="66"/>
      <c r="BT258" s="66"/>
      <c r="BU258" s="66"/>
      <c r="BV258" s="66"/>
      <c r="BW258" s="66"/>
      <c r="BX258" s="66"/>
      <c r="BY258" s="66"/>
      <c r="BZ258" s="69"/>
      <c r="CA258" s="68"/>
      <c r="CB258" s="66"/>
      <c r="CC258" s="66"/>
      <c r="CD258" s="66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  <c r="ET258" s="66"/>
      <c r="EU258" s="66"/>
      <c r="EV258" s="66"/>
      <c r="EW258" s="66"/>
      <c r="EX258" s="66"/>
      <c r="EY258" s="66"/>
      <c r="EZ258" s="66"/>
      <c r="FA258" s="66"/>
      <c r="FB258" s="66"/>
      <c r="FC258" s="66"/>
      <c r="FD258" s="66"/>
      <c r="FE258" s="66"/>
    </row>
    <row r="259" spans="1:161" s="70" customFormat="1" x14ac:dyDescent="0.2">
      <c r="A259" s="75"/>
      <c r="B259" s="76"/>
      <c r="BL259" s="66"/>
      <c r="BM259" s="66"/>
      <c r="BN259" s="66"/>
      <c r="BO259" s="66"/>
      <c r="BP259" s="66"/>
      <c r="BQ259" s="66"/>
      <c r="BR259" s="68"/>
      <c r="BS259" s="66"/>
      <c r="BT259" s="66"/>
      <c r="BU259" s="66"/>
      <c r="BV259" s="66"/>
      <c r="BW259" s="66"/>
      <c r="BX259" s="66"/>
      <c r="BY259" s="66"/>
      <c r="BZ259" s="69"/>
      <c r="CA259" s="68"/>
      <c r="CB259" s="66"/>
      <c r="CC259" s="66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</row>
    <row r="260" spans="1:161" s="70" customFormat="1" x14ac:dyDescent="0.2">
      <c r="A260" s="75"/>
      <c r="B260" s="76"/>
      <c r="BL260" s="66"/>
      <c r="BM260" s="66"/>
      <c r="BN260" s="66"/>
      <c r="BO260" s="66"/>
      <c r="BP260" s="66"/>
      <c r="BQ260" s="66"/>
      <c r="BR260" s="68"/>
      <c r="BS260" s="66"/>
      <c r="BT260" s="66"/>
      <c r="BU260" s="66"/>
      <c r="BV260" s="66"/>
      <c r="BW260" s="66"/>
      <c r="BX260" s="66"/>
      <c r="BY260" s="66"/>
      <c r="BZ260" s="69"/>
      <c r="CA260" s="68"/>
      <c r="CB260" s="66"/>
      <c r="CC260" s="66"/>
      <c r="CD260" s="66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66"/>
      <c r="CP260" s="66"/>
      <c r="CQ260" s="66"/>
      <c r="CR260" s="66"/>
      <c r="CS260" s="66"/>
      <c r="CT260" s="66"/>
      <c r="CU260" s="66"/>
      <c r="CV260" s="66"/>
      <c r="CW260" s="66"/>
      <c r="CX260" s="66"/>
      <c r="CY260" s="66"/>
      <c r="CZ260" s="66"/>
      <c r="DA260" s="66"/>
      <c r="DB260" s="66"/>
      <c r="DC260" s="66"/>
      <c r="DD260" s="66"/>
      <c r="DE260" s="66"/>
      <c r="DF260" s="66"/>
      <c r="DG260" s="66"/>
      <c r="DH260" s="66"/>
      <c r="DI260" s="66"/>
      <c r="DJ260" s="66"/>
      <c r="DK260" s="66"/>
      <c r="DL260" s="66"/>
      <c r="DM260" s="66"/>
      <c r="DN260" s="66"/>
      <c r="DO260" s="66"/>
      <c r="DP260" s="66"/>
      <c r="DQ260" s="66"/>
      <c r="DR260" s="66"/>
      <c r="DS260" s="66"/>
      <c r="DT260" s="66"/>
      <c r="DU260" s="66"/>
      <c r="DV260" s="66"/>
      <c r="DW260" s="66"/>
      <c r="DX260" s="66"/>
      <c r="DY260" s="66"/>
      <c r="DZ260" s="66"/>
      <c r="EA260" s="66"/>
      <c r="EB260" s="66"/>
      <c r="EC260" s="66"/>
      <c r="ED260" s="66"/>
      <c r="EE260" s="66"/>
      <c r="EF260" s="66"/>
      <c r="EG260" s="66"/>
      <c r="EH260" s="66"/>
      <c r="EI260" s="66"/>
      <c r="EJ260" s="66"/>
      <c r="EK260" s="66"/>
      <c r="EL260" s="66"/>
      <c r="EM260" s="66"/>
      <c r="EN260" s="66"/>
      <c r="EO260" s="66"/>
      <c r="EP260" s="66"/>
      <c r="EQ260" s="66"/>
      <c r="ER260" s="66"/>
      <c r="ES260" s="66"/>
      <c r="ET260" s="66"/>
      <c r="EU260" s="66"/>
      <c r="EV260" s="66"/>
      <c r="EW260" s="66"/>
      <c r="EX260" s="66"/>
      <c r="EY260" s="66"/>
      <c r="EZ260" s="66"/>
      <c r="FA260" s="66"/>
      <c r="FB260" s="66"/>
      <c r="FC260" s="66"/>
      <c r="FD260" s="66"/>
      <c r="FE260" s="66"/>
    </row>
    <row r="261" spans="1:161" s="70" customFormat="1" x14ac:dyDescent="0.2">
      <c r="A261" s="75"/>
      <c r="B261" s="76"/>
      <c r="BL261" s="66"/>
      <c r="BM261" s="66"/>
      <c r="BN261" s="66"/>
      <c r="BO261" s="66"/>
      <c r="BP261" s="66"/>
      <c r="BQ261" s="66"/>
      <c r="BR261" s="68"/>
      <c r="BS261" s="66"/>
      <c r="BT261" s="66"/>
      <c r="BU261" s="66"/>
      <c r="BV261" s="66"/>
      <c r="BW261" s="66"/>
      <c r="BX261" s="66"/>
      <c r="BY261" s="66"/>
      <c r="BZ261" s="69"/>
      <c r="CA261" s="68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</row>
    <row r="262" spans="1:161" s="70" customFormat="1" x14ac:dyDescent="0.2">
      <c r="A262" s="75"/>
      <c r="B262" s="76"/>
      <c r="BL262" s="66"/>
      <c r="BM262" s="66"/>
      <c r="BN262" s="66"/>
      <c r="BO262" s="66"/>
      <c r="BP262" s="66"/>
      <c r="BQ262" s="66"/>
      <c r="BR262" s="68"/>
      <c r="BS262" s="66"/>
      <c r="BT262" s="66"/>
      <c r="BU262" s="66"/>
      <c r="BV262" s="66"/>
      <c r="BW262" s="66"/>
      <c r="BX262" s="66"/>
      <c r="BY262" s="66"/>
      <c r="BZ262" s="69"/>
      <c r="CA262" s="68"/>
      <c r="CB262" s="66"/>
      <c r="CC262" s="66"/>
      <c r="CD262" s="66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</row>
  </sheetData>
  <mergeCells count="20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AM6:AN6"/>
    <mergeCell ref="AP6:AQ6"/>
    <mergeCell ref="AS6:AT6"/>
    <mergeCell ref="AV6:AW6"/>
    <mergeCell ref="AY6:AZ6"/>
    <mergeCell ref="BB6:BC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262"/>
  <sheetViews>
    <sheetView zoomScale="70" zoomScaleNormal="70" workbookViewId="0">
      <pane xSplit="2" ySplit="6" topLeftCell="BC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9.42578125" style="123" customWidth="1"/>
    <col min="18" max="18" width="18.85546875" style="123" bestFit="1" customWidth="1"/>
    <col min="19" max="20" width="14.28515625" style="123" customWidth="1"/>
    <col min="21" max="21" width="16.5703125" style="123" bestFit="1" customWidth="1"/>
    <col min="22" max="22" width="14.28515625" style="123" bestFit="1" customWidth="1"/>
    <col min="23" max="23" width="10.42578125" style="123" customWidth="1"/>
    <col min="24" max="24" width="16.5703125" style="123" bestFit="1" customWidth="1"/>
    <col min="25" max="25" width="13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20.42578125" style="123" customWidth="1"/>
    <col min="49" max="49" width="18.7109375" style="123" customWidth="1"/>
    <col min="50" max="50" width="9.28515625" style="123" customWidth="1"/>
    <col min="51" max="51" width="21.42578125" style="123" customWidth="1"/>
    <col min="52" max="52" width="19.7109375" style="123" customWidth="1"/>
    <col min="53" max="53" width="10" style="123" customWidth="1"/>
    <col min="54" max="55" width="19.7109375" style="123" customWidth="1"/>
    <col min="56" max="56" width="10.5703125" style="123" customWidth="1"/>
    <col min="57" max="57" width="18" style="123" customWidth="1"/>
    <col min="58" max="58" width="16.28515625" style="123" customWidth="1"/>
    <col min="59" max="59" width="8.28515625" style="123" customWidth="1"/>
    <col min="60" max="61" width="16.28515625" style="123" customWidth="1"/>
    <col min="62" max="62" width="10.5703125" style="123" customWidth="1"/>
    <col min="63" max="64" width="16.28515625" style="123" customWidth="1"/>
    <col min="65" max="65" width="8.5703125" style="123" customWidth="1"/>
    <col min="66" max="66" width="18.5703125" style="238" customWidth="1"/>
    <col min="67" max="67" width="16.5703125" style="238" customWidth="1"/>
    <col min="68" max="69" width="20.42578125" style="123" customWidth="1"/>
    <col min="70" max="70" width="14.5703125" style="125" customWidth="1"/>
    <col min="71" max="71" width="14.28515625" style="125" customWidth="1"/>
    <col min="72" max="72" width="18.5703125" style="125" customWidth="1"/>
    <col min="73" max="73" width="22.7109375" style="125" customWidth="1"/>
    <col min="74" max="74" width="10.7109375" style="125" customWidth="1"/>
    <col min="75" max="75" width="10.42578125" style="125" customWidth="1"/>
    <col min="76" max="76" width="10.28515625" style="126" customWidth="1"/>
    <col min="77" max="77" width="17.7109375" style="125" customWidth="1"/>
    <col min="78" max="78" width="13.28515625" style="125" customWidth="1"/>
    <col min="79" max="79" width="11.42578125" style="125" customWidth="1"/>
    <col min="80" max="83" width="11.5703125" style="125" customWidth="1"/>
    <col min="84" max="84" width="12.5703125" style="127" customWidth="1"/>
    <col min="85" max="85" width="11.5703125" style="126" customWidth="1"/>
    <col min="86" max="98" width="13.42578125" style="125" customWidth="1"/>
    <col min="99" max="167" width="13.42578125" style="122" customWidth="1"/>
    <col min="168" max="16384" width="9.28515625" style="123"/>
  </cols>
  <sheetData>
    <row r="1" spans="1:170" x14ac:dyDescent="0.25">
      <c r="B1" s="122"/>
      <c r="BN1" s="123"/>
      <c r="BO1" s="123"/>
      <c r="BR1" s="124"/>
      <c r="BS1" s="124"/>
      <c r="BX1" s="125"/>
      <c r="BZ1" s="126"/>
      <c r="CF1" s="125"/>
      <c r="CG1" s="125"/>
      <c r="CH1" s="127"/>
      <c r="CI1" s="126"/>
      <c r="FL1" s="122"/>
      <c r="FM1" s="122"/>
      <c r="FN1" s="122"/>
    </row>
    <row r="2" spans="1:170" x14ac:dyDescent="0.25">
      <c r="B2" s="122"/>
      <c r="BN2" s="123"/>
      <c r="BO2" s="123"/>
      <c r="BR2" s="124"/>
      <c r="BS2" s="124"/>
      <c r="BX2" s="125"/>
      <c r="BZ2" s="126"/>
      <c r="CF2" s="125"/>
      <c r="CG2" s="125"/>
      <c r="CH2" s="127"/>
      <c r="CI2" s="126"/>
      <c r="FL2" s="122"/>
      <c r="FM2" s="122"/>
      <c r="FN2" s="122"/>
    </row>
    <row r="3" spans="1:170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1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2"/>
      <c r="BO3" s="132"/>
      <c r="BP3" s="122"/>
      <c r="BQ3" s="122"/>
      <c r="BX3" s="125"/>
      <c r="BY3" s="126"/>
    </row>
    <row r="4" spans="1:170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1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2"/>
      <c r="BO4" s="132"/>
      <c r="BP4" s="122"/>
      <c r="BQ4" s="122"/>
      <c r="BX4" s="125"/>
      <c r="BY4" s="126"/>
    </row>
    <row r="5" spans="1:170" x14ac:dyDescent="0.25">
      <c r="A5" s="133"/>
      <c r="B5" s="134" t="s">
        <v>248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5"/>
      <c r="BO5" s="135"/>
      <c r="BP5" s="136"/>
      <c r="BQ5" s="136"/>
      <c r="BR5" s="137"/>
      <c r="BS5" s="138"/>
      <c r="BT5" s="138"/>
      <c r="BU5" s="138"/>
      <c r="BV5" s="138"/>
      <c r="BX5" s="125"/>
      <c r="BY5" s="126"/>
    </row>
    <row r="6" spans="1:170" s="146" customFormat="1" ht="16.5" thickBot="1" x14ac:dyDescent="0.3">
      <c r="A6" s="139" t="s">
        <v>1</v>
      </c>
      <c r="B6" s="140"/>
      <c r="C6" s="257" t="s">
        <v>251</v>
      </c>
      <c r="D6" s="257"/>
      <c r="E6" s="252"/>
      <c r="F6" s="257" t="s">
        <v>252</v>
      </c>
      <c r="G6" s="257"/>
      <c r="H6" s="142"/>
      <c r="I6" s="257" t="s">
        <v>253</v>
      </c>
      <c r="J6" s="257"/>
      <c r="K6" s="142"/>
      <c r="L6" s="257" t="s">
        <v>254</v>
      </c>
      <c r="M6" s="257"/>
      <c r="N6" s="143"/>
      <c r="O6" s="257" t="s">
        <v>255</v>
      </c>
      <c r="P6" s="257"/>
      <c r="Q6" s="252"/>
      <c r="R6" s="257" t="s">
        <v>256</v>
      </c>
      <c r="S6" s="257"/>
      <c r="T6" s="252"/>
      <c r="U6" s="257" t="s">
        <v>257</v>
      </c>
      <c r="V6" s="257"/>
      <c r="W6" s="252"/>
      <c r="X6" s="257" t="s">
        <v>258</v>
      </c>
      <c r="Y6" s="257"/>
      <c r="Z6" s="142"/>
      <c r="AA6" s="257" t="s">
        <v>259</v>
      </c>
      <c r="AB6" s="257"/>
      <c r="AC6" s="252"/>
      <c r="AD6" s="257" t="s">
        <v>260</v>
      </c>
      <c r="AE6" s="257"/>
      <c r="AF6" s="142"/>
      <c r="AG6" s="257" t="s">
        <v>262</v>
      </c>
      <c r="AH6" s="257"/>
      <c r="AI6" s="143"/>
      <c r="AJ6" s="257" t="s">
        <v>261</v>
      </c>
      <c r="AK6" s="257"/>
      <c r="AL6" s="143"/>
      <c r="AM6" s="257" t="s">
        <v>263</v>
      </c>
      <c r="AN6" s="257"/>
      <c r="AO6" s="142"/>
      <c r="AP6" s="257" t="s">
        <v>264</v>
      </c>
      <c r="AQ6" s="257"/>
      <c r="AR6" s="142"/>
      <c r="AS6" s="257" t="s">
        <v>265</v>
      </c>
      <c r="AT6" s="257"/>
      <c r="AU6" s="142"/>
      <c r="AV6" s="257" t="s">
        <v>266</v>
      </c>
      <c r="AW6" s="257"/>
      <c r="AX6" s="142"/>
      <c r="AY6" s="257" t="s">
        <v>267</v>
      </c>
      <c r="AZ6" s="257"/>
      <c r="BA6" s="252"/>
      <c r="BB6" s="257" t="s">
        <v>268</v>
      </c>
      <c r="BC6" s="257"/>
      <c r="BD6" s="142"/>
      <c r="BE6" s="257" t="s">
        <v>249</v>
      </c>
      <c r="BF6" s="257"/>
      <c r="BG6" s="252"/>
      <c r="BH6" s="257" t="s">
        <v>250</v>
      </c>
      <c r="BI6" s="257"/>
      <c r="BJ6" s="252"/>
      <c r="BK6" s="257" t="s">
        <v>269</v>
      </c>
      <c r="BL6" s="257"/>
      <c r="BM6" s="142"/>
      <c r="BN6" s="257" t="s">
        <v>2</v>
      </c>
      <c r="BO6" s="257"/>
      <c r="BP6" s="144"/>
      <c r="BQ6" s="144"/>
      <c r="BR6" s="145"/>
      <c r="BS6" s="137"/>
      <c r="BT6" s="137"/>
      <c r="BU6" s="137"/>
      <c r="BV6" s="137"/>
      <c r="BW6" s="137"/>
      <c r="BX6" s="138"/>
      <c r="BY6" s="126"/>
      <c r="BZ6" s="125"/>
      <c r="CA6" s="125"/>
      <c r="CB6" s="125"/>
      <c r="CC6" s="125"/>
      <c r="CD6" s="125"/>
      <c r="CE6" s="125"/>
      <c r="CF6" s="127"/>
      <c r="CG6" s="126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</row>
    <row r="7" spans="1:170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48"/>
      <c r="BO7" s="148"/>
      <c r="BP7" s="149"/>
      <c r="BQ7" s="149"/>
      <c r="BR7" s="150"/>
      <c r="BS7" s="138"/>
      <c r="BT7" s="138"/>
      <c r="BU7" s="138"/>
      <c r="BV7" s="138"/>
      <c r="BW7" s="138"/>
      <c r="BX7" s="138"/>
      <c r="BY7" s="126"/>
    </row>
    <row r="8" spans="1:170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30"/>
      <c r="AY8" s="148"/>
      <c r="AZ8" s="148" t="s">
        <v>3</v>
      </c>
      <c r="BA8" s="148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48"/>
      <c r="BK8" s="148"/>
      <c r="BL8" s="148" t="s">
        <v>3</v>
      </c>
      <c r="BM8" s="130"/>
      <c r="BN8" s="148"/>
      <c r="BO8" s="148" t="s">
        <v>3</v>
      </c>
      <c r="BP8" s="149"/>
      <c r="BQ8" s="149"/>
      <c r="BR8" s="150"/>
      <c r="BS8" s="138"/>
      <c r="BT8" s="138"/>
      <c r="BU8" s="138"/>
      <c r="BV8" s="138"/>
      <c r="BW8" s="138"/>
      <c r="BX8" s="138"/>
      <c r="BY8" s="126"/>
    </row>
    <row r="9" spans="1:170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8"/>
      <c r="BN9" s="148" t="s">
        <v>3</v>
      </c>
      <c r="BO9" s="148" t="s">
        <v>19</v>
      </c>
      <c r="BP9" s="149"/>
      <c r="BQ9" s="149"/>
      <c r="BR9" s="150"/>
      <c r="BS9" s="150"/>
      <c r="BT9" s="150"/>
      <c r="BU9" s="150"/>
      <c r="BV9" s="150"/>
      <c r="BW9" s="150"/>
      <c r="BX9" s="150"/>
      <c r="BY9" s="126"/>
    </row>
    <row r="10" spans="1:170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23</v>
      </c>
      <c r="BL10" s="148" t="s">
        <v>21</v>
      </c>
      <c r="BM10" s="148"/>
      <c r="BN10" s="148" t="s">
        <v>24</v>
      </c>
      <c r="BO10" s="148" t="s">
        <v>21</v>
      </c>
      <c r="BP10" s="149"/>
      <c r="BQ10" s="149"/>
      <c r="BR10" s="150"/>
      <c r="BS10" s="150"/>
      <c r="BT10" s="150"/>
      <c r="BU10" s="150"/>
      <c r="BV10" s="150"/>
      <c r="BW10" s="150"/>
      <c r="BX10" s="150"/>
      <c r="BY10" s="126"/>
    </row>
    <row r="11" spans="1:170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8"/>
      <c r="BN11" s="148"/>
      <c r="BO11" s="148" t="s">
        <v>22</v>
      </c>
      <c r="BP11" s="149"/>
      <c r="BQ11" s="149"/>
      <c r="BR11" s="150"/>
      <c r="BS11" s="150"/>
      <c r="BT11" s="150"/>
      <c r="BU11" s="150"/>
      <c r="BV11" s="150"/>
      <c r="BW11" s="150"/>
      <c r="BX11" s="150"/>
      <c r="BY11" s="155"/>
      <c r="BZ11" s="156"/>
      <c r="CA11" s="156"/>
      <c r="CB11" s="156"/>
      <c r="CC11" s="156"/>
      <c r="CD11" s="156"/>
      <c r="CE11" s="156"/>
      <c r="CF11" s="157"/>
      <c r="CG11" s="155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</row>
    <row r="12" spans="1:170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8"/>
      <c r="BN12" s="148"/>
      <c r="BO12" s="148" t="s">
        <v>4</v>
      </c>
      <c r="BP12" s="149"/>
      <c r="BQ12" s="149"/>
      <c r="BR12" s="150"/>
      <c r="BS12" s="138"/>
      <c r="BT12" s="150"/>
      <c r="BU12" s="150"/>
      <c r="BV12" s="150"/>
      <c r="BW12" s="150"/>
      <c r="BX12" s="150"/>
      <c r="BY12" s="160"/>
    </row>
    <row r="13" spans="1:170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4"/>
      <c r="BP13" s="149"/>
      <c r="BQ13" s="149"/>
      <c r="BR13" s="150"/>
      <c r="BS13" s="138"/>
      <c r="BT13" s="138"/>
      <c r="BU13" s="138"/>
      <c r="BV13" s="138"/>
      <c r="BW13" s="138"/>
      <c r="BX13" s="138"/>
      <c r="BY13" s="126"/>
      <c r="BZ13" s="125"/>
      <c r="CA13" s="125"/>
      <c r="CB13" s="125"/>
      <c r="CC13" s="125"/>
      <c r="CD13" s="125"/>
      <c r="CE13" s="125"/>
      <c r="CF13" s="127"/>
      <c r="CG13" s="126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</row>
    <row r="14" spans="1:170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67"/>
      <c r="BO14" s="168"/>
      <c r="BP14" s="149"/>
      <c r="BQ14" s="149"/>
      <c r="BR14" s="150"/>
      <c r="BS14" s="138"/>
      <c r="BT14" s="138"/>
      <c r="BU14" s="138"/>
      <c r="BV14" s="138"/>
      <c r="BW14" s="138"/>
      <c r="BX14" s="138"/>
      <c r="BY14" s="126"/>
    </row>
    <row r="15" spans="1:170" x14ac:dyDescent="0.25">
      <c r="A15" s="151">
        <v>1</v>
      </c>
      <c r="B15" s="169" t="s">
        <v>5</v>
      </c>
      <c r="C15" s="167">
        <v>145.13</v>
      </c>
      <c r="D15" s="170">
        <v>82.22</v>
      </c>
      <c r="E15" s="170"/>
      <c r="F15" s="167">
        <v>144.74</v>
      </c>
      <c r="G15" s="170">
        <v>81.849999999999994</v>
      </c>
      <c r="H15" s="130"/>
      <c r="I15" s="167">
        <v>144.36000000000001</v>
      </c>
      <c r="J15" s="170">
        <v>81.819999999999993</v>
      </c>
      <c r="K15" s="130"/>
      <c r="L15" s="167">
        <v>144.72</v>
      </c>
      <c r="M15" s="170">
        <v>81.819999999999993</v>
      </c>
      <c r="N15" s="130"/>
      <c r="O15" s="167">
        <v>144.84</v>
      </c>
      <c r="P15" s="170">
        <v>82.5</v>
      </c>
      <c r="Q15" s="170"/>
      <c r="R15" s="167">
        <v>145.44</v>
      </c>
      <c r="S15" s="170">
        <v>82.8</v>
      </c>
      <c r="T15" s="170"/>
      <c r="U15" s="167">
        <v>145.72999999999999</v>
      </c>
      <c r="V15" s="170">
        <v>82.44</v>
      </c>
      <c r="W15" s="170"/>
      <c r="X15" s="167">
        <v>146.38</v>
      </c>
      <c r="Y15" s="170">
        <v>82.04</v>
      </c>
      <c r="Z15" s="130"/>
      <c r="AA15" s="167">
        <v>146.72</v>
      </c>
      <c r="AB15" s="170">
        <v>81.61</v>
      </c>
      <c r="AC15" s="170"/>
      <c r="AD15" s="167">
        <v>147.74</v>
      </c>
      <c r="AE15" s="170">
        <v>81.28</v>
      </c>
      <c r="AF15" s="130"/>
      <c r="AG15" s="167">
        <v>148.66</v>
      </c>
      <c r="AH15" s="170">
        <v>80.61</v>
      </c>
      <c r="AI15" s="130"/>
      <c r="AJ15" s="167">
        <v>148.99</v>
      </c>
      <c r="AK15" s="170">
        <v>79.78</v>
      </c>
      <c r="AL15" s="130"/>
      <c r="AM15" s="167">
        <v>149.45000000000002</v>
      </c>
      <c r="AN15" s="170">
        <v>79.97</v>
      </c>
      <c r="AO15" s="130"/>
      <c r="AP15" s="167">
        <v>149.83000000000001</v>
      </c>
      <c r="AQ15" s="170">
        <v>80.14</v>
      </c>
      <c r="AR15" s="130"/>
      <c r="AS15" s="167">
        <v>150.94</v>
      </c>
      <c r="AT15" s="170">
        <v>79.760000000000005</v>
      </c>
      <c r="AU15" s="130"/>
      <c r="AV15" s="167">
        <v>149.43</v>
      </c>
      <c r="AW15" s="170">
        <v>79.900000000000006</v>
      </c>
      <c r="AX15" s="130"/>
      <c r="AY15" s="167">
        <v>148.89000000000001</v>
      </c>
      <c r="AZ15" s="170">
        <v>79.989999999999995</v>
      </c>
      <c r="BA15" s="170"/>
      <c r="BB15" s="167">
        <v>147.06</v>
      </c>
      <c r="BC15" s="170">
        <v>80</v>
      </c>
      <c r="BD15" s="130"/>
      <c r="BE15" s="171">
        <v>146.4</v>
      </c>
      <c r="BF15" s="172">
        <v>80.48</v>
      </c>
      <c r="BG15" s="172"/>
      <c r="BH15" s="171">
        <v>147.77000000000001</v>
      </c>
      <c r="BI15" s="172">
        <v>80.45</v>
      </c>
      <c r="BJ15" s="172"/>
      <c r="BK15" s="172">
        <v>148.64000000000001</v>
      </c>
      <c r="BL15" s="172">
        <v>79.900000000000006</v>
      </c>
      <c r="BM15" s="130"/>
      <c r="BN15" s="167">
        <f>(C15+F15+I15+L15+O15+U15+X15+AA15+AD15+AG15+AJ15+AM15+AP15+AS15+AV15+AY15+BB15+BE15+BH15+R15+BK15)/21</f>
        <v>147.23142857142855</v>
      </c>
      <c r="BO15" s="168">
        <f>(D15+G15+J15+M15+P15+V15+Y15+AB15+AE15+AH15+AK15+AN15+AQ15+AT15+AW15+AZ15+BC15+BF15+BI15+S15+BL15)/21</f>
        <v>81.017142857142858</v>
      </c>
      <c r="BP15" s="173"/>
      <c r="BQ15" s="173"/>
      <c r="BR15" s="173"/>
      <c r="BS15" s="174"/>
      <c r="BT15" s="174"/>
      <c r="BU15" s="138"/>
      <c r="BV15" s="175"/>
      <c r="BW15" s="175"/>
      <c r="BX15" s="138"/>
      <c r="BY15" s="126"/>
    </row>
    <row r="16" spans="1:170" s="132" customFormat="1" x14ac:dyDescent="0.25">
      <c r="A16" s="151">
        <v>2</v>
      </c>
      <c r="B16" s="169" t="s">
        <v>6</v>
      </c>
      <c r="C16" s="167">
        <v>0.89389469920443365</v>
      </c>
      <c r="D16" s="170">
        <v>133.47999999999999</v>
      </c>
      <c r="E16" s="170"/>
      <c r="F16" s="167">
        <v>0.88245675961877867</v>
      </c>
      <c r="G16" s="170">
        <v>134.25</v>
      </c>
      <c r="H16" s="130"/>
      <c r="I16" s="167">
        <v>0.87696220292905369</v>
      </c>
      <c r="J16" s="170">
        <v>134.68</v>
      </c>
      <c r="K16" s="130"/>
      <c r="L16" s="167">
        <v>0.88613203367301718</v>
      </c>
      <c r="M16" s="170">
        <v>133.63</v>
      </c>
      <c r="N16" s="130"/>
      <c r="O16" s="167">
        <v>0.89301661010894795</v>
      </c>
      <c r="P16" s="170">
        <v>133.80000000000001</v>
      </c>
      <c r="Q16" s="170"/>
      <c r="R16" s="167">
        <v>0.90391394739220821</v>
      </c>
      <c r="S16" s="170">
        <v>133.22</v>
      </c>
      <c r="T16" s="170"/>
      <c r="U16" s="167">
        <v>0.90546903295907277</v>
      </c>
      <c r="V16" s="170">
        <v>132.68</v>
      </c>
      <c r="W16" s="170"/>
      <c r="X16" s="167">
        <v>0.9045680687471731</v>
      </c>
      <c r="Y16" s="170">
        <v>132.76</v>
      </c>
      <c r="Z16" s="130"/>
      <c r="AA16" s="167">
        <v>0.89702188733405097</v>
      </c>
      <c r="AB16" s="170">
        <v>133.49</v>
      </c>
      <c r="AC16" s="170"/>
      <c r="AD16" s="167">
        <v>0.89023413157660469</v>
      </c>
      <c r="AE16" s="170">
        <v>134.9</v>
      </c>
      <c r="AF16" s="130"/>
      <c r="AG16" s="167">
        <v>0.886760663296976</v>
      </c>
      <c r="AH16" s="170">
        <v>135.13999999999999</v>
      </c>
      <c r="AI16" s="130"/>
      <c r="AJ16" s="167">
        <v>0.88589652728561297</v>
      </c>
      <c r="AK16" s="170">
        <v>134.18</v>
      </c>
      <c r="AL16" s="130"/>
      <c r="AM16" s="167">
        <v>0.88731144631765746</v>
      </c>
      <c r="AN16" s="170">
        <v>134.69</v>
      </c>
      <c r="AO16" s="130"/>
      <c r="AP16" s="167">
        <v>0.89381480157311399</v>
      </c>
      <c r="AQ16" s="170">
        <v>134.33000000000001</v>
      </c>
      <c r="AR16" s="130"/>
      <c r="AS16" s="167">
        <v>0.89968511021142583</v>
      </c>
      <c r="AT16" s="170">
        <v>133.81</v>
      </c>
      <c r="AU16" s="130"/>
      <c r="AV16" s="167">
        <v>0.88417329796640143</v>
      </c>
      <c r="AW16" s="170">
        <v>135.03</v>
      </c>
      <c r="AX16" s="130"/>
      <c r="AY16" s="167">
        <v>0.88276836158192085</v>
      </c>
      <c r="AZ16" s="170">
        <v>134.91</v>
      </c>
      <c r="BA16" s="170"/>
      <c r="BB16" s="167">
        <v>0.8637070305752288</v>
      </c>
      <c r="BC16" s="170">
        <v>136.22</v>
      </c>
      <c r="BD16" s="130"/>
      <c r="BE16" s="171">
        <v>0.86497707810743008</v>
      </c>
      <c r="BF16" s="172">
        <v>136.22</v>
      </c>
      <c r="BG16" s="172"/>
      <c r="BH16" s="171">
        <v>0.86843247937472867</v>
      </c>
      <c r="BI16" s="172">
        <v>136.88999999999999</v>
      </c>
      <c r="BJ16" s="172"/>
      <c r="BK16" s="180">
        <v>0.86625086625086622</v>
      </c>
      <c r="BL16" s="180">
        <v>137.1</v>
      </c>
      <c r="BM16" s="130"/>
      <c r="BN16" s="167">
        <f t="shared" ref="BN16:BO30" si="0">(C16+F16+I16+L16+O16+U16+X16+AA16+AD16+AG16+AJ16+AM16+AP16+AS16+AV16+AY16+BB16+BE16+BH16+R16+BK16)/21</f>
        <v>0.88654509695641437</v>
      </c>
      <c r="BO16" s="168">
        <f t="shared" si="0"/>
        <v>134.54333333333329</v>
      </c>
      <c r="BP16" s="173"/>
      <c r="BQ16" s="173"/>
      <c r="BR16" s="173"/>
      <c r="BS16" s="174"/>
      <c r="BT16" s="174"/>
      <c r="BU16" s="138"/>
      <c r="BV16" s="175"/>
      <c r="BW16" s="175"/>
      <c r="BX16" s="138"/>
      <c r="BY16" s="126"/>
      <c r="BZ16" s="125"/>
      <c r="CA16" s="125"/>
      <c r="CB16" s="125"/>
      <c r="CC16" s="125"/>
      <c r="CD16" s="125"/>
      <c r="CE16" s="125"/>
      <c r="CF16" s="127"/>
      <c r="CG16" s="126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</row>
    <row r="17" spans="1:167" x14ac:dyDescent="0.25">
      <c r="A17" s="151">
        <v>3</v>
      </c>
      <c r="B17" s="169" t="s">
        <v>7</v>
      </c>
      <c r="C17" s="167">
        <v>0.98980000000000001</v>
      </c>
      <c r="D17" s="170">
        <v>120.55</v>
      </c>
      <c r="E17" s="170"/>
      <c r="F17" s="167">
        <v>0.98860000000000003</v>
      </c>
      <c r="G17" s="170">
        <v>119.84</v>
      </c>
      <c r="H17" s="130"/>
      <c r="I17" s="167">
        <v>0.98320000000000007</v>
      </c>
      <c r="J17" s="170">
        <v>120.13</v>
      </c>
      <c r="K17" s="130"/>
      <c r="L17" s="167">
        <v>0.98210000000000008</v>
      </c>
      <c r="M17" s="170">
        <v>120.57</v>
      </c>
      <c r="N17" s="130"/>
      <c r="O17" s="167">
        <v>0.99030000000000007</v>
      </c>
      <c r="P17" s="170">
        <v>120.66</v>
      </c>
      <c r="Q17" s="170"/>
      <c r="R17" s="167">
        <v>0.99780000000000002</v>
      </c>
      <c r="S17" s="170">
        <v>120.69</v>
      </c>
      <c r="T17" s="170"/>
      <c r="U17" s="167">
        <v>0.99870000000000003</v>
      </c>
      <c r="V17" s="170">
        <v>120.3</v>
      </c>
      <c r="W17" s="170"/>
      <c r="X17" s="167">
        <v>0.99550000000000005</v>
      </c>
      <c r="Y17" s="170">
        <v>120.63</v>
      </c>
      <c r="Z17" s="130"/>
      <c r="AA17" s="167">
        <v>0.99730000000000008</v>
      </c>
      <c r="AB17" s="170">
        <v>120.06</v>
      </c>
      <c r="AC17" s="170"/>
      <c r="AD17" s="167">
        <v>1.0033000000000001</v>
      </c>
      <c r="AE17" s="170">
        <v>119.7</v>
      </c>
      <c r="AF17" s="130"/>
      <c r="AG17" s="167">
        <v>1.0015000000000001</v>
      </c>
      <c r="AH17" s="170">
        <v>119.66</v>
      </c>
      <c r="AI17" s="130"/>
      <c r="AJ17" s="167">
        <v>0.99470000000000003</v>
      </c>
      <c r="AK17" s="170">
        <v>119.5</v>
      </c>
      <c r="AL17" s="130"/>
      <c r="AM17" s="167">
        <v>1.0006000000000002</v>
      </c>
      <c r="AN17" s="170">
        <v>119.44</v>
      </c>
      <c r="AO17" s="130"/>
      <c r="AP17" s="167">
        <v>1.0048000000000001</v>
      </c>
      <c r="AQ17" s="170">
        <v>119.5</v>
      </c>
      <c r="AR17" s="130"/>
      <c r="AS17" s="167">
        <v>1.0113000000000001</v>
      </c>
      <c r="AT17" s="170">
        <v>119.04</v>
      </c>
      <c r="AU17" s="130"/>
      <c r="AV17" s="167">
        <v>1.0023</v>
      </c>
      <c r="AW17" s="170">
        <v>119.12</v>
      </c>
      <c r="AX17" s="130"/>
      <c r="AY17" s="167">
        <v>1.002</v>
      </c>
      <c r="AZ17" s="170">
        <v>118.85</v>
      </c>
      <c r="BA17" s="170"/>
      <c r="BB17" s="167">
        <v>0.98870000000000002</v>
      </c>
      <c r="BC17" s="170">
        <v>118.99</v>
      </c>
      <c r="BD17" s="130"/>
      <c r="BE17" s="171">
        <v>0.98960000000000004</v>
      </c>
      <c r="BF17" s="172">
        <v>119.07</v>
      </c>
      <c r="BG17" s="172"/>
      <c r="BH17" s="171">
        <v>0.996</v>
      </c>
      <c r="BI17" s="172">
        <v>119.36</v>
      </c>
      <c r="BJ17" s="172"/>
      <c r="BK17" s="172">
        <v>1</v>
      </c>
      <c r="BL17" s="172">
        <v>118.76</v>
      </c>
      <c r="BM17" s="130"/>
      <c r="BN17" s="167">
        <f t="shared" si="0"/>
        <v>0.9961000000000001</v>
      </c>
      <c r="BO17" s="168">
        <f t="shared" si="0"/>
        <v>119.73428571428573</v>
      </c>
      <c r="BP17" s="173"/>
      <c r="BQ17" s="173"/>
      <c r="BR17" s="173"/>
      <c r="BS17" s="174"/>
      <c r="BT17" s="174"/>
      <c r="BU17" s="138"/>
      <c r="BV17" s="175"/>
      <c r="BW17" s="175"/>
      <c r="BX17" s="138"/>
      <c r="BY17" s="126"/>
    </row>
    <row r="18" spans="1:167" x14ac:dyDescent="0.25">
      <c r="A18" s="151">
        <v>4</v>
      </c>
      <c r="B18" s="169" t="s">
        <v>8</v>
      </c>
      <c r="C18" s="167">
        <v>1.0234367004400777</v>
      </c>
      <c r="D18" s="170">
        <v>116.65</v>
      </c>
      <c r="E18" s="170"/>
      <c r="F18" s="167">
        <v>1.0135819987837016</v>
      </c>
      <c r="G18" s="170">
        <v>116.94</v>
      </c>
      <c r="H18" s="130"/>
      <c r="I18" s="167">
        <v>1.006947940791461</v>
      </c>
      <c r="J18" s="170">
        <v>117.38</v>
      </c>
      <c r="K18" s="130"/>
      <c r="L18" s="167">
        <v>1.010611419909045</v>
      </c>
      <c r="M18" s="170">
        <v>117.21</v>
      </c>
      <c r="N18" s="130"/>
      <c r="O18" s="167">
        <v>1.0203040506070808</v>
      </c>
      <c r="P18" s="170">
        <v>117.18</v>
      </c>
      <c r="Q18" s="170"/>
      <c r="R18" s="167">
        <v>1.0315659170621003</v>
      </c>
      <c r="S18" s="170">
        <v>116.77</v>
      </c>
      <c r="T18" s="170"/>
      <c r="U18" s="167">
        <v>1.0306090899721736</v>
      </c>
      <c r="V18" s="170">
        <v>116.63</v>
      </c>
      <c r="W18" s="170"/>
      <c r="X18" s="167">
        <v>1.0303967027305512</v>
      </c>
      <c r="Y18" s="170">
        <v>116.6</v>
      </c>
      <c r="Z18" s="130"/>
      <c r="AA18" s="167">
        <v>1.0271158586688578</v>
      </c>
      <c r="AB18" s="170">
        <v>116.65</v>
      </c>
      <c r="AC18" s="170"/>
      <c r="AD18" s="167">
        <v>1.0285949393128986</v>
      </c>
      <c r="AE18" s="170">
        <v>116.82</v>
      </c>
      <c r="AF18" s="130"/>
      <c r="AG18" s="167">
        <v>1.0256410256410255</v>
      </c>
      <c r="AH18" s="170">
        <v>116.91</v>
      </c>
      <c r="AI18" s="130"/>
      <c r="AJ18" s="167">
        <v>1.0166734444896299</v>
      </c>
      <c r="AK18" s="170">
        <v>116.99</v>
      </c>
      <c r="AL18" s="130"/>
      <c r="AM18" s="167">
        <v>1.019160211985324</v>
      </c>
      <c r="AN18" s="170">
        <v>117.3</v>
      </c>
      <c r="AO18" s="130"/>
      <c r="AP18" s="167">
        <v>1.023122570083896</v>
      </c>
      <c r="AQ18" s="170">
        <v>117.39</v>
      </c>
      <c r="AR18" s="130"/>
      <c r="AS18" s="167">
        <v>1.027221366204417</v>
      </c>
      <c r="AT18" s="170">
        <v>117.28</v>
      </c>
      <c r="AU18" s="130"/>
      <c r="AV18" s="167">
        <v>1.0189525168127165</v>
      </c>
      <c r="AW18" s="170">
        <v>117.27</v>
      </c>
      <c r="AX18" s="130"/>
      <c r="AY18" s="167">
        <v>1.0132738879319081</v>
      </c>
      <c r="AZ18" s="170">
        <v>117.58</v>
      </c>
      <c r="BA18" s="170"/>
      <c r="BB18" s="167">
        <v>0.99770527786091989</v>
      </c>
      <c r="BC18" s="170">
        <v>117.97</v>
      </c>
      <c r="BD18" s="130"/>
      <c r="BE18" s="171">
        <v>0.9966115208291807</v>
      </c>
      <c r="BF18" s="172">
        <v>118.27</v>
      </c>
      <c r="BG18" s="172"/>
      <c r="BH18" s="171">
        <v>1.0053282396702523</v>
      </c>
      <c r="BI18" s="172">
        <v>118.32</v>
      </c>
      <c r="BJ18" s="172"/>
      <c r="BK18" s="172">
        <v>1.0065425264217414</v>
      </c>
      <c r="BL18" s="172">
        <v>118.07</v>
      </c>
      <c r="BM18" s="130"/>
      <c r="BN18" s="167">
        <f t="shared" si="0"/>
        <v>1.0177808193432836</v>
      </c>
      <c r="BO18" s="168">
        <f t="shared" si="0"/>
        <v>117.24666666666668</v>
      </c>
      <c r="BP18" s="173"/>
      <c r="BQ18" s="173"/>
      <c r="BR18" s="173"/>
      <c r="BS18" s="174"/>
      <c r="BT18" s="174"/>
      <c r="BU18" s="138"/>
      <c r="BV18" s="175"/>
      <c r="BW18" s="175"/>
      <c r="BX18" s="138"/>
      <c r="BY18" s="126"/>
    </row>
    <row r="19" spans="1:167" x14ac:dyDescent="0.25">
      <c r="A19" s="151">
        <v>5</v>
      </c>
      <c r="B19" s="169" t="s">
        <v>9</v>
      </c>
      <c r="C19" s="167">
        <v>1660.3000000000002</v>
      </c>
      <c r="D19" s="176">
        <v>198107</v>
      </c>
      <c r="E19" s="176"/>
      <c r="F19" s="177">
        <v>1707.5</v>
      </c>
      <c r="G19" s="176">
        <v>202287.53</v>
      </c>
      <c r="H19" s="130"/>
      <c r="I19" s="167">
        <v>1711.3000000000002</v>
      </c>
      <c r="J19" s="176">
        <v>202121.64</v>
      </c>
      <c r="K19" s="130"/>
      <c r="L19" s="167">
        <v>1716.1000000000001</v>
      </c>
      <c r="M19" s="176">
        <v>203203.4</v>
      </c>
      <c r="N19" s="130"/>
      <c r="O19" s="167">
        <v>1710.5</v>
      </c>
      <c r="P19" s="176">
        <v>204387.65</v>
      </c>
      <c r="Q19" s="176"/>
      <c r="R19" s="177">
        <v>1677.8000000000002</v>
      </c>
      <c r="S19" s="176">
        <v>202040.68</v>
      </c>
      <c r="T19" s="176"/>
      <c r="U19" s="177">
        <v>1662.7</v>
      </c>
      <c r="V19" s="176">
        <v>199756.78</v>
      </c>
      <c r="W19" s="176"/>
      <c r="X19" s="177">
        <v>1670.2</v>
      </c>
      <c r="Y19" s="176">
        <v>200574.32</v>
      </c>
      <c r="Z19" s="130"/>
      <c r="AA19" s="167">
        <v>1676.64</v>
      </c>
      <c r="AB19" s="176">
        <v>200760.87</v>
      </c>
      <c r="AC19" s="176"/>
      <c r="AD19" s="167">
        <v>1651.1000000000001</v>
      </c>
      <c r="AE19" s="176">
        <v>198280.6</v>
      </c>
      <c r="AF19" s="130"/>
      <c r="AG19" s="167">
        <v>1656.9</v>
      </c>
      <c r="AH19" s="176">
        <v>198562.9</v>
      </c>
      <c r="AI19" s="130"/>
      <c r="AJ19" s="167">
        <v>1650.15</v>
      </c>
      <c r="AK19" s="176">
        <v>196153.33</v>
      </c>
      <c r="AL19" s="130"/>
      <c r="AM19" s="167">
        <v>1640.3300000000002</v>
      </c>
      <c r="AN19" s="176">
        <v>196035.84</v>
      </c>
      <c r="AO19" s="130"/>
      <c r="AP19" s="167">
        <v>1633.39</v>
      </c>
      <c r="AQ19" s="176">
        <v>196121.14</v>
      </c>
      <c r="AR19" s="130"/>
      <c r="AS19" s="167">
        <v>1623.47</v>
      </c>
      <c r="AT19" s="176">
        <v>195449.55</v>
      </c>
      <c r="AU19" s="130"/>
      <c r="AV19" s="167">
        <v>1646.5600000000002</v>
      </c>
      <c r="AW19" s="176">
        <v>196582.8</v>
      </c>
      <c r="AX19" s="130"/>
      <c r="AY19" s="167">
        <v>1641.66</v>
      </c>
      <c r="AZ19" s="176">
        <v>195505.29</v>
      </c>
      <c r="BA19" s="176"/>
      <c r="BB19" s="177">
        <v>1670.14</v>
      </c>
      <c r="BC19" s="176">
        <v>196491.97</v>
      </c>
      <c r="BD19" s="130"/>
      <c r="BE19" s="171">
        <v>1662.69</v>
      </c>
      <c r="BF19" s="172">
        <v>195914.76</v>
      </c>
      <c r="BG19" s="172"/>
      <c r="BH19" s="171">
        <v>1646.95</v>
      </c>
      <c r="BI19" s="172">
        <v>195789.42</v>
      </c>
      <c r="BJ19" s="172"/>
      <c r="BK19" s="180">
        <v>1638.67</v>
      </c>
      <c r="BL19" s="180">
        <v>194608.45</v>
      </c>
      <c r="BM19" s="130"/>
      <c r="BN19" s="167">
        <f t="shared" si="0"/>
        <v>1664.5261904761905</v>
      </c>
      <c r="BO19" s="168">
        <f t="shared" si="0"/>
        <v>198511.23428571431</v>
      </c>
      <c r="BP19" s="173"/>
      <c r="BQ19" s="173"/>
      <c r="BR19" s="173"/>
      <c r="BS19" s="174"/>
      <c r="BT19" s="174"/>
      <c r="BU19" s="178"/>
      <c r="BV19" s="175"/>
      <c r="BW19" s="175"/>
      <c r="BX19" s="138"/>
      <c r="BY19" s="126"/>
    </row>
    <row r="20" spans="1:167" x14ac:dyDescent="0.25">
      <c r="A20" s="151">
        <v>6</v>
      </c>
      <c r="B20" s="169" t="s">
        <v>10</v>
      </c>
      <c r="C20" s="167">
        <v>19.301200000000001</v>
      </c>
      <c r="D20" s="170">
        <v>2303.02</v>
      </c>
      <c r="E20" s="170"/>
      <c r="F20" s="167">
        <v>20.810000000000002</v>
      </c>
      <c r="G20" s="170">
        <v>2465.36</v>
      </c>
      <c r="H20" s="130"/>
      <c r="I20" s="167">
        <v>20.602700000000002</v>
      </c>
      <c r="J20" s="170">
        <v>2433.38</v>
      </c>
      <c r="K20" s="130"/>
      <c r="L20" s="167">
        <v>20.539000000000001</v>
      </c>
      <c r="M20" s="170">
        <v>2432.02</v>
      </c>
      <c r="N20" s="130"/>
      <c r="O20" s="167">
        <v>20.7454</v>
      </c>
      <c r="P20" s="170">
        <v>2478.87</v>
      </c>
      <c r="Q20" s="170"/>
      <c r="R20" s="167">
        <v>19.674400000000002</v>
      </c>
      <c r="S20" s="170">
        <v>2369.19</v>
      </c>
      <c r="T20" s="170"/>
      <c r="U20" s="167">
        <v>19.247299999999999</v>
      </c>
      <c r="V20" s="170">
        <v>2312.37</v>
      </c>
      <c r="W20" s="170"/>
      <c r="X20" s="167">
        <v>19.227399999999999</v>
      </c>
      <c r="Y20" s="170">
        <v>2309.02</v>
      </c>
      <c r="Z20" s="130"/>
      <c r="AA20" s="167">
        <v>19.16</v>
      </c>
      <c r="AB20" s="170">
        <v>2294.2199999999998</v>
      </c>
      <c r="AC20" s="170"/>
      <c r="AD20" s="167">
        <v>18.64</v>
      </c>
      <c r="AE20" s="170">
        <v>2238.48</v>
      </c>
      <c r="AF20" s="130"/>
      <c r="AG20" s="167">
        <v>18.571200000000001</v>
      </c>
      <c r="AH20" s="170">
        <v>2225.5700000000002</v>
      </c>
      <c r="AI20" s="130"/>
      <c r="AJ20" s="167">
        <v>18.650000000000002</v>
      </c>
      <c r="AK20" s="170">
        <v>2216.9299999999998</v>
      </c>
      <c r="AL20" s="130"/>
      <c r="AM20" s="167">
        <v>18.53</v>
      </c>
      <c r="AN20" s="170">
        <v>2214.52</v>
      </c>
      <c r="AO20" s="130"/>
      <c r="AP20" s="167">
        <v>18.545100000000001</v>
      </c>
      <c r="AQ20" s="170">
        <v>2226.71</v>
      </c>
      <c r="AR20" s="130"/>
      <c r="AS20" s="167">
        <v>18.330000000000002</v>
      </c>
      <c r="AT20" s="170">
        <v>2206.75</v>
      </c>
      <c r="AU20" s="130"/>
      <c r="AV20" s="167">
        <v>19.11</v>
      </c>
      <c r="AW20" s="170">
        <v>2281.54</v>
      </c>
      <c r="AX20" s="130"/>
      <c r="AY20" s="167">
        <v>18.857500000000002</v>
      </c>
      <c r="AZ20" s="170">
        <v>2245.7399999999998</v>
      </c>
      <c r="BA20" s="170"/>
      <c r="BB20" s="167">
        <v>19.6693</v>
      </c>
      <c r="BC20" s="170">
        <v>2314.09</v>
      </c>
      <c r="BD20" s="130"/>
      <c r="BE20" s="171">
        <v>19.330000000000002</v>
      </c>
      <c r="BF20" s="172">
        <v>2277.65</v>
      </c>
      <c r="BG20" s="172"/>
      <c r="BH20" s="171">
        <v>19.16</v>
      </c>
      <c r="BI20" s="172">
        <v>2277.7399999999998</v>
      </c>
      <c r="BJ20" s="172"/>
      <c r="BK20" s="172">
        <v>19.05</v>
      </c>
      <c r="BL20" s="172">
        <v>2262.38</v>
      </c>
      <c r="BM20" s="130"/>
      <c r="BN20" s="167">
        <f t="shared" si="0"/>
        <v>19.321452380952387</v>
      </c>
      <c r="BO20" s="168">
        <f t="shared" si="0"/>
        <v>2304.0738095238094</v>
      </c>
      <c r="BP20" s="173"/>
      <c r="BQ20" s="173"/>
      <c r="BR20" s="173"/>
      <c r="BS20" s="174"/>
      <c r="BT20" s="174"/>
      <c r="BU20" s="138"/>
      <c r="BV20" s="175"/>
      <c r="BW20" s="175"/>
      <c r="BX20" s="138"/>
      <c r="BY20" s="126"/>
    </row>
    <row r="21" spans="1:167" x14ac:dyDescent="0.25">
      <c r="A21" s="151">
        <v>7</v>
      </c>
      <c r="B21" s="169" t="s">
        <v>25</v>
      </c>
      <c r="C21" s="167">
        <v>1.5527950310559007</v>
      </c>
      <c r="D21" s="170">
        <v>76.84</v>
      </c>
      <c r="E21" s="170"/>
      <c r="F21" s="167">
        <v>1.5417823003391919</v>
      </c>
      <c r="G21" s="170">
        <v>76.84</v>
      </c>
      <c r="H21" s="130"/>
      <c r="I21" s="167">
        <v>1.5444015444015442</v>
      </c>
      <c r="J21" s="170">
        <v>76.48</v>
      </c>
      <c r="K21" s="130"/>
      <c r="L21" s="167">
        <v>1.5441630636195181</v>
      </c>
      <c r="M21" s="170">
        <v>76.680000000000007</v>
      </c>
      <c r="N21" s="130"/>
      <c r="O21" s="167">
        <v>1.5571473061351604</v>
      </c>
      <c r="P21" s="170">
        <v>76.739999999999995</v>
      </c>
      <c r="Q21" s="170"/>
      <c r="R21" s="167">
        <v>1.5845349389954049</v>
      </c>
      <c r="S21" s="170">
        <v>76</v>
      </c>
      <c r="T21" s="170"/>
      <c r="U21" s="167">
        <v>1.596169193934557</v>
      </c>
      <c r="V21" s="170">
        <v>75.27</v>
      </c>
      <c r="W21" s="170"/>
      <c r="X21" s="167">
        <v>1.5956598053295037</v>
      </c>
      <c r="Y21" s="170">
        <v>75.260000000000005</v>
      </c>
      <c r="Z21" s="130"/>
      <c r="AA21" s="167">
        <v>1.5890672175433018</v>
      </c>
      <c r="AB21" s="170">
        <v>75.349999999999994</v>
      </c>
      <c r="AC21" s="170"/>
      <c r="AD21" s="167">
        <v>1.5921031682853048</v>
      </c>
      <c r="AE21" s="170">
        <v>75.430000000000007</v>
      </c>
      <c r="AF21" s="130"/>
      <c r="AG21" s="167">
        <v>1.6015374759769376</v>
      </c>
      <c r="AH21" s="170">
        <v>74.83</v>
      </c>
      <c r="AI21" s="130"/>
      <c r="AJ21" s="167">
        <v>1.5905837442341337</v>
      </c>
      <c r="AK21" s="170">
        <v>74.73</v>
      </c>
      <c r="AL21" s="130"/>
      <c r="AM21" s="167">
        <v>1.5860428231562251</v>
      </c>
      <c r="AN21" s="170">
        <v>75.349999999999994</v>
      </c>
      <c r="AO21" s="130"/>
      <c r="AP21" s="167">
        <v>1.5915963711602736</v>
      </c>
      <c r="AQ21" s="170">
        <v>75.44</v>
      </c>
      <c r="AR21" s="130"/>
      <c r="AS21" s="167">
        <v>1.6005121638924455</v>
      </c>
      <c r="AT21" s="170">
        <v>75.22</v>
      </c>
      <c r="AU21" s="130"/>
      <c r="AV21" s="167">
        <v>1.5923566878980893</v>
      </c>
      <c r="AW21" s="170">
        <v>74.98</v>
      </c>
      <c r="AX21" s="130"/>
      <c r="AY21" s="167">
        <v>1.5857913098636218</v>
      </c>
      <c r="AZ21" s="170">
        <v>75.099999999999994</v>
      </c>
      <c r="BA21" s="170"/>
      <c r="BB21" s="167">
        <v>1.5441630636195181</v>
      </c>
      <c r="BC21" s="170">
        <v>76.19</v>
      </c>
      <c r="BD21" s="130"/>
      <c r="BE21" s="171">
        <v>1.5491866769945777</v>
      </c>
      <c r="BF21" s="172">
        <v>76.06</v>
      </c>
      <c r="BG21" s="172"/>
      <c r="BH21" s="171">
        <v>1.5617679212868969</v>
      </c>
      <c r="BI21" s="172">
        <v>76.12</v>
      </c>
      <c r="BJ21" s="172"/>
      <c r="BK21" s="172">
        <v>1.5627441787779339</v>
      </c>
      <c r="BL21" s="172">
        <v>75.989999999999995</v>
      </c>
      <c r="BM21" s="130"/>
      <c r="BN21" s="167">
        <f t="shared" si="0"/>
        <v>1.5744812374523831</v>
      </c>
      <c r="BO21" s="168">
        <f t="shared" si="0"/>
        <v>75.757142857142867</v>
      </c>
      <c r="BP21" s="173"/>
      <c r="BQ21" s="173"/>
      <c r="BR21" s="173"/>
      <c r="BS21" s="174"/>
      <c r="BT21" s="174"/>
      <c r="BU21" s="138"/>
      <c r="BV21" s="175"/>
      <c r="BW21" s="175"/>
      <c r="BX21" s="138"/>
      <c r="BY21" s="126"/>
    </row>
    <row r="22" spans="1:167" x14ac:dyDescent="0.25">
      <c r="A22" s="151">
        <v>8</v>
      </c>
      <c r="B22" s="169" t="s">
        <v>26</v>
      </c>
      <c r="C22" s="167">
        <v>1.3760000000000001</v>
      </c>
      <c r="D22" s="170">
        <v>86.72</v>
      </c>
      <c r="E22" s="170"/>
      <c r="F22" s="167">
        <v>1.3633</v>
      </c>
      <c r="G22" s="170">
        <v>86.9</v>
      </c>
      <c r="H22" s="130"/>
      <c r="I22" s="167">
        <v>1.3576000000000001</v>
      </c>
      <c r="J22" s="170">
        <v>87</v>
      </c>
      <c r="K22" s="130"/>
      <c r="L22" s="167">
        <v>1.3656000000000001</v>
      </c>
      <c r="M22" s="170">
        <v>86.71</v>
      </c>
      <c r="N22" s="130"/>
      <c r="O22" s="167">
        <v>1.371</v>
      </c>
      <c r="P22" s="170">
        <v>87.16</v>
      </c>
      <c r="Q22" s="170"/>
      <c r="R22" s="167">
        <v>1.3736000000000002</v>
      </c>
      <c r="S22" s="170">
        <v>87.67</v>
      </c>
      <c r="T22" s="170"/>
      <c r="U22" s="167">
        <v>1.3837000000000002</v>
      </c>
      <c r="V22" s="170">
        <v>86.83</v>
      </c>
      <c r="W22" s="170"/>
      <c r="X22" s="167">
        <v>1.3766</v>
      </c>
      <c r="Y22" s="170">
        <v>87.24</v>
      </c>
      <c r="Z22" s="130"/>
      <c r="AA22" s="167">
        <v>1.3792</v>
      </c>
      <c r="AB22" s="170">
        <v>86.82</v>
      </c>
      <c r="AC22" s="170"/>
      <c r="AD22" s="167">
        <v>1.3803000000000001</v>
      </c>
      <c r="AE22" s="170">
        <v>87</v>
      </c>
      <c r="AF22" s="130"/>
      <c r="AG22" s="167">
        <v>1.3812</v>
      </c>
      <c r="AH22" s="170">
        <v>86.77</v>
      </c>
      <c r="AI22" s="130"/>
      <c r="AJ22" s="167">
        <v>1.3764000000000001</v>
      </c>
      <c r="AK22" s="170">
        <v>86.36</v>
      </c>
      <c r="AL22" s="130"/>
      <c r="AM22" s="167">
        <v>1.3747</v>
      </c>
      <c r="AN22" s="170">
        <v>86.94</v>
      </c>
      <c r="AO22" s="130"/>
      <c r="AP22" s="167">
        <v>1.3747</v>
      </c>
      <c r="AQ22" s="170">
        <v>87.34</v>
      </c>
      <c r="AR22" s="130"/>
      <c r="AS22" s="167">
        <v>1.3820000000000001</v>
      </c>
      <c r="AT22" s="170">
        <v>87.11</v>
      </c>
      <c r="AU22" s="130"/>
      <c r="AV22" s="167">
        <v>1.3739000000000001</v>
      </c>
      <c r="AW22" s="170">
        <v>86.9</v>
      </c>
      <c r="AX22" s="130"/>
      <c r="AY22" s="167">
        <v>1.3732</v>
      </c>
      <c r="AZ22" s="170">
        <v>86.72</v>
      </c>
      <c r="BA22" s="170"/>
      <c r="BB22" s="167">
        <v>1.3548</v>
      </c>
      <c r="BC22" s="170">
        <v>86.84</v>
      </c>
      <c r="BD22" s="130"/>
      <c r="BE22" s="171">
        <v>1.3598000000000001</v>
      </c>
      <c r="BF22" s="172">
        <v>86.65</v>
      </c>
      <c r="BG22" s="172"/>
      <c r="BH22" s="171">
        <v>1.3628</v>
      </c>
      <c r="BI22" s="172">
        <v>87.23</v>
      </c>
      <c r="BJ22" s="172"/>
      <c r="BK22" s="180">
        <v>1.3656000000000001</v>
      </c>
      <c r="BL22" s="180">
        <v>86.97</v>
      </c>
      <c r="BM22" s="130"/>
      <c r="BN22" s="167">
        <f t="shared" si="0"/>
        <v>1.3717142857142859</v>
      </c>
      <c r="BO22" s="168">
        <f t="shared" si="0"/>
        <v>86.946666666666673</v>
      </c>
      <c r="BP22" s="173"/>
      <c r="BQ22" s="173"/>
      <c r="BR22" s="173"/>
      <c r="BS22" s="174"/>
      <c r="BT22" s="174"/>
      <c r="BU22" s="138"/>
      <c r="BV22" s="175"/>
      <c r="BW22" s="175"/>
      <c r="BX22" s="138"/>
      <c r="BY22" s="126"/>
    </row>
    <row r="23" spans="1:167" x14ac:dyDescent="0.25">
      <c r="A23" s="151">
        <v>9</v>
      </c>
      <c r="B23" s="169" t="s">
        <v>13</v>
      </c>
      <c r="C23" s="167">
        <v>11.151200000000001</v>
      </c>
      <c r="D23" s="170">
        <v>10.7</v>
      </c>
      <c r="E23" s="170"/>
      <c r="F23" s="167">
        <v>10.9236</v>
      </c>
      <c r="G23" s="170">
        <v>10.85</v>
      </c>
      <c r="H23" s="130"/>
      <c r="I23" s="167">
        <v>10.907</v>
      </c>
      <c r="J23" s="170">
        <v>10.83</v>
      </c>
      <c r="K23" s="130"/>
      <c r="L23" s="167">
        <v>10.9725</v>
      </c>
      <c r="M23" s="170">
        <v>10.79</v>
      </c>
      <c r="N23" s="130"/>
      <c r="O23" s="167">
        <v>11.1052</v>
      </c>
      <c r="P23" s="170">
        <v>10.76</v>
      </c>
      <c r="Q23" s="170"/>
      <c r="R23" s="167">
        <v>11.297700000000001</v>
      </c>
      <c r="S23" s="170">
        <v>10.66</v>
      </c>
      <c r="T23" s="170"/>
      <c r="U23" s="167">
        <v>11.329000000000001</v>
      </c>
      <c r="V23" s="170">
        <v>10.6</v>
      </c>
      <c r="W23" s="170"/>
      <c r="X23" s="167">
        <v>11.338100000000001</v>
      </c>
      <c r="Y23" s="170">
        <v>10.59</v>
      </c>
      <c r="Z23" s="130"/>
      <c r="AA23" s="167">
        <v>11.3094</v>
      </c>
      <c r="AB23" s="170">
        <v>10.59</v>
      </c>
      <c r="AC23" s="170"/>
      <c r="AD23" s="167">
        <v>11.308200000000001</v>
      </c>
      <c r="AE23" s="170">
        <v>10.62</v>
      </c>
      <c r="AF23" s="130"/>
      <c r="AG23" s="167">
        <v>11.263900000000001</v>
      </c>
      <c r="AH23" s="170">
        <v>10.64</v>
      </c>
      <c r="AI23" s="130"/>
      <c r="AJ23" s="167">
        <v>11.100800000000001</v>
      </c>
      <c r="AK23" s="170">
        <v>10.71</v>
      </c>
      <c r="AL23" s="130"/>
      <c r="AM23" s="167">
        <v>11.1492</v>
      </c>
      <c r="AN23" s="170">
        <v>10.72</v>
      </c>
      <c r="AO23" s="130"/>
      <c r="AP23" s="167">
        <v>11.221200000000001</v>
      </c>
      <c r="AQ23" s="170">
        <v>10.7</v>
      </c>
      <c r="AR23" s="130"/>
      <c r="AS23" s="167">
        <v>11.3552</v>
      </c>
      <c r="AT23" s="170">
        <v>10.6</v>
      </c>
      <c r="AU23" s="130"/>
      <c r="AV23" s="167">
        <v>11.2842</v>
      </c>
      <c r="AW23" s="170">
        <v>10.58</v>
      </c>
      <c r="AX23" s="130"/>
      <c r="AY23" s="167">
        <v>11.143000000000001</v>
      </c>
      <c r="AZ23" s="170">
        <v>10.69</v>
      </c>
      <c r="BA23" s="170"/>
      <c r="BB23" s="167">
        <v>10.912100000000001</v>
      </c>
      <c r="BC23" s="170">
        <v>10.78</v>
      </c>
      <c r="BD23" s="130"/>
      <c r="BE23" s="171">
        <v>10.908200000000001</v>
      </c>
      <c r="BF23" s="172">
        <v>10.8</v>
      </c>
      <c r="BG23" s="172"/>
      <c r="BH23" s="171">
        <v>11.012600000000001</v>
      </c>
      <c r="BI23" s="172">
        <v>10.79</v>
      </c>
      <c r="BJ23" s="172"/>
      <c r="BK23" s="172">
        <v>10.997200000000001</v>
      </c>
      <c r="BL23" s="172">
        <v>10.8</v>
      </c>
      <c r="BM23" s="130"/>
      <c r="BN23" s="167">
        <f t="shared" si="0"/>
        <v>11.142357142857142</v>
      </c>
      <c r="BO23" s="168">
        <f t="shared" si="0"/>
        <v>10.704761904761906</v>
      </c>
      <c r="BP23" s="173"/>
      <c r="BQ23" s="173"/>
      <c r="BR23" s="173"/>
      <c r="BS23" s="174"/>
      <c r="BT23" s="174"/>
      <c r="BU23" s="138"/>
      <c r="BV23" s="175"/>
      <c r="BW23" s="175"/>
      <c r="BX23" s="138"/>
      <c r="BY23" s="126"/>
    </row>
    <row r="24" spans="1:167" x14ac:dyDescent="0.25">
      <c r="A24" s="151">
        <v>10</v>
      </c>
      <c r="B24" s="169" t="s">
        <v>14</v>
      </c>
      <c r="C24" s="167">
        <v>10.8658</v>
      </c>
      <c r="D24" s="170">
        <v>10.98</v>
      </c>
      <c r="E24" s="170"/>
      <c r="F24" s="167">
        <v>10.593300000000001</v>
      </c>
      <c r="G24" s="170">
        <v>11.18</v>
      </c>
      <c r="H24" s="130"/>
      <c r="I24" s="167">
        <v>10.5471</v>
      </c>
      <c r="J24" s="170">
        <v>11.2</v>
      </c>
      <c r="K24" s="130"/>
      <c r="L24" s="167">
        <v>10.544500000000001</v>
      </c>
      <c r="M24" s="170">
        <v>11.23</v>
      </c>
      <c r="N24" s="130"/>
      <c r="O24" s="167">
        <v>10.7082</v>
      </c>
      <c r="P24" s="170">
        <v>11.16</v>
      </c>
      <c r="Q24" s="170"/>
      <c r="R24" s="167">
        <v>10.6814</v>
      </c>
      <c r="S24" s="170">
        <v>11.27</v>
      </c>
      <c r="T24" s="170"/>
      <c r="U24" s="167">
        <v>10.770300000000001</v>
      </c>
      <c r="V24" s="170">
        <v>11.15</v>
      </c>
      <c r="W24" s="170"/>
      <c r="X24" s="167">
        <v>10.7376</v>
      </c>
      <c r="Y24" s="170">
        <v>11.18</v>
      </c>
      <c r="Z24" s="130"/>
      <c r="AA24" s="167">
        <v>10.6646</v>
      </c>
      <c r="AB24" s="170">
        <v>11.23</v>
      </c>
      <c r="AC24" s="170"/>
      <c r="AD24" s="167">
        <v>10.629300000000001</v>
      </c>
      <c r="AE24" s="170">
        <v>11.3</v>
      </c>
      <c r="AF24" s="130"/>
      <c r="AG24" s="167">
        <v>10.6159</v>
      </c>
      <c r="AH24" s="170">
        <v>11.29</v>
      </c>
      <c r="AI24" s="130"/>
      <c r="AJ24" s="167">
        <v>10.5783</v>
      </c>
      <c r="AK24" s="170">
        <v>11.24</v>
      </c>
      <c r="AL24" s="130"/>
      <c r="AM24" s="167">
        <v>10.5838</v>
      </c>
      <c r="AN24" s="170">
        <v>11.29</v>
      </c>
      <c r="AO24" s="130"/>
      <c r="AP24" s="167">
        <v>10.6112</v>
      </c>
      <c r="AQ24" s="170">
        <v>11.32</v>
      </c>
      <c r="AR24" s="130"/>
      <c r="AS24" s="167">
        <v>10.6928</v>
      </c>
      <c r="AT24" s="170">
        <v>11.26</v>
      </c>
      <c r="AU24" s="130"/>
      <c r="AV24" s="167">
        <v>10.6136</v>
      </c>
      <c r="AW24" s="170">
        <v>11.25</v>
      </c>
      <c r="AX24" s="130"/>
      <c r="AY24" s="167">
        <v>10.544500000000001</v>
      </c>
      <c r="AZ24" s="170">
        <v>11.29</v>
      </c>
      <c r="BA24" s="170"/>
      <c r="BB24" s="167">
        <v>10.332600000000001</v>
      </c>
      <c r="BC24" s="170">
        <v>11.39</v>
      </c>
      <c r="BD24" s="130"/>
      <c r="BE24" s="171">
        <v>10.2765</v>
      </c>
      <c r="BF24" s="172">
        <v>11.47</v>
      </c>
      <c r="BG24" s="172"/>
      <c r="BH24" s="171">
        <v>10.329500000000001</v>
      </c>
      <c r="BI24" s="172">
        <v>11.51</v>
      </c>
      <c r="BJ24" s="172"/>
      <c r="BK24" s="172">
        <v>10.356900000000001</v>
      </c>
      <c r="BL24" s="172">
        <v>11.47</v>
      </c>
      <c r="BM24" s="130"/>
      <c r="BN24" s="167">
        <f t="shared" si="0"/>
        <v>10.584652380952381</v>
      </c>
      <c r="BO24" s="168">
        <f t="shared" si="0"/>
        <v>11.269523809523809</v>
      </c>
      <c r="BP24" s="173"/>
      <c r="BQ24" s="173"/>
      <c r="BR24" s="173"/>
      <c r="BS24" s="174"/>
      <c r="BT24" s="174"/>
      <c r="BU24" s="138"/>
      <c r="BV24" s="175"/>
      <c r="BW24" s="175"/>
      <c r="BX24" s="138"/>
      <c r="BY24" s="126"/>
    </row>
    <row r="25" spans="1:167" x14ac:dyDescent="0.25">
      <c r="A25" s="151">
        <v>11</v>
      </c>
      <c r="B25" s="169" t="s">
        <v>15</v>
      </c>
      <c r="C25" s="167">
        <v>7.6091000000000006</v>
      </c>
      <c r="D25" s="170">
        <v>15.68</v>
      </c>
      <c r="E25" s="170"/>
      <c r="F25" s="167">
        <v>7.5354000000000001</v>
      </c>
      <c r="G25" s="170">
        <v>15.72</v>
      </c>
      <c r="H25" s="130"/>
      <c r="I25" s="167">
        <v>7.4879000000000007</v>
      </c>
      <c r="J25" s="170">
        <v>15.77</v>
      </c>
      <c r="K25" s="130"/>
      <c r="L25" s="167">
        <v>7.5174000000000003</v>
      </c>
      <c r="M25" s="170">
        <v>15.75</v>
      </c>
      <c r="N25" s="130"/>
      <c r="O25" s="167">
        <v>7.5877000000000008</v>
      </c>
      <c r="P25" s="170">
        <v>15.75</v>
      </c>
      <c r="Q25" s="170"/>
      <c r="R25" s="167">
        <v>7.6722000000000001</v>
      </c>
      <c r="S25" s="170">
        <v>15.7</v>
      </c>
      <c r="T25" s="170"/>
      <c r="U25" s="167">
        <v>7.6657000000000002</v>
      </c>
      <c r="V25" s="170">
        <v>15.67</v>
      </c>
      <c r="W25" s="170"/>
      <c r="X25" s="167">
        <v>7.6636000000000006</v>
      </c>
      <c r="Y25" s="170">
        <v>15.67</v>
      </c>
      <c r="Z25" s="130"/>
      <c r="AA25" s="167">
        <v>7.6372</v>
      </c>
      <c r="AB25" s="170">
        <v>15.68</v>
      </c>
      <c r="AC25" s="170"/>
      <c r="AD25" s="167">
        <v>7.6487000000000007</v>
      </c>
      <c r="AE25" s="170">
        <v>15.7</v>
      </c>
      <c r="AF25" s="130"/>
      <c r="AG25" s="167">
        <v>7.6268000000000002</v>
      </c>
      <c r="AH25" s="170">
        <v>15.71</v>
      </c>
      <c r="AI25" s="130"/>
      <c r="AJ25" s="167">
        <v>7.5597000000000003</v>
      </c>
      <c r="AK25" s="170">
        <v>15.72</v>
      </c>
      <c r="AL25" s="130"/>
      <c r="AM25" s="167">
        <v>7.5796000000000001</v>
      </c>
      <c r="AN25" s="170">
        <v>15.77</v>
      </c>
      <c r="AO25" s="130"/>
      <c r="AP25" s="167">
        <v>7.61</v>
      </c>
      <c r="AQ25" s="170">
        <v>15.78</v>
      </c>
      <c r="AR25" s="130"/>
      <c r="AS25" s="167">
        <v>7.6384000000000007</v>
      </c>
      <c r="AT25" s="170">
        <v>15.76</v>
      </c>
      <c r="AU25" s="130"/>
      <c r="AV25" s="167">
        <v>7.5776000000000003</v>
      </c>
      <c r="AW25" s="170">
        <v>15.76</v>
      </c>
      <c r="AX25" s="130"/>
      <c r="AY25" s="167">
        <v>7.5355000000000008</v>
      </c>
      <c r="AZ25" s="170">
        <v>15.8</v>
      </c>
      <c r="BA25" s="170"/>
      <c r="BB25" s="167">
        <v>7.4209000000000005</v>
      </c>
      <c r="BC25" s="170">
        <v>15.85</v>
      </c>
      <c r="BD25" s="130"/>
      <c r="BE25" s="171">
        <v>7.4117000000000006</v>
      </c>
      <c r="BF25" s="172">
        <v>15.9</v>
      </c>
      <c r="BG25" s="172"/>
      <c r="BH25" s="171">
        <v>7.4820000000000002</v>
      </c>
      <c r="BI25" s="172">
        <v>15.89</v>
      </c>
      <c r="BJ25" s="172"/>
      <c r="BK25" s="172">
        <v>7.4914000000000005</v>
      </c>
      <c r="BL25" s="172">
        <v>15.85</v>
      </c>
      <c r="BM25" s="130"/>
      <c r="BN25" s="167">
        <f t="shared" si="0"/>
        <v>7.5694523809523817</v>
      </c>
      <c r="BO25" s="168">
        <f t="shared" si="0"/>
        <v>15.756190476190476</v>
      </c>
      <c r="BP25" s="173"/>
      <c r="BQ25" s="173"/>
      <c r="BR25" s="173"/>
      <c r="BS25" s="174"/>
      <c r="BT25" s="174"/>
      <c r="BU25" s="138"/>
      <c r="BV25" s="175"/>
      <c r="BW25" s="175"/>
      <c r="BX25" s="138"/>
      <c r="BY25" s="126"/>
    </row>
    <row r="26" spans="1:167" x14ac:dyDescent="0.25">
      <c r="A26" s="151">
        <v>12</v>
      </c>
      <c r="B26" s="169" t="s">
        <v>34</v>
      </c>
      <c r="C26" s="167">
        <v>18.562100000000001</v>
      </c>
      <c r="D26" s="170">
        <v>6.43</v>
      </c>
      <c r="E26" s="170"/>
      <c r="F26" s="167">
        <v>18.577100000000002</v>
      </c>
      <c r="G26" s="170">
        <v>6.38</v>
      </c>
      <c r="H26" s="130"/>
      <c r="I26" s="167">
        <v>18.576000000000001</v>
      </c>
      <c r="J26" s="170">
        <v>6.36</v>
      </c>
      <c r="K26" s="130"/>
      <c r="L26" s="167">
        <v>18.577999999999999</v>
      </c>
      <c r="M26" s="170">
        <v>6.37</v>
      </c>
      <c r="N26" s="130"/>
      <c r="O26" s="167">
        <v>18.585100000000001</v>
      </c>
      <c r="P26" s="170">
        <v>6.43</v>
      </c>
      <c r="Q26" s="170"/>
      <c r="R26" s="167">
        <v>18.578200000000002</v>
      </c>
      <c r="S26" s="170">
        <v>6.48</v>
      </c>
      <c r="T26" s="170"/>
      <c r="U26" s="167">
        <v>18.585000000000001</v>
      </c>
      <c r="V26" s="170">
        <v>6.46</v>
      </c>
      <c r="W26" s="170"/>
      <c r="X26" s="167">
        <v>18.589000000000002</v>
      </c>
      <c r="Y26" s="170">
        <v>6.46</v>
      </c>
      <c r="Z26" s="130"/>
      <c r="AA26" s="167">
        <v>18.5854</v>
      </c>
      <c r="AB26" s="170">
        <v>6.44</v>
      </c>
      <c r="AC26" s="170"/>
      <c r="AD26" s="167">
        <v>18.583000000000002</v>
      </c>
      <c r="AE26" s="170">
        <v>6.46</v>
      </c>
      <c r="AF26" s="130"/>
      <c r="AG26" s="167">
        <v>18.586500000000001</v>
      </c>
      <c r="AH26" s="170">
        <v>6.45</v>
      </c>
      <c r="AI26" s="130"/>
      <c r="AJ26" s="167">
        <v>18.582599999999999</v>
      </c>
      <c r="AK26" s="170">
        <v>6.4</v>
      </c>
      <c r="AL26" s="130"/>
      <c r="AM26" s="167">
        <v>18.587</v>
      </c>
      <c r="AN26" s="170">
        <v>6.43</v>
      </c>
      <c r="AO26" s="130"/>
      <c r="AP26" s="167">
        <v>18.594000000000001</v>
      </c>
      <c r="AQ26" s="170">
        <v>6.46</v>
      </c>
      <c r="AR26" s="130"/>
      <c r="AS26" s="167">
        <v>18.599</v>
      </c>
      <c r="AT26" s="170">
        <v>6.47</v>
      </c>
      <c r="AU26" s="130"/>
      <c r="AV26" s="167">
        <v>18.600899999999999</v>
      </c>
      <c r="AW26" s="170">
        <v>6.42</v>
      </c>
      <c r="AX26" s="130"/>
      <c r="AY26" s="167">
        <v>18.607900000000001</v>
      </c>
      <c r="AZ26" s="170">
        <v>6.4</v>
      </c>
      <c r="BA26" s="170"/>
      <c r="BB26" s="167">
        <v>18.608000000000001</v>
      </c>
      <c r="BC26" s="170">
        <v>6.32</v>
      </c>
      <c r="BD26" s="130"/>
      <c r="BE26" s="171">
        <v>18.6081</v>
      </c>
      <c r="BF26" s="172">
        <v>6.33</v>
      </c>
      <c r="BG26" s="172"/>
      <c r="BH26" s="171">
        <v>18.613099999999999</v>
      </c>
      <c r="BI26" s="172">
        <v>6.39</v>
      </c>
      <c r="BJ26" s="172"/>
      <c r="BK26" s="172">
        <v>18.616099999999999</v>
      </c>
      <c r="BL26" s="172">
        <v>6.38</v>
      </c>
      <c r="BM26" s="130"/>
      <c r="BN26" s="167">
        <f t="shared" si="0"/>
        <v>18.590576190476188</v>
      </c>
      <c r="BO26" s="168">
        <f t="shared" si="0"/>
        <v>6.4152380952380934</v>
      </c>
      <c r="BP26" s="173"/>
      <c r="BQ26" s="173"/>
      <c r="BR26" s="173"/>
      <c r="BS26" s="174"/>
      <c r="BT26" s="174"/>
      <c r="BU26" s="138"/>
      <c r="BV26" s="175"/>
      <c r="BW26" s="175"/>
      <c r="BX26" s="138"/>
      <c r="BY26" s="126"/>
    </row>
    <row r="27" spans="1:167" x14ac:dyDescent="0.25">
      <c r="A27" s="151">
        <v>13</v>
      </c>
      <c r="B27" s="169" t="s">
        <v>17</v>
      </c>
      <c r="C27" s="167">
        <v>1</v>
      </c>
      <c r="D27" s="170">
        <v>119.32</v>
      </c>
      <c r="E27" s="170"/>
      <c r="F27" s="167">
        <v>1</v>
      </c>
      <c r="G27" s="170">
        <v>118.47</v>
      </c>
      <c r="H27" s="170"/>
      <c r="I27" s="167">
        <v>1</v>
      </c>
      <c r="J27" s="170">
        <v>118.11</v>
      </c>
      <c r="K27" s="170"/>
      <c r="L27" s="167">
        <v>1</v>
      </c>
      <c r="M27" s="170">
        <v>118.41</v>
      </c>
      <c r="N27" s="170"/>
      <c r="O27" s="167">
        <v>1</v>
      </c>
      <c r="P27" s="170">
        <v>119.49</v>
      </c>
      <c r="Q27" s="170"/>
      <c r="R27" s="167">
        <v>1</v>
      </c>
      <c r="S27" s="170">
        <v>120.42</v>
      </c>
      <c r="T27" s="170"/>
      <c r="U27" s="167">
        <v>1</v>
      </c>
      <c r="V27" s="170">
        <v>120.14</v>
      </c>
      <c r="W27" s="170"/>
      <c r="X27" s="167">
        <v>1</v>
      </c>
      <c r="Y27" s="170">
        <v>120.09</v>
      </c>
      <c r="Z27" s="170"/>
      <c r="AA27" s="167">
        <v>1</v>
      </c>
      <c r="AB27" s="170">
        <v>119.74</v>
      </c>
      <c r="AC27" s="170"/>
      <c r="AD27" s="167">
        <v>1</v>
      </c>
      <c r="AE27" s="170">
        <v>120.09</v>
      </c>
      <c r="AF27" s="170"/>
      <c r="AG27" s="167">
        <v>1</v>
      </c>
      <c r="AH27" s="170">
        <v>119.84</v>
      </c>
      <c r="AI27" s="170"/>
      <c r="AJ27" s="167">
        <v>1</v>
      </c>
      <c r="AK27" s="170">
        <v>118.87</v>
      </c>
      <c r="AL27" s="170"/>
      <c r="AM27" s="167">
        <v>1</v>
      </c>
      <c r="AN27" s="170">
        <v>119.51</v>
      </c>
      <c r="AO27" s="170"/>
      <c r="AP27" s="167">
        <v>1</v>
      </c>
      <c r="AQ27" s="170">
        <v>120.07</v>
      </c>
      <c r="AR27" s="170"/>
      <c r="AS27" s="167">
        <v>1</v>
      </c>
      <c r="AT27" s="170">
        <v>120.39</v>
      </c>
      <c r="AU27" s="170"/>
      <c r="AV27" s="167">
        <v>1</v>
      </c>
      <c r="AW27" s="170">
        <v>119.39</v>
      </c>
      <c r="AX27" s="170"/>
      <c r="AY27" s="167">
        <v>1</v>
      </c>
      <c r="AZ27" s="170">
        <v>119.09</v>
      </c>
      <c r="BA27" s="170"/>
      <c r="BB27" s="167">
        <v>1</v>
      </c>
      <c r="BC27" s="170">
        <v>117.65</v>
      </c>
      <c r="BD27" s="170"/>
      <c r="BE27" s="179">
        <v>1</v>
      </c>
      <c r="BF27" s="180">
        <v>117.83</v>
      </c>
      <c r="BG27" s="180"/>
      <c r="BH27" s="179">
        <v>1</v>
      </c>
      <c r="BI27" s="180">
        <v>118.88</v>
      </c>
      <c r="BJ27" s="180"/>
      <c r="BK27" s="180">
        <v>1</v>
      </c>
      <c r="BL27" s="180">
        <v>118.76</v>
      </c>
      <c r="BM27" s="170"/>
      <c r="BN27" s="167">
        <f t="shared" si="0"/>
        <v>1</v>
      </c>
      <c r="BO27" s="168">
        <f t="shared" si="0"/>
        <v>119.26476190476193</v>
      </c>
      <c r="BP27" s="173"/>
      <c r="BQ27" s="173"/>
      <c r="BR27" s="173"/>
      <c r="BS27" s="174"/>
      <c r="BT27" s="174"/>
      <c r="BU27" s="138"/>
      <c r="BV27" s="175"/>
      <c r="BW27" s="175"/>
      <c r="BX27" s="138"/>
      <c r="BY27" s="126"/>
    </row>
    <row r="28" spans="1:167" x14ac:dyDescent="0.25">
      <c r="A28" s="151">
        <v>14</v>
      </c>
      <c r="B28" s="169" t="s">
        <v>27</v>
      </c>
      <c r="C28" s="167">
        <v>0.78132324905459893</v>
      </c>
      <c r="D28" s="170">
        <v>152.72</v>
      </c>
      <c r="E28" s="170"/>
      <c r="F28" s="167">
        <v>0.78083518130992913</v>
      </c>
      <c r="G28" s="170">
        <v>151.72</v>
      </c>
      <c r="H28" s="170"/>
      <c r="I28" s="167">
        <v>0.77634326793935204</v>
      </c>
      <c r="J28" s="170">
        <v>152.13999999999999</v>
      </c>
      <c r="K28" s="130"/>
      <c r="L28" s="167">
        <v>0.77518778924194398</v>
      </c>
      <c r="M28" s="170">
        <v>152.75</v>
      </c>
      <c r="N28" s="130"/>
      <c r="O28" s="167">
        <v>0.77684987376189552</v>
      </c>
      <c r="P28" s="170">
        <v>153.81</v>
      </c>
      <c r="Q28" s="170"/>
      <c r="R28" s="167">
        <v>0.77971493621931831</v>
      </c>
      <c r="S28" s="170">
        <v>154.44</v>
      </c>
      <c r="T28" s="170"/>
      <c r="U28" s="167">
        <v>0.77971493621931831</v>
      </c>
      <c r="V28" s="170">
        <v>154.08000000000001</v>
      </c>
      <c r="W28" s="170"/>
      <c r="X28" s="167">
        <v>0.78339208773991387</v>
      </c>
      <c r="Y28" s="170">
        <v>153.29</v>
      </c>
      <c r="Z28" s="130"/>
      <c r="AA28" s="167">
        <v>0.78376048279645738</v>
      </c>
      <c r="AB28" s="170">
        <v>152.78</v>
      </c>
      <c r="AC28" s="170"/>
      <c r="AD28" s="167">
        <v>0.78347801560688213</v>
      </c>
      <c r="AE28" s="170">
        <v>153.28</v>
      </c>
      <c r="AF28" s="130"/>
      <c r="AG28" s="167">
        <v>0.78339208773991387</v>
      </c>
      <c r="AH28" s="170">
        <v>152.97999999999999</v>
      </c>
      <c r="AI28" s="170"/>
      <c r="AJ28" s="167">
        <v>0.78334299456359957</v>
      </c>
      <c r="AK28" s="170">
        <v>151.75</v>
      </c>
      <c r="AL28" s="130"/>
      <c r="AM28" s="167">
        <v>0.78200756983327602</v>
      </c>
      <c r="AN28" s="170">
        <v>152.82</v>
      </c>
      <c r="AO28" s="130"/>
      <c r="AP28" s="167">
        <v>0.78357624196834352</v>
      </c>
      <c r="AQ28" s="170">
        <v>153.22999999999999</v>
      </c>
      <c r="AR28" s="130"/>
      <c r="AS28" s="167">
        <v>0.78315894994047996</v>
      </c>
      <c r="AT28" s="170">
        <v>153.72</v>
      </c>
      <c r="AU28" s="130"/>
      <c r="AV28" s="167">
        <v>0.78571260204442428</v>
      </c>
      <c r="AW28" s="170">
        <v>151.94999999999999</v>
      </c>
      <c r="AX28" s="130"/>
      <c r="AY28" s="167">
        <v>0.78296886132838495</v>
      </c>
      <c r="AZ28" s="170">
        <v>152.1</v>
      </c>
      <c r="BA28" s="170"/>
      <c r="BB28" s="167">
        <v>0.78250322782581483</v>
      </c>
      <c r="BC28" s="170">
        <v>150.35</v>
      </c>
      <c r="BD28" s="130"/>
      <c r="BE28" s="171">
        <v>0.77483341081667445</v>
      </c>
      <c r="BF28" s="172">
        <v>152.07</v>
      </c>
      <c r="BG28" s="172"/>
      <c r="BH28" s="171">
        <v>0.77495950836568794</v>
      </c>
      <c r="BI28" s="172">
        <v>153.4</v>
      </c>
      <c r="BJ28" s="172"/>
      <c r="BK28" s="172">
        <v>0.77795584322633848</v>
      </c>
      <c r="BL28" s="172">
        <v>152.66</v>
      </c>
      <c r="BM28" s="130"/>
      <c r="BN28" s="167">
        <f t="shared" si="0"/>
        <v>0.78071481512107377</v>
      </c>
      <c r="BO28" s="168">
        <f t="shared" si="0"/>
        <v>152.7638095238095</v>
      </c>
      <c r="BP28" s="173"/>
      <c r="BQ28" s="173"/>
      <c r="BR28" s="173"/>
      <c r="BS28" s="174"/>
      <c r="BT28" s="174"/>
      <c r="BU28" s="138"/>
      <c r="BV28" s="175"/>
      <c r="BW28" s="175"/>
      <c r="BX28" s="138"/>
      <c r="BY28" s="126"/>
    </row>
    <row r="29" spans="1:167" x14ac:dyDescent="0.25">
      <c r="A29" s="151">
        <v>15</v>
      </c>
      <c r="B29" s="169" t="s">
        <v>32</v>
      </c>
      <c r="C29" s="167">
        <v>7.1135000000000002</v>
      </c>
      <c r="D29" s="170">
        <v>16.77</v>
      </c>
      <c r="E29" s="170"/>
      <c r="F29" s="167">
        <v>7.1135000000000002</v>
      </c>
      <c r="G29" s="170">
        <v>16.649999999999999</v>
      </c>
      <c r="H29" s="170"/>
      <c r="I29" s="167">
        <v>7.1135000000000002</v>
      </c>
      <c r="J29" s="170">
        <v>16.600000000000001</v>
      </c>
      <c r="K29" s="130"/>
      <c r="L29" s="167">
        <v>7.1135000000000002</v>
      </c>
      <c r="M29" s="170">
        <v>16.649999999999999</v>
      </c>
      <c r="N29" s="130"/>
      <c r="O29" s="167">
        <v>7.1135000000000002</v>
      </c>
      <c r="P29" s="170">
        <v>16.8</v>
      </c>
      <c r="Q29" s="170"/>
      <c r="R29" s="167">
        <v>7.1445000000000007</v>
      </c>
      <c r="S29" s="170">
        <v>16.850000000000001</v>
      </c>
      <c r="T29" s="170"/>
      <c r="U29" s="167">
        <v>7.1745000000000001</v>
      </c>
      <c r="V29" s="170">
        <v>16.75</v>
      </c>
      <c r="W29" s="170"/>
      <c r="X29" s="167">
        <v>7.1673</v>
      </c>
      <c r="Y29" s="170">
        <v>16.760000000000002</v>
      </c>
      <c r="Z29" s="130"/>
      <c r="AA29" s="167">
        <v>7.1850000000000005</v>
      </c>
      <c r="AB29" s="170">
        <v>16.670000000000002</v>
      </c>
      <c r="AC29" s="170"/>
      <c r="AD29" s="167">
        <v>7.1980000000000004</v>
      </c>
      <c r="AE29" s="170">
        <v>16.68</v>
      </c>
      <c r="AF29" s="130"/>
      <c r="AG29" s="167">
        <v>7.2035</v>
      </c>
      <c r="AH29" s="170">
        <v>16.64</v>
      </c>
      <c r="AI29" s="170"/>
      <c r="AJ29" s="167">
        <v>7.1971000000000007</v>
      </c>
      <c r="AK29" s="170">
        <v>16.52</v>
      </c>
      <c r="AL29" s="130"/>
      <c r="AM29" s="167">
        <v>7.2256</v>
      </c>
      <c r="AN29" s="170">
        <v>16.54</v>
      </c>
      <c r="AO29" s="130"/>
      <c r="AP29" s="167">
        <v>7.2297000000000002</v>
      </c>
      <c r="AQ29" s="170">
        <v>16.61</v>
      </c>
      <c r="AR29" s="130"/>
      <c r="AS29" s="167">
        <v>7.2435</v>
      </c>
      <c r="AT29" s="170">
        <v>16.62</v>
      </c>
      <c r="AU29" s="130"/>
      <c r="AV29" s="167">
        <v>7.2628000000000004</v>
      </c>
      <c r="AW29" s="170">
        <v>16.440000000000001</v>
      </c>
      <c r="AX29" s="130"/>
      <c r="AY29" s="167">
        <v>7.3089000000000004</v>
      </c>
      <c r="AZ29" s="170">
        <v>16.29</v>
      </c>
      <c r="BA29" s="170"/>
      <c r="BB29" s="167">
        <v>7.1750000000000007</v>
      </c>
      <c r="BC29" s="170">
        <v>16.399999999999999</v>
      </c>
      <c r="BD29" s="130"/>
      <c r="BE29" s="171">
        <v>7.234</v>
      </c>
      <c r="BF29" s="172">
        <v>16.29</v>
      </c>
      <c r="BG29" s="172"/>
      <c r="BH29" s="171">
        <v>7.2566000000000006</v>
      </c>
      <c r="BI29" s="172">
        <v>16.38</v>
      </c>
      <c r="BJ29" s="172"/>
      <c r="BK29" s="172">
        <v>7.2970000000000006</v>
      </c>
      <c r="BL29" s="172">
        <v>16.28</v>
      </c>
      <c r="BM29" s="130"/>
      <c r="BN29" s="167">
        <f t="shared" si="0"/>
        <v>7.1938333333333322</v>
      </c>
      <c r="BO29" s="168">
        <f t="shared" si="0"/>
        <v>16.580476190476194</v>
      </c>
      <c r="BP29" s="173"/>
      <c r="BQ29" s="173"/>
      <c r="BR29" s="173"/>
      <c r="BS29" s="174"/>
      <c r="BT29" s="174"/>
      <c r="BU29" s="138"/>
      <c r="BV29" s="175"/>
      <c r="BW29" s="175"/>
      <c r="BX29" s="138"/>
      <c r="BY29" s="126"/>
    </row>
    <row r="30" spans="1:167" s="146" customFormat="1" ht="16.5" thickBot="1" x14ac:dyDescent="0.3">
      <c r="A30" s="181">
        <v>16</v>
      </c>
      <c r="B30" s="182" t="s">
        <v>33</v>
      </c>
      <c r="C30" s="183">
        <v>7.149</v>
      </c>
      <c r="D30" s="184">
        <v>16.690000000000001</v>
      </c>
      <c r="E30" s="184"/>
      <c r="F30" s="183">
        <v>7.0703000000000005</v>
      </c>
      <c r="G30" s="184">
        <v>16.760000000000002</v>
      </c>
      <c r="H30" s="184"/>
      <c r="I30" s="183">
        <v>7.0545</v>
      </c>
      <c r="J30" s="184">
        <v>16.739999999999998</v>
      </c>
      <c r="K30" s="140"/>
      <c r="L30" s="183">
        <v>7.0521000000000003</v>
      </c>
      <c r="M30" s="184">
        <v>16.79</v>
      </c>
      <c r="N30" s="140"/>
      <c r="O30" s="183">
        <v>7.0963000000000003</v>
      </c>
      <c r="P30" s="184">
        <v>16.84</v>
      </c>
      <c r="Q30" s="184"/>
      <c r="R30" s="183">
        <v>7.1533000000000007</v>
      </c>
      <c r="S30" s="184">
        <v>16.829999999999998</v>
      </c>
      <c r="T30" s="184"/>
      <c r="U30" s="183">
        <v>7.1792000000000007</v>
      </c>
      <c r="V30" s="184">
        <v>16.73</v>
      </c>
      <c r="W30" s="184"/>
      <c r="X30" s="183">
        <v>7.1725000000000003</v>
      </c>
      <c r="Y30" s="184">
        <v>16.739999999999998</v>
      </c>
      <c r="Z30" s="140"/>
      <c r="AA30" s="183">
        <v>7.1908000000000003</v>
      </c>
      <c r="AB30" s="184">
        <v>16.649999999999999</v>
      </c>
      <c r="AC30" s="184"/>
      <c r="AD30" s="183">
        <v>7.2148000000000003</v>
      </c>
      <c r="AE30" s="184">
        <v>16.64</v>
      </c>
      <c r="AF30" s="140"/>
      <c r="AG30" s="183">
        <v>7.2176</v>
      </c>
      <c r="AH30" s="184">
        <v>16.600000000000001</v>
      </c>
      <c r="AI30" s="184"/>
      <c r="AJ30" s="183">
        <v>7.2113000000000005</v>
      </c>
      <c r="AK30" s="184">
        <v>16.48</v>
      </c>
      <c r="AL30" s="140"/>
      <c r="AM30" s="183">
        <v>7.2545000000000002</v>
      </c>
      <c r="AN30" s="184">
        <v>16.47</v>
      </c>
      <c r="AO30" s="140"/>
      <c r="AP30" s="183">
        <v>7.2494000000000005</v>
      </c>
      <c r="AQ30" s="184">
        <v>16.559999999999999</v>
      </c>
      <c r="AR30" s="140"/>
      <c r="AS30" s="183">
        <v>7.2727000000000004</v>
      </c>
      <c r="AT30" s="184">
        <v>16.55</v>
      </c>
      <c r="AU30" s="140"/>
      <c r="AV30" s="183">
        <v>7.3024000000000004</v>
      </c>
      <c r="AW30" s="184">
        <v>16.350000000000001</v>
      </c>
      <c r="AX30" s="140"/>
      <c r="AY30" s="183">
        <v>7.3605</v>
      </c>
      <c r="AZ30" s="184">
        <v>16.18</v>
      </c>
      <c r="BA30" s="184"/>
      <c r="BB30" s="183">
        <v>7.2067000000000005</v>
      </c>
      <c r="BC30" s="184">
        <v>16.329999999999998</v>
      </c>
      <c r="BD30" s="140"/>
      <c r="BE30" s="185">
        <v>7.2576000000000001</v>
      </c>
      <c r="BF30" s="186">
        <v>16.239999999999998</v>
      </c>
      <c r="BG30" s="186"/>
      <c r="BH30" s="185">
        <v>7.2760000000000007</v>
      </c>
      <c r="BI30" s="186">
        <v>16.34</v>
      </c>
      <c r="BJ30" s="186"/>
      <c r="BK30" s="186">
        <v>7.3196000000000003</v>
      </c>
      <c r="BL30" s="186">
        <v>16.22</v>
      </c>
      <c r="BM30" s="140"/>
      <c r="BN30" s="183">
        <f t="shared" si="0"/>
        <v>7.2029095238095255</v>
      </c>
      <c r="BO30" s="239">
        <f t="shared" si="0"/>
        <v>16.558571428571423</v>
      </c>
      <c r="BP30" s="173"/>
      <c r="BQ30" s="173"/>
      <c r="BR30" s="173"/>
      <c r="BS30" s="174"/>
      <c r="BT30" s="174"/>
      <c r="BU30" s="138"/>
      <c r="BV30" s="175"/>
      <c r="BW30" s="175"/>
      <c r="BX30" s="138"/>
      <c r="BY30" s="126"/>
      <c r="BZ30" s="125"/>
      <c r="CA30" s="125"/>
      <c r="CB30" s="125"/>
      <c r="CC30" s="125"/>
      <c r="CD30" s="125"/>
      <c r="CE30" s="125"/>
      <c r="CF30" s="127"/>
      <c r="CG30" s="126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</row>
    <row r="31" spans="1:167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89"/>
      <c r="AY31" s="190"/>
      <c r="AZ31" s="190"/>
      <c r="BA31" s="190"/>
      <c r="BB31" s="190"/>
      <c r="BC31" s="190"/>
      <c r="BD31" s="189"/>
      <c r="BE31" s="190"/>
      <c r="BF31" s="190"/>
      <c r="BG31" s="190"/>
      <c r="BH31" s="190"/>
      <c r="BI31" s="190"/>
      <c r="BJ31" s="190"/>
      <c r="BK31" s="190"/>
      <c r="BL31" s="190"/>
      <c r="BM31" s="189"/>
      <c r="BN31" s="191"/>
      <c r="BO31" s="189"/>
      <c r="BP31" s="189"/>
      <c r="BQ31" s="189"/>
      <c r="BR31" s="189"/>
      <c r="BS31" s="192"/>
      <c r="BT31" s="189"/>
      <c r="BU31" s="189"/>
      <c r="BV31" s="193"/>
      <c r="BW31" s="193"/>
      <c r="BX31" s="189"/>
      <c r="BY31" s="194"/>
      <c r="BZ31" s="192"/>
      <c r="CA31" s="192"/>
      <c r="CB31" s="192"/>
      <c r="CC31" s="192"/>
      <c r="CD31" s="192"/>
      <c r="CE31" s="192"/>
      <c r="CF31" s="195"/>
      <c r="CG31" s="194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</row>
    <row r="32" spans="1:167" s="124" customFormat="1" x14ac:dyDescent="0.25">
      <c r="A32" s="197"/>
      <c r="B32" s="200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38"/>
      <c r="AY32" s="160"/>
      <c r="AZ32" s="160"/>
      <c r="BA32" s="160"/>
      <c r="BB32" s="160"/>
      <c r="BC32" s="160"/>
      <c r="BD32" s="138"/>
      <c r="BE32" s="160"/>
      <c r="BF32" s="160"/>
      <c r="BG32" s="160"/>
      <c r="BH32" s="160"/>
      <c r="BI32" s="160"/>
      <c r="BJ32" s="160"/>
      <c r="BK32" s="160"/>
      <c r="BL32" s="160"/>
      <c r="BM32" s="138"/>
      <c r="BN32" s="138"/>
      <c r="BO32" s="138"/>
      <c r="BP32" s="138"/>
      <c r="BQ32" s="138"/>
      <c r="BR32" s="138"/>
      <c r="BS32" s="125"/>
      <c r="BT32" s="138"/>
      <c r="BU32" s="138"/>
      <c r="BV32" s="175"/>
      <c r="BW32" s="175"/>
      <c r="BX32" s="138"/>
      <c r="BY32" s="126"/>
      <c r="BZ32" s="125"/>
      <c r="CA32" s="125"/>
      <c r="CB32" s="125"/>
      <c r="CC32" s="125"/>
      <c r="CD32" s="125"/>
      <c r="CE32" s="125"/>
      <c r="CF32" s="127"/>
      <c r="CG32" s="126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</row>
    <row r="33" spans="1:167" s="124" customFormat="1" x14ac:dyDescent="0.25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2"/>
      <c r="BL33" s="202"/>
      <c r="BM33" s="200"/>
      <c r="BS33" s="125"/>
      <c r="BT33" s="201"/>
      <c r="BU33" s="201"/>
      <c r="BV33" s="201"/>
      <c r="BW33" s="201"/>
      <c r="BX33" s="201"/>
      <c r="BY33" s="201"/>
      <c r="BZ33" s="202"/>
      <c r="CA33" s="202"/>
      <c r="CB33" s="202"/>
      <c r="CC33" s="202"/>
      <c r="CD33" s="202"/>
      <c r="CE33" s="202"/>
      <c r="CF33" s="203"/>
      <c r="CG33" s="204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50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</row>
    <row r="34" spans="1:167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2"/>
      <c r="BL34" s="202"/>
      <c r="BM34" s="200"/>
      <c r="BS34" s="125"/>
      <c r="BT34" s="201"/>
      <c r="BU34" s="201"/>
      <c r="BV34" s="201"/>
      <c r="BW34" s="201"/>
      <c r="BX34" s="201"/>
      <c r="BY34" s="201"/>
      <c r="BZ34" s="202"/>
      <c r="CA34" s="202"/>
      <c r="CB34" s="202"/>
      <c r="CC34" s="202"/>
      <c r="CD34" s="202"/>
      <c r="CE34" s="202"/>
      <c r="CF34" s="203"/>
      <c r="CG34" s="204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50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</row>
    <row r="35" spans="1:167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5"/>
      <c r="BC35" s="200"/>
      <c r="BD35" s="200"/>
      <c r="BE35" s="205"/>
      <c r="BF35" s="205"/>
      <c r="BG35" s="205"/>
      <c r="BH35" s="205"/>
      <c r="BI35" s="205"/>
      <c r="BJ35" s="205"/>
      <c r="BK35" s="242"/>
      <c r="BL35" s="242"/>
      <c r="BM35" s="205"/>
      <c r="BN35" s="242"/>
      <c r="BO35" s="242"/>
      <c r="BP35" s="242"/>
      <c r="BQ35" s="242"/>
      <c r="BR35" s="242"/>
      <c r="BS35" s="122"/>
      <c r="BT35" s="243"/>
      <c r="BU35" s="244"/>
      <c r="BV35" s="244"/>
      <c r="BW35" s="244"/>
      <c r="BX35" s="244"/>
      <c r="BY35" s="245"/>
      <c r="BZ35" s="122"/>
      <c r="CA35" s="122"/>
      <c r="CB35" s="122"/>
      <c r="CC35" s="122"/>
      <c r="CD35" s="122"/>
      <c r="CE35" s="122"/>
      <c r="CF35" s="123"/>
      <c r="CG35" s="246"/>
      <c r="CH35" s="245"/>
      <c r="CI35" s="247"/>
      <c r="CJ35" s="247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50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</row>
    <row r="36" spans="1:167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1"/>
      <c r="BT36" s="212"/>
      <c r="BU36" s="160"/>
      <c r="BV36" s="160"/>
      <c r="BW36" s="160"/>
      <c r="BX36" s="160"/>
      <c r="BY36" s="213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</row>
    <row r="37" spans="1:167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0"/>
      <c r="BO37" s="210"/>
      <c r="BP37" s="210"/>
      <c r="BQ37" s="210"/>
      <c r="BR37" s="210"/>
      <c r="BS37" s="211"/>
      <c r="BT37" s="212"/>
      <c r="BU37" s="160"/>
      <c r="BV37" s="160"/>
      <c r="BW37" s="160"/>
      <c r="BX37" s="160"/>
      <c r="BY37" s="213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</row>
    <row r="38" spans="1:167" s="215" customFormat="1" x14ac:dyDescent="0.25">
      <c r="A38" s="218"/>
      <c r="B38" s="214"/>
      <c r="C38" s="217"/>
      <c r="D38" s="219"/>
      <c r="BR38" s="214"/>
      <c r="BS38" s="211"/>
      <c r="BT38" s="212"/>
      <c r="BU38" s="160"/>
      <c r="BV38" s="160"/>
      <c r="BW38" s="160"/>
      <c r="BX38" s="160"/>
      <c r="BY38" s="213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</row>
    <row r="39" spans="1:167" s="215" customFormat="1" x14ac:dyDescent="0.25">
      <c r="A39" s="218"/>
      <c r="B39" s="214"/>
      <c r="C39" s="217"/>
      <c r="D39" s="219"/>
      <c r="BR39" s="214"/>
      <c r="BS39" s="211"/>
      <c r="BT39" s="212"/>
      <c r="BU39" s="160"/>
      <c r="BV39" s="160"/>
      <c r="BW39" s="160"/>
      <c r="BX39" s="160"/>
      <c r="BY39" s="213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</row>
    <row r="40" spans="1:167" s="215" customFormat="1" x14ac:dyDescent="0.25">
      <c r="A40" s="218"/>
      <c r="B40" s="214"/>
      <c r="C40" s="217"/>
      <c r="D40" s="219"/>
      <c r="BR40" s="214"/>
      <c r="BS40" s="211"/>
      <c r="BT40" s="212"/>
      <c r="BU40" s="160"/>
      <c r="BV40" s="160"/>
      <c r="BW40" s="160"/>
      <c r="BX40" s="160"/>
      <c r="BY40" s="213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</row>
    <row r="41" spans="1:167" s="215" customFormat="1" x14ac:dyDescent="0.25">
      <c r="A41" s="218"/>
      <c r="B41" s="214"/>
      <c r="C41" s="217"/>
      <c r="D41" s="219"/>
      <c r="BR41" s="214"/>
      <c r="BS41" s="211"/>
      <c r="BT41" s="212"/>
      <c r="BU41" s="160"/>
      <c r="BV41" s="160"/>
      <c r="BW41" s="160"/>
      <c r="BX41" s="160"/>
      <c r="BY41" s="213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</row>
    <row r="42" spans="1:167" s="215" customFormat="1" x14ac:dyDescent="0.25">
      <c r="A42" s="218"/>
      <c r="B42" s="214"/>
      <c r="C42" s="217"/>
      <c r="D42" s="219"/>
      <c r="BR42" s="214"/>
      <c r="BS42" s="211"/>
      <c r="BT42" s="212"/>
      <c r="BU42" s="160"/>
      <c r="BV42" s="160"/>
      <c r="BW42" s="160"/>
      <c r="BX42" s="160"/>
      <c r="BY42" s="213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</row>
    <row r="43" spans="1:167" s="215" customFormat="1" x14ac:dyDescent="0.25">
      <c r="A43" s="218"/>
      <c r="B43" s="214"/>
      <c r="C43" s="217"/>
      <c r="D43" s="219"/>
      <c r="BR43" s="214"/>
      <c r="BS43" s="211"/>
      <c r="BT43" s="212"/>
      <c r="BU43" s="160"/>
      <c r="BV43" s="160"/>
      <c r="BW43" s="160"/>
      <c r="BX43" s="160"/>
      <c r="BY43" s="213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</row>
    <row r="44" spans="1:167" s="215" customFormat="1" x14ac:dyDescent="0.25">
      <c r="A44" s="218"/>
      <c r="B44" s="214"/>
      <c r="C44" s="217"/>
      <c r="D44" s="219"/>
      <c r="BR44" s="214"/>
      <c r="BS44" s="211"/>
      <c r="BT44" s="212"/>
      <c r="BU44" s="160"/>
      <c r="BV44" s="160"/>
      <c r="BW44" s="160"/>
      <c r="BX44" s="160"/>
      <c r="BY44" s="213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</row>
    <row r="45" spans="1:167" s="215" customFormat="1" x14ac:dyDescent="0.25">
      <c r="A45" s="218"/>
      <c r="C45" s="219"/>
      <c r="D45" s="219"/>
      <c r="BR45" s="214"/>
      <c r="BS45" s="211"/>
      <c r="BT45" s="212"/>
      <c r="BU45" s="160"/>
      <c r="BV45" s="160"/>
      <c r="BW45" s="160"/>
      <c r="BX45" s="160"/>
      <c r="BY45" s="213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</row>
    <row r="46" spans="1:167" s="215" customFormat="1" x14ac:dyDescent="0.25">
      <c r="A46" s="218"/>
      <c r="C46" s="219"/>
      <c r="D46" s="219"/>
      <c r="BR46" s="214"/>
      <c r="BS46" s="211"/>
      <c r="BT46" s="212"/>
      <c r="BU46" s="160"/>
      <c r="BV46" s="160"/>
      <c r="BW46" s="160"/>
      <c r="BX46" s="160"/>
      <c r="BY46" s="213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</row>
    <row r="47" spans="1:167" s="215" customFormat="1" x14ac:dyDescent="0.25">
      <c r="A47" s="218"/>
      <c r="C47" s="219"/>
      <c r="D47" s="219"/>
      <c r="BR47" s="214"/>
      <c r="BS47" s="211"/>
      <c r="BT47" s="212"/>
      <c r="BU47" s="160"/>
      <c r="BV47" s="160"/>
      <c r="BW47" s="160"/>
      <c r="BX47" s="160"/>
      <c r="BY47" s="213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</row>
    <row r="48" spans="1:167" s="215" customFormat="1" x14ac:dyDescent="0.25">
      <c r="A48" s="218"/>
      <c r="C48" s="219"/>
      <c r="D48" s="219"/>
      <c r="BR48" s="214"/>
      <c r="BS48" s="211"/>
      <c r="BT48" s="212"/>
      <c r="BU48" s="160"/>
      <c r="BV48" s="160"/>
      <c r="BW48" s="160"/>
      <c r="BX48" s="160"/>
      <c r="BY48" s="213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</row>
    <row r="49" spans="1:167" s="215" customFormat="1" x14ac:dyDescent="0.25">
      <c r="A49" s="220"/>
      <c r="C49" s="219"/>
      <c r="D49" s="219"/>
      <c r="BR49" s="214"/>
      <c r="BS49" s="211"/>
      <c r="BT49" s="212"/>
      <c r="BU49" s="160"/>
      <c r="BV49" s="160"/>
      <c r="BW49" s="160"/>
      <c r="BX49" s="160"/>
      <c r="BY49" s="213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  <c r="FI49" s="214"/>
      <c r="FJ49" s="214"/>
      <c r="FK49" s="214"/>
    </row>
    <row r="50" spans="1:167" s="215" customFormat="1" x14ac:dyDescent="0.25">
      <c r="A50" s="220"/>
      <c r="BR50" s="214"/>
      <c r="BS50" s="211"/>
      <c r="BT50" s="212"/>
      <c r="BU50" s="160"/>
      <c r="BV50" s="160"/>
      <c r="BW50" s="160"/>
      <c r="BX50" s="160"/>
      <c r="BY50" s="213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</row>
    <row r="51" spans="1:167" s="215" customFormat="1" x14ac:dyDescent="0.25">
      <c r="A51" s="220"/>
      <c r="BR51" s="214"/>
      <c r="BS51" s="211"/>
      <c r="BT51" s="212"/>
      <c r="BU51" s="160"/>
      <c r="BV51" s="160"/>
      <c r="BW51" s="160"/>
      <c r="BX51" s="160"/>
      <c r="BY51" s="213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  <c r="FI51" s="214"/>
      <c r="FJ51" s="214"/>
      <c r="FK51" s="214"/>
    </row>
    <row r="52" spans="1:167" s="215" customFormat="1" x14ac:dyDescent="0.25">
      <c r="A52" s="220"/>
      <c r="BR52" s="214"/>
      <c r="BS52" s="211"/>
      <c r="BT52" s="212"/>
      <c r="BU52" s="160"/>
      <c r="BV52" s="160"/>
      <c r="BW52" s="160"/>
      <c r="BX52" s="160"/>
      <c r="BY52" s="213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</row>
    <row r="53" spans="1:167" s="215" customFormat="1" x14ac:dyDescent="0.25">
      <c r="A53" s="220"/>
      <c r="BR53" s="214"/>
      <c r="BS53" s="211"/>
      <c r="BT53" s="212"/>
      <c r="BU53" s="160"/>
      <c r="BV53" s="160"/>
      <c r="BW53" s="160"/>
      <c r="BX53" s="160"/>
      <c r="BY53" s="213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  <c r="FI53" s="214"/>
      <c r="FJ53" s="214"/>
      <c r="FK53" s="214"/>
    </row>
    <row r="54" spans="1:167" s="215" customFormat="1" x14ac:dyDescent="0.25">
      <c r="A54" s="220"/>
      <c r="BR54" s="214"/>
      <c r="BS54" s="211"/>
      <c r="BT54" s="212"/>
      <c r="BU54" s="160"/>
      <c r="BV54" s="160"/>
      <c r="BW54" s="160"/>
      <c r="BX54" s="160"/>
      <c r="BY54" s="213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</row>
    <row r="55" spans="1:167" s="215" customFormat="1" x14ac:dyDescent="0.25">
      <c r="A55" s="220"/>
      <c r="BR55" s="214"/>
      <c r="BS55" s="211"/>
      <c r="BT55" s="212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</row>
    <row r="56" spans="1:167" s="215" customFormat="1" x14ac:dyDescent="0.25">
      <c r="A56" s="220"/>
      <c r="BR56" s="214"/>
      <c r="BS56" s="211"/>
      <c r="BT56" s="212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</row>
    <row r="57" spans="1:167" s="203" customFormat="1" x14ac:dyDescent="0.25">
      <c r="B57" s="215"/>
      <c r="C57" s="127"/>
      <c r="BT57" s="21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4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</row>
    <row r="58" spans="1:167" s="204" customFormat="1" x14ac:dyDescent="0.25">
      <c r="B58" s="126"/>
      <c r="C58" s="126"/>
      <c r="BT58" s="212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225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</row>
    <row r="59" spans="1:167" s="204" customFormat="1" x14ac:dyDescent="0.25">
      <c r="B59" s="126"/>
      <c r="C59" s="126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225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</row>
    <row r="60" spans="1:167" s="226" customFormat="1" x14ac:dyDescent="0.25">
      <c r="B60" s="227"/>
      <c r="C60" s="227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228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7"/>
      <c r="FJ60" s="227"/>
      <c r="FK60" s="227"/>
    </row>
    <row r="61" spans="1:167" s="204" customFormat="1" x14ac:dyDescent="0.25">
      <c r="B61" s="229"/>
      <c r="C61" s="227"/>
      <c r="BR61" s="1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</row>
    <row r="62" spans="1:167" s="204" customFormat="1" x14ac:dyDescent="0.25">
      <c r="B62" s="229"/>
      <c r="C62" s="227"/>
      <c r="BR62" s="126"/>
      <c r="BT62" s="160"/>
      <c r="BU62" s="160" t="e">
        <f>AVERAGE(BU36:BU55)</f>
        <v>#DIV/0!</v>
      </c>
      <c r="BV62" s="160" t="e">
        <f t="shared" ref="BV62:CJ62" si="1">AVERAGE(BV36:BV55)</f>
        <v>#DIV/0!</v>
      </c>
      <c r="BW62" s="160" t="e">
        <f t="shared" si="1"/>
        <v>#DIV/0!</v>
      </c>
      <c r="BX62" s="160" t="e">
        <f t="shared" si="1"/>
        <v>#DIV/0!</v>
      </c>
      <c r="BY62" s="160" t="e">
        <f t="shared" si="1"/>
        <v>#DIV/0!</v>
      </c>
      <c r="BZ62" s="160" t="e">
        <f t="shared" si="1"/>
        <v>#DIV/0!</v>
      </c>
      <c r="CA62" s="160" t="e">
        <f t="shared" si="1"/>
        <v>#DIV/0!</v>
      </c>
      <c r="CB62" s="160" t="e">
        <f t="shared" si="1"/>
        <v>#DIV/0!</v>
      </c>
      <c r="CC62" s="160" t="e">
        <f t="shared" si="1"/>
        <v>#DIV/0!</v>
      </c>
      <c r="CD62" s="160" t="e">
        <f t="shared" si="1"/>
        <v>#DIV/0!</v>
      </c>
      <c r="CE62" s="160" t="e">
        <f t="shared" si="1"/>
        <v>#DIV/0!</v>
      </c>
      <c r="CF62" s="160" t="e">
        <f t="shared" si="1"/>
        <v>#DIV/0!</v>
      </c>
      <c r="CG62" s="160" t="e">
        <f t="shared" si="1"/>
        <v>#DIV/0!</v>
      </c>
      <c r="CH62" s="160" t="e">
        <f t="shared" si="1"/>
        <v>#DIV/0!</v>
      </c>
      <c r="CI62" s="160" t="e">
        <f t="shared" si="1"/>
        <v>#DIV/0!</v>
      </c>
      <c r="CJ62" s="160" t="e">
        <f t="shared" si="1"/>
        <v>#DIV/0!</v>
      </c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</row>
    <row r="63" spans="1:167" s="204" customFormat="1" x14ac:dyDescent="0.25">
      <c r="B63" s="229"/>
      <c r="C63" s="227"/>
      <c r="BR63" s="126"/>
      <c r="BT63" s="160"/>
      <c r="BU63" s="221">
        <v>100.6245</v>
      </c>
      <c r="BV63" s="221">
        <v>143.71849999999998</v>
      </c>
      <c r="BW63" s="221">
        <v>113.50050000000002</v>
      </c>
      <c r="BX63" s="221">
        <v>122.08000000000004</v>
      </c>
      <c r="BY63" s="221">
        <v>172020.83299999998</v>
      </c>
      <c r="BZ63" s="221">
        <v>1975.857</v>
      </c>
      <c r="CA63" s="221">
        <v>75.328499999999991</v>
      </c>
      <c r="CB63" s="221">
        <v>84.056000000000012</v>
      </c>
      <c r="CC63" s="221">
        <v>11.561999999999999</v>
      </c>
      <c r="CD63" s="221">
        <v>12.279</v>
      </c>
      <c r="CE63" s="221">
        <v>16.338999999999999</v>
      </c>
      <c r="CF63" s="221">
        <v>18.585999999999999</v>
      </c>
      <c r="CG63" s="221">
        <v>110.06000000000002</v>
      </c>
      <c r="CH63" s="221">
        <v>151.84899999999999</v>
      </c>
      <c r="CI63" s="221">
        <v>15.914499999999995</v>
      </c>
      <c r="CJ63" s="221">
        <v>15.886500000000002</v>
      </c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</row>
    <row r="64" spans="1:167" s="204" customFormat="1" x14ac:dyDescent="0.25">
      <c r="B64" s="229"/>
      <c r="C64" s="227"/>
      <c r="BR64" s="126"/>
      <c r="BT64" s="174"/>
      <c r="BU64" s="227" t="e">
        <f>BU63-BU62</f>
        <v>#DIV/0!</v>
      </c>
      <c r="BV64" s="227" t="e">
        <f t="shared" ref="BV64:CJ64" si="2">BV63-BV62</f>
        <v>#DIV/0!</v>
      </c>
      <c r="BW64" s="227" t="e">
        <f t="shared" si="2"/>
        <v>#DIV/0!</v>
      </c>
      <c r="BX64" s="227" t="e">
        <f t="shared" si="2"/>
        <v>#DIV/0!</v>
      </c>
      <c r="BY64" s="227" t="e">
        <f t="shared" si="2"/>
        <v>#DIV/0!</v>
      </c>
      <c r="BZ64" s="227" t="e">
        <f t="shared" si="2"/>
        <v>#DIV/0!</v>
      </c>
      <c r="CA64" s="227" t="e">
        <f t="shared" si="2"/>
        <v>#DIV/0!</v>
      </c>
      <c r="CB64" s="227" t="e">
        <f t="shared" si="2"/>
        <v>#DIV/0!</v>
      </c>
      <c r="CC64" s="227" t="e">
        <f t="shared" si="2"/>
        <v>#DIV/0!</v>
      </c>
      <c r="CD64" s="227" t="e">
        <f t="shared" si="2"/>
        <v>#DIV/0!</v>
      </c>
      <c r="CE64" s="227" t="e">
        <f t="shared" si="2"/>
        <v>#DIV/0!</v>
      </c>
      <c r="CF64" s="227" t="e">
        <f t="shared" si="2"/>
        <v>#DIV/0!</v>
      </c>
      <c r="CG64" s="227" t="e">
        <f t="shared" si="2"/>
        <v>#DIV/0!</v>
      </c>
      <c r="CH64" s="227" t="e">
        <f t="shared" si="2"/>
        <v>#DIV/0!</v>
      </c>
      <c r="CI64" s="227" t="e">
        <f t="shared" si="2"/>
        <v>#DIV/0!</v>
      </c>
      <c r="CJ64" s="227" t="e">
        <f t="shared" si="2"/>
        <v>#DIV/0!</v>
      </c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</row>
    <row r="65" spans="1:167" s="204" customFormat="1" x14ac:dyDescent="0.25">
      <c r="B65" s="229"/>
      <c r="C65" s="227"/>
      <c r="BR65" s="126"/>
      <c r="BT65" s="126" t="s">
        <v>29</v>
      </c>
      <c r="BU65" s="126">
        <f>MAX(BU36:BU55)</f>
        <v>0</v>
      </c>
      <c r="BV65" s="126">
        <f t="shared" ref="BV65:CJ65" si="3">MAX(BV36:BV55)</f>
        <v>0</v>
      </c>
      <c r="BW65" s="126">
        <f t="shared" si="3"/>
        <v>0</v>
      </c>
      <c r="BX65" s="126">
        <f t="shared" si="3"/>
        <v>0</v>
      </c>
      <c r="BY65" s="126">
        <f t="shared" si="3"/>
        <v>0</v>
      </c>
      <c r="BZ65" s="126">
        <f t="shared" si="3"/>
        <v>0</v>
      </c>
      <c r="CA65" s="126">
        <f t="shared" si="3"/>
        <v>0</v>
      </c>
      <c r="CB65" s="126">
        <f t="shared" si="3"/>
        <v>0</v>
      </c>
      <c r="CC65" s="126">
        <f t="shared" si="3"/>
        <v>0</v>
      </c>
      <c r="CD65" s="126">
        <f t="shared" si="3"/>
        <v>0</v>
      </c>
      <c r="CE65" s="126">
        <f t="shared" si="3"/>
        <v>0</v>
      </c>
      <c r="CF65" s="126">
        <f t="shared" si="3"/>
        <v>0</v>
      </c>
      <c r="CG65" s="126">
        <f t="shared" si="3"/>
        <v>0</v>
      </c>
      <c r="CH65" s="126">
        <f t="shared" si="3"/>
        <v>0</v>
      </c>
      <c r="CI65" s="126">
        <f t="shared" si="3"/>
        <v>0</v>
      </c>
      <c r="CJ65" s="126">
        <f t="shared" si="3"/>
        <v>0</v>
      </c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</row>
    <row r="66" spans="1:167" s="124" customFormat="1" x14ac:dyDescent="0.25">
      <c r="A66" s="230"/>
      <c r="B66" s="231"/>
      <c r="C66" s="227"/>
      <c r="BR66" s="125"/>
      <c r="BS66" s="125"/>
      <c r="BT66" s="126" t="s">
        <v>30</v>
      </c>
      <c r="BU66" s="126">
        <f>MIN(BU36:BU55)</f>
        <v>0</v>
      </c>
      <c r="BV66" s="126">
        <f t="shared" ref="BV66:CJ66" si="4">MIN(BV36:BV55)</f>
        <v>0</v>
      </c>
      <c r="BW66" s="126">
        <f t="shared" si="4"/>
        <v>0</v>
      </c>
      <c r="BX66" s="126">
        <f t="shared" si="4"/>
        <v>0</v>
      </c>
      <c r="BY66" s="126">
        <f t="shared" si="4"/>
        <v>0</v>
      </c>
      <c r="BZ66" s="126">
        <f t="shared" si="4"/>
        <v>0</v>
      </c>
      <c r="CA66" s="126">
        <f t="shared" si="4"/>
        <v>0</v>
      </c>
      <c r="CB66" s="126">
        <f t="shared" si="4"/>
        <v>0</v>
      </c>
      <c r="CC66" s="126">
        <f t="shared" si="4"/>
        <v>0</v>
      </c>
      <c r="CD66" s="126">
        <f t="shared" si="4"/>
        <v>0</v>
      </c>
      <c r="CE66" s="126">
        <f t="shared" si="4"/>
        <v>0</v>
      </c>
      <c r="CF66" s="126">
        <f t="shared" si="4"/>
        <v>0</v>
      </c>
      <c r="CG66" s="126">
        <f t="shared" si="4"/>
        <v>0</v>
      </c>
      <c r="CH66" s="126">
        <f t="shared" si="4"/>
        <v>0</v>
      </c>
      <c r="CI66" s="126">
        <f t="shared" si="4"/>
        <v>0</v>
      </c>
      <c r="CJ66" s="126">
        <f t="shared" si="4"/>
        <v>0</v>
      </c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</row>
    <row r="67" spans="1:167" s="124" customFormat="1" x14ac:dyDescent="0.25">
      <c r="A67" s="230"/>
      <c r="B67" s="231"/>
      <c r="C67" s="227"/>
      <c r="BR67" s="125"/>
      <c r="BS67" s="125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38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</row>
    <row r="68" spans="1:167" s="124" customFormat="1" x14ac:dyDescent="0.25">
      <c r="A68" s="230"/>
      <c r="B68" s="231"/>
      <c r="C68" s="227"/>
      <c r="BR68" s="125"/>
      <c r="BS68" s="125"/>
      <c r="BT68" s="126"/>
      <c r="BU68" s="126">
        <f t="shared" ref="BU68:CJ68" si="5">BU65-BU66</f>
        <v>0</v>
      </c>
      <c r="BV68" s="126">
        <f t="shared" si="5"/>
        <v>0</v>
      </c>
      <c r="BW68" s="126">
        <f t="shared" si="5"/>
        <v>0</v>
      </c>
      <c r="BX68" s="126">
        <f t="shared" si="5"/>
        <v>0</v>
      </c>
      <c r="BY68" s="126">
        <f t="shared" si="5"/>
        <v>0</v>
      </c>
      <c r="BZ68" s="126">
        <f t="shared" si="5"/>
        <v>0</v>
      </c>
      <c r="CA68" s="126">
        <f t="shared" si="5"/>
        <v>0</v>
      </c>
      <c r="CB68" s="126">
        <f t="shared" si="5"/>
        <v>0</v>
      </c>
      <c r="CC68" s="126">
        <f t="shared" si="5"/>
        <v>0</v>
      </c>
      <c r="CD68" s="126">
        <f t="shared" si="5"/>
        <v>0</v>
      </c>
      <c r="CE68" s="126">
        <f t="shared" si="5"/>
        <v>0</v>
      </c>
      <c r="CF68" s="126">
        <f t="shared" si="5"/>
        <v>0</v>
      </c>
      <c r="CG68" s="126">
        <f t="shared" si="5"/>
        <v>0</v>
      </c>
      <c r="CH68" s="126">
        <f t="shared" si="5"/>
        <v>0</v>
      </c>
      <c r="CI68" s="126">
        <f t="shared" si="5"/>
        <v>0</v>
      </c>
      <c r="CJ68" s="126">
        <f t="shared" si="5"/>
        <v>0</v>
      </c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</row>
    <row r="69" spans="1:167" s="124" customFormat="1" x14ac:dyDescent="0.25">
      <c r="A69" s="230"/>
      <c r="B69" s="231"/>
      <c r="C69" s="227"/>
      <c r="BR69" s="125"/>
      <c r="BS69" s="125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214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</row>
    <row r="70" spans="1:167" s="124" customFormat="1" x14ac:dyDescent="0.25">
      <c r="A70" s="230"/>
      <c r="B70" s="231"/>
      <c r="C70" s="227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214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</row>
    <row r="71" spans="1:167" s="124" customFormat="1" ht="47.25" x14ac:dyDescent="0.25">
      <c r="A71" s="230"/>
      <c r="B71" s="231"/>
      <c r="C71" s="227"/>
      <c r="BR71" s="125"/>
      <c r="BS71" s="125"/>
      <c r="BT71" s="201" t="s">
        <v>18</v>
      </c>
      <c r="BU71" s="138" t="s">
        <v>5</v>
      </c>
      <c r="BV71" s="138" t="s">
        <v>6</v>
      </c>
      <c r="BW71" s="138" t="s">
        <v>7</v>
      </c>
      <c r="BX71" s="138" t="s">
        <v>8</v>
      </c>
      <c r="BY71" s="126" t="s">
        <v>9</v>
      </c>
      <c r="BZ71" s="125" t="s">
        <v>10</v>
      </c>
      <c r="CA71" s="125" t="s">
        <v>11</v>
      </c>
      <c r="CB71" s="125" t="s">
        <v>12</v>
      </c>
      <c r="CC71" s="125" t="s">
        <v>13</v>
      </c>
      <c r="CD71" s="125" t="s">
        <v>14</v>
      </c>
      <c r="CE71" s="125" t="s">
        <v>15</v>
      </c>
      <c r="CF71" s="124" t="s">
        <v>34</v>
      </c>
      <c r="CG71" s="127" t="s">
        <v>16</v>
      </c>
      <c r="CH71" s="126" t="s">
        <v>17</v>
      </c>
      <c r="CI71" s="206" t="s">
        <v>32</v>
      </c>
      <c r="CJ71" s="206" t="s">
        <v>33</v>
      </c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</row>
    <row r="72" spans="1:167" s="124" customFormat="1" x14ac:dyDescent="0.25">
      <c r="A72" s="230"/>
      <c r="B72" s="231"/>
      <c r="C72" s="227"/>
      <c r="BR72" s="125"/>
      <c r="BS72" s="212">
        <v>1</v>
      </c>
      <c r="BT72" s="124" t="s">
        <v>47</v>
      </c>
      <c r="BU72" s="160">
        <v>107.99000000000001</v>
      </c>
      <c r="BV72" s="160">
        <v>0.75987841945288748</v>
      </c>
      <c r="BW72" s="160">
        <v>0.96860000000000002</v>
      </c>
      <c r="BX72" s="160">
        <v>0.89301661010894795</v>
      </c>
      <c r="BY72" s="160">
        <v>1576.9960000000001</v>
      </c>
      <c r="BZ72" s="160">
        <v>18.3904</v>
      </c>
      <c r="CA72" s="160">
        <v>1.4380212827149841</v>
      </c>
      <c r="CB72" s="160">
        <v>1.2964</v>
      </c>
      <c r="CC72" s="160">
        <v>9.4004000000000012</v>
      </c>
      <c r="CD72" s="160">
        <v>8.7999000000000009</v>
      </c>
      <c r="CE72" s="160">
        <v>6.6737000000000002</v>
      </c>
      <c r="CF72" s="160">
        <v>5.9725000000000001</v>
      </c>
      <c r="CG72" s="160">
        <v>1</v>
      </c>
      <c r="CH72" s="160">
        <v>0.72397141760843287</v>
      </c>
      <c r="CI72" s="160">
        <v>6.9710000000000001</v>
      </c>
      <c r="CJ72" s="160">
        <v>6.9678000000000004</v>
      </c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</row>
    <row r="73" spans="1:167" s="124" customFormat="1" x14ac:dyDescent="0.25">
      <c r="A73" s="230"/>
      <c r="BR73" s="125"/>
      <c r="BS73" s="212">
        <v>2</v>
      </c>
      <c r="BT73" s="124" t="s">
        <v>48</v>
      </c>
      <c r="BU73" s="160">
        <v>108.4</v>
      </c>
      <c r="BV73" s="160">
        <v>0.75999392004863953</v>
      </c>
      <c r="BW73" s="160">
        <v>0.97070000000000001</v>
      </c>
      <c r="BX73" s="160">
        <v>0.89493466976910685</v>
      </c>
      <c r="BY73" s="213">
        <v>1565.5195000000001</v>
      </c>
      <c r="BZ73" s="160">
        <v>18.113900000000001</v>
      </c>
      <c r="CA73" s="160">
        <v>1.4536996656490768</v>
      </c>
      <c r="CB73" s="160">
        <v>1.298</v>
      </c>
      <c r="CC73" s="160">
        <v>9.4176000000000002</v>
      </c>
      <c r="CD73" s="160">
        <v>8.8045000000000009</v>
      </c>
      <c r="CE73" s="160">
        <v>6.6863999999999999</v>
      </c>
      <c r="CF73" s="160">
        <v>5.9697000000000005</v>
      </c>
      <c r="CG73" s="160">
        <v>1</v>
      </c>
      <c r="CH73" s="160">
        <v>0.72203730044694103</v>
      </c>
      <c r="CI73" s="160">
        <v>6.9401000000000002</v>
      </c>
      <c r="CJ73" s="160">
        <v>6.9378000000000002</v>
      </c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</row>
    <row r="74" spans="1:167" s="124" customFormat="1" x14ac:dyDescent="0.25">
      <c r="A74" s="230"/>
      <c r="BR74" s="125"/>
      <c r="BS74" s="212">
        <v>3</v>
      </c>
      <c r="BT74" s="124" t="s">
        <v>49</v>
      </c>
      <c r="BU74" s="160">
        <v>108.47</v>
      </c>
      <c r="BV74" s="160">
        <v>0.76173065204143819</v>
      </c>
      <c r="BW74" s="160">
        <v>0.97150000000000003</v>
      </c>
      <c r="BX74" s="160">
        <v>0.89863407620416969</v>
      </c>
      <c r="BY74" s="160">
        <v>1581.21</v>
      </c>
      <c r="BZ74" s="160">
        <v>18.407600000000002</v>
      </c>
      <c r="CA74" s="160">
        <v>1.4566642388929352</v>
      </c>
      <c r="CB74" s="160">
        <v>1.3011000000000001</v>
      </c>
      <c r="CC74" s="160">
        <v>9.4476000000000013</v>
      </c>
      <c r="CD74" s="160">
        <v>8.8628999999999998</v>
      </c>
      <c r="CE74" s="160">
        <v>6.7145999999999999</v>
      </c>
      <c r="CF74" s="160">
        <v>5.9578000000000007</v>
      </c>
      <c r="CG74" s="160">
        <v>1</v>
      </c>
      <c r="CH74" s="160">
        <v>0.72237632917244565</v>
      </c>
      <c r="CI74" s="160">
        <v>6.9434000000000005</v>
      </c>
      <c r="CJ74" s="160">
        <v>6.9436</v>
      </c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</row>
    <row r="75" spans="1:167" s="124" customFormat="1" x14ac:dyDescent="0.25">
      <c r="A75" s="230"/>
      <c r="BR75" s="125"/>
      <c r="BS75" s="212">
        <v>4</v>
      </c>
      <c r="BT75" s="124" t="s">
        <v>50</v>
      </c>
      <c r="BU75" s="160">
        <v>109.44</v>
      </c>
      <c r="BV75" s="160">
        <v>0.76681236101525951</v>
      </c>
      <c r="BW75" s="160">
        <v>0.97370000000000001</v>
      </c>
      <c r="BX75" s="160">
        <v>0.90025207057976231</v>
      </c>
      <c r="BY75" s="160">
        <v>1547</v>
      </c>
      <c r="BZ75" s="160">
        <v>17.920000000000002</v>
      </c>
      <c r="CA75" s="160">
        <v>1.4575134819997084</v>
      </c>
      <c r="CB75" s="160">
        <v>1.3049000000000002</v>
      </c>
      <c r="CC75" s="160">
        <v>9.4717000000000002</v>
      </c>
      <c r="CD75" s="160">
        <v>8.8796999999999997</v>
      </c>
      <c r="CE75" s="160">
        <v>6.7254000000000005</v>
      </c>
      <c r="CF75" s="160">
        <v>5.8768000000000002</v>
      </c>
      <c r="CG75" s="160">
        <v>1</v>
      </c>
      <c r="CH75" s="160">
        <v>0.72384040766691771</v>
      </c>
      <c r="CI75" s="160">
        <v>6.9314</v>
      </c>
      <c r="CJ75" s="160">
        <v>6.9285000000000005</v>
      </c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</row>
    <row r="76" spans="1:167" s="124" customFormat="1" x14ac:dyDescent="0.25">
      <c r="A76" s="230"/>
      <c r="BR76" s="125"/>
      <c r="BS76" s="212">
        <v>5</v>
      </c>
      <c r="BT76" s="124" t="s">
        <v>51</v>
      </c>
      <c r="BU76" s="160">
        <v>109.60000000000001</v>
      </c>
      <c r="BV76" s="160">
        <v>0.76563815940586477</v>
      </c>
      <c r="BW76" s="160">
        <v>0.9748</v>
      </c>
      <c r="BX76" s="160">
        <v>0.90155066714749377</v>
      </c>
      <c r="BY76" s="160">
        <v>1548.6542000000002</v>
      </c>
      <c r="BZ76" s="160">
        <v>17.87</v>
      </c>
      <c r="CA76" s="160">
        <v>1.4549687181725592</v>
      </c>
      <c r="CB76" s="160">
        <v>1.3073000000000001</v>
      </c>
      <c r="CC76" s="160">
        <v>9.5076000000000001</v>
      </c>
      <c r="CD76" s="160">
        <v>8.8961000000000006</v>
      </c>
      <c r="CE76" s="160">
        <v>6.7356000000000007</v>
      </c>
      <c r="CF76" s="160">
        <v>5.8770000000000007</v>
      </c>
      <c r="CG76" s="160">
        <v>1</v>
      </c>
      <c r="CH76" s="160">
        <v>0.72496864510609915</v>
      </c>
      <c r="CI76" s="160">
        <v>6.9214000000000002</v>
      </c>
      <c r="CJ76" s="160">
        <v>6.9198000000000004</v>
      </c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</row>
    <row r="77" spans="1:167" s="124" customFormat="1" x14ac:dyDescent="0.25">
      <c r="A77" s="230"/>
      <c r="BR77" s="125"/>
      <c r="BS77" s="212">
        <v>6</v>
      </c>
      <c r="BT77" s="124" t="s">
        <v>52</v>
      </c>
      <c r="BU77" s="160">
        <v>109.91</v>
      </c>
      <c r="BV77" s="160">
        <v>0.77053475111727532</v>
      </c>
      <c r="BW77" s="160">
        <v>0.97300000000000009</v>
      </c>
      <c r="BX77" s="160">
        <v>0.89976606082418575</v>
      </c>
      <c r="BY77" s="213">
        <v>1549.9146000000001</v>
      </c>
      <c r="BZ77" s="160">
        <v>17.9573</v>
      </c>
      <c r="CA77" s="160">
        <v>1.4496955639315743</v>
      </c>
      <c r="CB77" s="160">
        <v>1.3062</v>
      </c>
      <c r="CC77" s="160">
        <v>9.5191999999999997</v>
      </c>
      <c r="CD77" s="160">
        <v>8.8940999999999999</v>
      </c>
      <c r="CE77" s="160">
        <v>6.7224000000000004</v>
      </c>
      <c r="CF77" s="160">
        <v>5.8526000000000007</v>
      </c>
      <c r="CG77" s="160">
        <v>1</v>
      </c>
      <c r="CH77" s="160">
        <v>0.72496338934883797</v>
      </c>
      <c r="CI77" s="160">
        <v>6.8898999999999999</v>
      </c>
      <c r="CJ77" s="160">
        <v>6.8902000000000001</v>
      </c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</row>
    <row r="78" spans="1:167" s="124" customFormat="1" x14ac:dyDescent="0.25">
      <c r="A78" s="230"/>
      <c r="BR78" s="125"/>
      <c r="BS78" s="212">
        <v>7</v>
      </c>
      <c r="BT78" s="124" t="s">
        <v>35</v>
      </c>
      <c r="BU78" s="160">
        <v>110.05</v>
      </c>
      <c r="BV78" s="160">
        <v>0.77053475111727532</v>
      </c>
      <c r="BW78" s="160">
        <v>0.96860000000000002</v>
      </c>
      <c r="BX78" s="160">
        <v>0.89814981138853967</v>
      </c>
      <c r="BY78" s="213">
        <v>1544.4</v>
      </c>
      <c r="BZ78" s="160">
        <v>17.792100000000001</v>
      </c>
      <c r="CA78" s="160">
        <v>1.4501160092807426</v>
      </c>
      <c r="CB78" s="160">
        <v>1.3070000000000002</v>
      </c>
      <c r="CC78" s="160">
        <v>9.4600000000000009</v>
      </c>
      <c r="CD78" s="160">
        <v>8.8971999999999998</v>
      </c>
      <c r="CE78" s="160">
        <v>6.7115</v>
      </c>
      <c r="CF78" s="160">
        <v>5.8877000000000006</v>
      </c>
      <c r="CG78" s="160">
        <v>1</v>
      </c>
      <c r="CH78" s="160">
        <v>0.72462192850880058</v>
      </c>
      <c r="CI78" s="160">
        <v>6.8836000000000004</v>
      </c>
      <c r="CJ78" s="160">
        <v>6.8840000000000003</v>
      </c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</row>
    <row r="79" spans="1:167" s="124" customFormat="1" x14ac:dyDescent="0.25">
      <c r="BN79" s="232"/>
      <c r="BO79" s="232"/>
      <c r="BP79" s="232"/>
      <c r="BQ79" s="232"/>
      <c r="BS79" s="212">
        <v>8</v>
      </c>
      <c r="BT79" s="124" t="s">
        <v>36</v>
      </c>
      <c r="BU79" s="160">
        <v>109.89</v>
      </c>
      <c r="BV79" s="160">
        <v>0.76970443349753692</v>
      </c>
      <c r="BW79" s="160">
        <v>0.96579999999999999</v>
      </c>
      <c r="BX79" s="160">
        <v>0.89847259658580414</v>
      </c>
      <c r="BY79" s="160">
        <v>1551.8383000000001</v>
      </c>
      <c r="BZ79" s="160">
        <v>17.830500000000001</v>
      </c>
      <c r="CA79" s="160">
        <v>1.451800232288037</v>
      </c>
      <c r="CB79" s="160">
        <v>1.3075000000000001</v>
      </c>
      <c r="CC79" s="160">
        <v>9.4786000000000001</v>
      </c>
      <c r="CD79" s="160">
        <v>8.8825000000000003</v>
      </c>
      <c r="CE79" s="160">
        <v>6.7133000000000003</v>
      </c>
      <c r="CF79" s="160">
        <v>5.8929</v>
      </c>
      <c r="CG79" s="160">
        <v>1</v>
      </c>
      <c r="CH79" s="160">
        <v>0.72431226550390404</v>
      </c>
      <c r="CI79" s="160">
        <v>6.8869000000000007</v>
      </c>
      <c r="CJ79" s="160">
        <v>6.8909000000000002</v>
      </c>
      <c r="CK79" s="233"/>
      <c r="CL79" s="233"/>
      <c r="CM79" s="233"/>
      <c r="CN79" s="233"/>
      <c r="CO79" s="233"/>
      <c r="CP79" s="233"/>
      <c r="CQ79" s="233"/>
    </row>
    <row r="80" spans="1:167" s="124" customFormat="1" x14ac:dyDescent="0.25">
      <c r="A80" s="230"/>
      <c r="BR80" s="125"/>
      <c r="BS80" s="212">
        <v>9</v>
      </c>
      <c r="BT80" s="124" t="s">
        <v>54</v>
      </c>
      <c r="BU80" s="160">
        <v>109.97</v>
      </c>
      <c r="BV80" s="160">
        <v>0.76581406034614796</v>
      </c>
      <c r="BW80" s="160">
        <v>0.96260000000000001</v>
      </c>
      <c r="BX80" s="160">
        <v>0.8961376467425396</v>
      </c>
      <c r="BY80" s="160">
        <v>1554.8000000000002</v>
      </c>
      <c r="BZ80" s="160">
        <v>17.91</v>
      </c>
      <c r="CA80" s="160">
        <v>1.445086705202312</v>
      </c>
      <c r="CB80" s="160">
        <v>1.3035000000000001</v>
      </c>
      <c r="CC80" s="160">
        <v>9.4641000000000002</v>
      </c>
      <c r="CD80" s="160">
        <v>8.8588000000000005</v>
      </c>
      <c r="CE80" s="160">
        <v>6.6953000000000005</v>
      </c>
      <c r="CF80" s="160">
        <v>5.8717000000000006</v>
      </c>
      <c r="CG80" s="160">
        <v>1</v>
      </c>
      <c r="CH80" s="160">
        <v>0.72387184572843233</v>
      </c>
      <c r="CI80" s="160">
        <v>6.8791000000000002</v>
      </c>
      <c r="CJ80" s="160">
        <v>6.8828000000000005</v>
      </c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</row>
    <row r="81" spans="1:167" s="124" customFormat="1" x14ac:dyDescent="0.25">
      <c r="BS81" s="212">
        <v>10</v>
      </c>
      <c r="BT81" s="124" t="s">
        <v>53</v>
      </c>
      <c r="BU81" s="160">
        <v>110.12</v>
      </c>
      <c r="BV81" s="160">
        <v>0.76640098099325571</v>
      </c>
      <c r="BW81" s="160">
        <v>0.96590000000000009</v>
      </c>
      <c r="BX81" s="160">
        <v>0.89928057553956831</v>
      </c>
      <c r="BY81" s="160">
        <v>1555.5901000000001</v>
      </c>
      <c r="BZ81" s="160">
        <v>18.0565</v>
      </c>
      <c r="CA81" s="160">
        <v>1.4492753623188404</v>
      </c>
      <c r="CB81" s="160">
        <v>1.304</v>
      </c>
      <c r="CC81" s="160">
        <v>9.4814000000000007</v>
      </c>
      <c r="CD81" s="160">
        <v>8.8902000000000001</v>
      </c>
      <c r="CE81" s="160">
        <v>6.7187000000000001</v>
      </c>
      <c r="CF81" s="160">
        <v>5.8715000000000002</v>
      </c>
      <c r="CG81" s="160">
        <v>1</v>
      </c>
      <c r="CH81" s="160">
        <v>0.72340579448041376</v>
      </c>
      <c r="CI81" s="160">
        <v>6.8587000000000007</v>
      </c>
      <c r="CJ81" s="160">
        <v>6.8637000000000006</v>
      </c>
    </row>
    <row r="82" spans="1:167" s="124" customFormat="1" x14ac:dyDescent="0.25">
      <c r="BS82" s="212">
        <v>11</v>
      </c>
      <c r="BT82" s="124" t="s">
        <v>55</v>
      </c>
      <c r="BU82" s="160">
        <v>110.16</v>
      </c>
      <c r="BV82" s="160">
        <v>0.7702380035430948</v>
      </c>
      <c r="BW82" s="160">
        <v>0.96870000000000001</v>
      </c>
      <c r="BX82" s="160">
        <v>0.90211998195760035</v>
      </c>
      <c r="BY82" s="160">
        <v>1559.38</v>
      </c>
      <c r="BZ82" s="160">
        <v>18</v>
      </c>
      <c r="CA82" s="160">
        <v>1.4564520827264784</v>
      </c>
      <c r="CB82" s="160">
        <v>1.3069000000000002</v>
      </c>
      <c r="CC82" s="160">
        <v>9.5208000000000013</v>
      </c>
      <c r="CD82" s="160">
        <v>8.9114000000000004</v>
      </c>
      <c r="CE82" s="160">
        <v>6.7401</v>
      </c>
      <c r="CF82" s="160">
        <v>5.8974000000000002</v>
      </c>
      <c r="CG82" s="160">
        <v>1</v>
      </c>
      <c r="CH82" s="160">
        <v>0.72431751182448345</v>
      </c>
      <c r="CI82" s="160">
        <v>6.8637000000000006</v>
      </c>
      <c r="CJ82" s="160">
        <v>6.8673000000000002</v>
      </c>
    </row>
    <row r="83" spans="1:167" s="124" customFormat="1" x14ac:dyDescent="0.25">
      <c r="BS83" s="212">
        <v>12</v>
      </c>
      <c r="BT83" s="124" t="s">
        <v>39</v>
      </c>
      <c r="BU83" s="160">
        <v>109.97</v>
      </c>
      <c r="BV83" s="160">
        <v>0.76663600122661757</v>
      </c>
      <c r="BW83" s="160">
        <v>0.96679999999999999</v>
      </c>
      <c r="BX83" s="160">
        <v>0.90041419052764271</v>
      </c>
      <c r="BY83" s="160">
        <v>1555.8000000000002</v>
      </c>
      <c r="BZ83" s="160">
        <v>17.9955</v>
      </c>
      <c r="CA83" s="160">
        <v>1.4581510644502769</v>
      </c>
      <c r="CB83" s="160">
        <v>1.3064</v>
      </c>
      <c r="CC83" s="160">
        <v>9.5010000000000012</v>
      </c>
      <c r="CD83" s="160">
        <v>8.9428000000000001</v>
      </c>
      <c r="CE83" s="160">
        <v>6.7274000000000003</v>
      </c>
      <c r="CF83" s="160">
        <v>5.9215</v>
      </c>
      <c r="CG83" s="160">
        <v>1</v>
      </c>
      <c r="CH83" s="160">
        <v>0.72431751182448345</v>
      </c>
      <c r="CI83" s="160">
        <v>6.9005000000000001</v>
      </c>
      <c r="CJ83" s="160">
        <v>6.9046000000000003</v>
      </c>
    </row>
    <row r="84" spans="1:167" s="124" customFormat="1" x14ac:dyDescent="0.25">
      <c r="BS84" s="212">
        <v>13</v>
      </c>
      <c r="BT84" s="124" t="s">
        <v>40</v>
      </c>
      <c r="BU84" s="160">
        <v>109.96000000000001</v>
      </c>
      <c r="BV84" s="160">
        <v>0.76587271195527296</v>
      </c>
      <c r="BW84" s="160">
        <v>0.9709000000000001</v>
      </c>
      <c r="BX84" s="160">
        <v>0.90187590187590183</v>
      </c>
      <c r="BY84" s="160">
        <v>1557.7405000000001</v>
      </c>
      <c r="BZ84" s="160">
        <v>17.817500000000003</v>
      </c>
      <c r="CA84" s="160">
        <v>1.4615609470914936</v>
      </c>
      <c r="CB84" s="160">
        <v>1.3066</v>
      </c>
      <c r="CC84" s="160">
        <v>9.5042000000000009</v>
      </c>
      <c r="CD84" s="160">
        <v>8.9625000000000004</v>
      </c>
      <c r="CE84" s="160">
        <v>6.7377000000000002</v>
      </c>
      <c r="CF84" s="160">
        <v>5.9335000000000004</v>
      </c>
      <c r="CG84" s="160">
        <v>1</v>
      </c>
      <c r="CH84" s="160">
        <v>0.72479524534319062</v>
      </c>
      <c r="CI84" s="160">
        <v>6.9023000000000003</v>
      </c>
      <c r="CJ84" s="160">
        <v>6.9080000000000004</v>
      </c>
    </row>
    <row r="85" spans="1:167" s="124" customFormat="1" x14ac:dyDescent="0.25">
      <c r="BS85" s="212">
        <v>14</v>
      </c>
      <c r="BT85" s="124" t="s">
        <v>41</v>
      </c>
      <c r="BU85" s="160">
        <v>109.56</v>
      </c>
      <c r="BV85" s="160">
        <v>0.76149862930246714</v>
      </c>
      <c r="BW85" s="160">
        <v>0.96900000000000008</v>
      </c>
      <c r="BX85" s="160">
        <v>0.90220137134608436</v>
      </c>
      <c r="BY85" s="160">
        <v>1553.8192000000001</v>
      </c>
      <c r="BZ85" s="160">
        <v>17.693300000000001</v>
      </c>
      <c r="CA85" s="160">
        <v>1.4558159848595136</v>
      </c>
      <c r="CB85" s="160">
        <v>1.3163</v>
      </c>
      <c r="CC85" s="160">
        <v>9.503400000000001</v>
      </c>
      <c r="CD85" s="160">
        <v>8.9844000000000008</v>
      </c>
      <c r="CE85" s="160">
        <v>6.7411000000000003</v>
      </c>
      <c r="CF85" s="160">
        <v>5.9226999999999999</v>
      </c>
      <c r="CG85" s="160">
        <v>1</v>
      </c>
      <c r="CH85" s="160">
        <v>0.72512635326705677</v>
      </c>
      <c r="CI85" s="160">
        <v>6.9309000000000003</v>
      </c>
      <c r="CJ85" s="160">
        <v>6.9277000000000006</v>
      </c>
    </row>
    <row r="86" spans="1:167" s="124" customFormat="1" x14ac:dyDescent="0.25">
      <c r="BS86" s="212">
        <v>15</v>
      </c>
      <c r="BT86" s="124" t="s">
        <v>42</v>
      </c>
      <c r="BU86" s="160">
        <v>109.56</v>
      </c>
      <c r="BV86" s="160">
        <v>0.76330051141134259</v>
      </c>
      <c r="BW86" s="160">
        <v>0.97060000000000002</v>
      </c>
      <c r="BX86" s="160">
        <v>0.90596122485957586</v>
      </c>
      <c r="BY86" s="160">
        <v>1561</v>
      </c>
      <c r="BZ86" s="160">
        <v>17.834900000000001</v>
      </c>
      <c r="CA86" s="160">
        <v>1.4615609470914936</v>
      </c>
      <c r="CB86" s="160">
        <v>1.3139000000000001</v>
      </c>
      <c r="CC86" s="160">
        <v>9.5446000000000009</v>
      </c>
      <c r="CD86" s="160">
        <v>9.0022000000000002</v>
      </c>
      <c r="CE86" s="160">
        <v>6.7695000000000007</v>
      </c>
      <c r="CF86" s="160">
        <v>5.9420000000000002</v>
      </c>
      <c r="CG86" s="160">
        <v>1</v>
      </c>
      <c r="CH86" s="160">
        <v>0.72484778196578725</v>
      </c>
      <c r="CI86" s="160">
        <v>6.9363999999999999</v>
      </c>
      <c r="CJ86" s="160">
        <v>6.9350000000000005</v>
      </c>
    </row>
    <row r="87" spans="1:167" s="124" customFormat="1" x14ac:dyDescent="0.25">
      <c r="BS87" s="212">
        <v>16</v>
      </c>
      <c r="BT87" s="124" t="s">
        <v>56</v>
      </c>
      <c r="BU87" s="160">
        <v>108.87</v>
      </c>
      <c r="BV87" s="160">
        <v>0.76388358414177671</v>
      </c>
      <c r="BW87" s="160">
        <v>0.96910000000000007</v>
      </c>
      <c r="BX87" s="160">
        <v>0.90702947845804982</v>
      </c>
      <c r="BY87" s="160">
        <v>1585.14</v>
      </c>
      <c r="BZ87" s="160">
        <v>18.311800000000002</v>
      </c>
      <c r="CA87" s="160">
        <v>1.476886722788362</v>
      </c>
      <c r="CB87" s="160">
        <v>1.3182</v>
      </c>
      <c r="CC87" s="160">
        <v>9.5914000000000001</v>
      </c>
      <c r="CD87" s="160">
        <v>9.0919000000000008</v>
      </c>
      <c r="CE87" s="160">
        <v>6.7766999999999999</v>
      </c>
      <c r="CF87" s="160">
        <v>5.9447000000000001</v>
      </c>
      <c r="CG87" s="160">
        <v>1</v>
      </c>
      <c r="CH87" s="160">
        <v>0.72619004393449771</v>
      </c>
      <c r="CI87" s="160">
        <v>6.9363999999999999</v>
      </c>
      <c r="CJ87" s="160">
        <v>6.9858000000000002</v>
      </c>
    </row>
    <row r="88" spans="1:167" s="124" customFormat="1" x14ac:dyDescent="0.25">
      <c r="BS88" s="212">
        <v>17</v>
      </c>
      <c r="BT88" s="124" t="s">
        <v>43</v>
      </c>
      <c r="BU88" s="160">
        <v>108.86</v>
      </c>
      <c r="BV88" s="160">
        <v>0.76822616578320657</v>
      </c>
      <c r="BW88" s="160">
        <v>0.96879999999999999</v>
      </c>
      <c r="BX88" s="160">
        <v>0.90752336872674466</v>
      </c>
      <c r="BY88" s="213">
        <v>1578.7860000000001</v>
      </c>
      <c r="BZ88" s="160">
        <v>18.028600000000001</v>
      </c>
      <c r="CA88" s="160">
        <v>1.4823599169878448</v>
      </c>
      <c r="CB88" s="160">
        <v>1.3197000000000001</v>
      </c>
      <c r="CC88" s="160">
        <v>9.628400000000001</v>
      </c>
      <c r="CD88" s="160">
        <v>9.1603000000000012</v>
      </c>
      <c r="CE88" s="160">
        <v>6.7807000000000004</v>
      </c>
      <c r="CF88" s="160">
        <v>5.9435000000000002</v>
      </c>
      <c r="CG88" s="160">
        <v>1</v>
      </c>
      <c r="CH88" s="160">
        <v>0.72661745044468995</v>
      </c>
      <c r="CI88" s="160">
        <v>6.9363999999999999</v>
      </c>
      <c r="CJ88" s="160">
        <v>6.9817</v>
      </c>
    </row>
    <row r="89" spans="1:167" s="124" customFormat="1" x14ac:dyDescent="0.25">
      <c r="BS89" s="212">
        <v>18</v>
      </c>
      <c r="BT89" s="124" t="s">
        <v>44</v>
      </c>
      <c r="BU89" s="160">
        <v>109.07000000000001</v>
      </c>
      <c r="BV89" s="160">
        <v>0.76863950807071479</v>
      </c>
      <c r="BW89" s="160">
        <v>0.9748</v>
      </c>
      <c r="BX89" s="160">
        <v>0.90917356123283921</v>
      </c>
      <c r="BY89" s="213">
        <v>1571.0359000000001</v>
      </c>
      <c r="BZ89" s="160">
        <v>17.508500000000002</v>
      </c>
      <c r="CA89" s="160">
        <v>1.4817009927396649</v>
      </c>
      <c r="CB89" s="160">
        <v>1.3177000000000001</v>
      </c>
      <c r="CC89" s="160">
        <v>9.6098999999999997</v>
      </c>
      <c r="CD89" s="160">
        <v>9.136000000000001</v>
      </c>
      <c r="CE89" s="160">
        <v>6.7932000000000006</v>
      </c>
      <c r="CF89" s="160">
        <v>5.9445000000000006</v>
      </c>
      <c r="CG89" s="160">
        <v>1</v>
      </c>
      <c r="CH89" s="160">
        <v>0.72718282103303589</v>
      </c>
      <c r="CI89" s="160">
        <v>6.9363999999999999</v>
      </c>
      <c r="CJ89" s="160">
        <v>6.9599000000000002</v>
      </c>
    </row>
    <row r="90" spans="1:167" s="124" customFormat="1" x14ac:dyDescent="0.25">
      <c r="BB90" s="244"/>
      <c r="BS90" s="212">
        <v>19</v>
      </c>
      <c r="BT90" s="124" t="s">
        <v>45</v>
      </c>
      <c r="BU90" s="160">
        <v>108.91</v>
      </c>
      <c r="BV90" s="160">
        <v>0.76787222606158334</v>
      </c>
      <c r="BW90" s="160">
        <v>0.97110000000000007</v>
      </c>
      <c r="BX90" s="160">
        <v>0.90818272636454456</v>
      </c>
      <c r="BY90" s="160">
        <v>1579.79</v>
      </c>
      <c r="BZ90" s="160">
        <v>17.7441</v>
      </c>
      <c r="CA90" s="160">
        <v>1.486546751895347</v>
      </c>
      <c r="CB90" s="160">
        <v>1.3222</v>
      </c>
      <c r="CC90" s="160">
        <v>9.6545000000000005</v>
      </c>
      <c r="CD90" s="160">
        <v>9.2042000000000002</v>
      </c>
      <c r="CE90" s="160">
        <v>6.7850000000000001</v>
      </c>
      <c r="CF90" s="160">
        <v>5.9813000000000001</v>
      </c>
      <c r="CG90" s="160">
        <v>1</v>
      </c>
      <c r="CH90" s="160">
        <v>0.72725685985033051</v>
      </c>
      <c r="CI90" s="160">
        <v>6.9363999999999999</v>
      </c>
      <c r="CJ90" s="160">
        <v>6.9943</v>
      </c>
    </row>
    <row r="91" spans="1:167" s="124" customFormat="1" x14ac:dyDescent="0.25">
      <c r="A91" s="230"/>
      <c r="BB91" s="244"/>
      <c r="BR91" s="125"/>
      <c r="BS91" s="212">
        <v>20</v>
      </c>
      <c r="BT91" s="124" t="s">
        <v>46</v>
      </c>
      <c r="BU91" s="221">
        <v>108.88</v>
      </c>
      <c r="BV91" s="221">
        <v>0.76300930871356631</v>
      </c>
      <c r="BW91" s="221">
        <v>0.96879999999999999</v>
      </c>
      <c r="BX91" s="221">
        <v>0.90653612546459983</v>
      </c>
      <c r="BY91" s="221">
        <v>1580.3605</v>
      </c>
      <c r="BZ91" s="221">
        <v>17.877500000000001</v>
      </c>
      <c r="CA91" s="221">
        <v>1.4947683109118086</v>
      </c>
      <c r="CB91" s="221">
        <v>1.3237000000000001</v>
      </c>
      <c r="CC91" s="221">
        <v>9.6675000000000004</v>
      </c>
      <c r="CD91" s="221">
        <v>9.2301000000000002</v>
      </c>
      <c r="CE91" s="221">
        <v>6.7738000000000005</v>
      </c>
      <c r="CF91" s="221">
        <v>5.9811000000000005</v>
      </c>
      <c r="CG91" s="221">
        <v>1</v>
      </c>
      <c r="CH91" s="221">
        <v>0.72679172329585517</v>
      </c>
      <c r="CI91" s="221">
        <v>6.9363999999999999</v>
      </c>
      <c r="CJ91" s="221">
        <v>6.9868000000000006</v>
      </c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</row>
    <row r="92" spans="1:167" s="124" customFormat="1" x14ac:dyDescent="0.25">
      <c r="A92" s="230"/>
      <c r="BR92" s="125"/>
      <c r="BS92" s="202">
        <v>21</v>
      </c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</row>
    <row r="93" spans="1:167" s="204" customFormat="1" x14ac:dyDescent="0.25">
      <c r="B93" s="229"/>
      <c r="BR93" s="126"/>
      <c r="BS93" s="212"/>
      <c r="BT93" s="20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34"/>
      <c r="CG93" s="174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  <c r="FI93" s="126"/>
      <c r="FJ93" s="126"/>
      <c r="FK93" s="126"/>
    </row>
    <row r="94" spans="1:167" s="204" customFormat="1" x14ac:dyDescent="0.25">
      <c r="B94" s="229"/>
      <c r="BR94" s="126"/>
      <c r="BS94" s="212"/>
      <c r="BT94" s="202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74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  <c r="FI94" s="126"/>
      <c r="FJ94" s="126"/>
      <c r="FK94" s="126"/>
    </row>
    <row r="95" spans="1:167" s="124" customFormat="1" x14ac:dyDescent="0.25">
      <c r="A95" s="230"/>
      <c r="B95" s="231"/>
      <c r="BR95" s="125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</row>
    <row r="96" spans="1:167" s="124" customFormat="1" x14ac:dyDescent="0.25">
      <c r="A96" s="230"/>
      <c r="B96" s="231"/>
      <c r="BR96" s="125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</row>
    <row r="97" spans="1:167" s="124" customFormat="1" x14ac:dyDescent="0.25">
      <c r="A97" s="230"/>
      <c r="B97" s="231"/>
      <c r="BR97" s="125"/>
      <c r="BS97" s="125"/>
      <c r="BT97" s="125"/>
      <c r="BU97" s="125"/>
      <c r="BV97" s="125"/>
      <c r="BW97" s="125"/>
      <c r="BX97" s="126"/>
      <c r="BY97" s="125"/>
      <c r="BZ97" s="125"/>
      <c r="CA97" s="125"/>
      <c r="CB97" s="125"/>
      <c r="CC97" s="125"/>
      <c r="CD97" s="125"/>
      <c r="CE97" s="125"/>
      <c r="CF97" s="127"/>
      <c r="CG97" s="126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</row>
    <row r="98" spans="1:167" s="124" customFormat="1" x14ac:dyDescent="0.25">
      <c r="A98" s="230"/>
      <c r="B98" s="231"/>
      <c r="BR98" s="125"/>
      <c r="BS98" s="160"/>
      <c r="BT98" s="160"/>
      <c r="BU98" s="221">
        <f>AVERAGE(BU72:BU91)</f>
        <v>109.38199999999999</v>
      </c>
      <c r="BV98" s="221">
        <f t="shared" ref="BV98:CJ98" si="6">AVERAGE(BV72:BV91)</f>
        <v>0.7658109569622612</v>
      </c>
      <c r="BW98" s="221">
        <f t="shared" si="6"/>
        <v>0.96968999999999994</v>
      </c>
      <c r="BX98" s="221">
        <f t="shared" si="6"/>
        <v>0.90156063578518508</v>
      </c>
      <c r="BY98" s="221">
        <f t="shared" si="6"/>
        <v>1562.9387400000001</v>
      </c>
      <c r="BZ98" s="221">
        <f t="shared" si="6"/>
        <v>17.952999999999999</v>
      </c>
      <c r="CA98" s="221">
        <f t="shared" si="6"/>
        <v>1.4611322490996526</v>
      </c>
      <c r="CB98" s="221">
        <f t="shared" si="6"/>
        <v>1.309375</v>
      </c>
      <c r="CC98" s="221">
        <f t="shared" si="6"/>
        <v>9.518695000000001</v>
      </c>
      <c r="CD98" s="221">
        <f t="shared" si="6"/>
        <v>8.9645849999999996</v>
      </c>
      <c r="CE98" s="221">
        <f t="shared" si="6"/>
        <v>6.7361050000000002</v>
      </c>
      <c r="CF98" s="221">
        <f t="shared" si="6"/>
        <v>5.9221200000000005</v>
      </c>
      <c r="CG98" s="221">
        <f t="shared" si="6"/>
        <v>1</v>
      </c>
      <c r="CH98" s="221">
        <f t="shared" si="6"/>
        <v>0.7247906313177318</v>
      </c>
      <c r="CI98" s="221">
        <f t="shared" si="6"/>
        <v>6.9160650000000006</v>
      </c>
      <c r="CJ98" s="221">
        <f t="shared" si="6"/>
        <v>6.9280100000000004</v>
      </c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</row>
    <row r="99" spans="1:167" s="124" customFormat="1" x14ac:dyDescent="0.25">
      <c r="A99" s="230"/>
      <c r="B99" s="231"/>
      <c r="BR99" s="125"/>
      <c r="BS99" s="160"/>
      <c r="BT99" s="160"/>
      <c r="BU99" s="221">
        <v>109.38199999999999</v>
      </c>
      <c r="BV99" s="221">
        <v>0.7658109569622612</v>
      </c>
      <c r="BW99" s="221">
        <v>0.96968999999999994</v>
      </c>
      <c r="BX99" s="221">
        <v>0.90156063578518508</v>
      </c>
      <c r="BY99" s="221">
        <v>1562.9387400000001</v>
      </c>
      <c r="BZ99" s="221">
        <v>17.952999999999999</v>
      </c>
      <c r="CA99" s="221">
        <v>1.4611322490996526</v>
      </c>
      <c r="CB99" s="221">
        <v>1.309375</v>
      </c>
      <c r="CC99" s="221">
        <v>9.518695000000001</v>
      </c>
      <c r="CD99" s="221">
        <v>8.9645849999999996</v>
      </c>
      <c r="CE99" s="221">
        <v>6.7361050000000002</v>
      </c>
      <c r="CF99" s="221">
        <v>5.9221200000000005</v>
      </c>
      <c r="CG99" s="221">
        <v>1</v>
      </c>
      <c r="CH99" s="221">
        <v>0.7247906313177318</v>
      </c>
      <c r="CI99" s="221">
        <v>6.9160650000000006</v>
      </c>
      <c r="CJ99" s="221">
        <v>6.9280100000000004</v>
      </c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</row>
    <row r="100" spans="1:167" s="124" customFormat="1" x14ac:dyDescent="0.25">
      <c r="A100" s="230"/>
      <c r="B100" s="231"/>
      <c r="BR100" s="125"/>
      <c r="BS100" s="174"/>
      <c r="BT100" s="227"/>
      <c r="BU100" s="227">
        <f t="shared" ref="BU100:CJ100" si="7">BU99-BU98</f>
        <v>0</v>
      </c>
      <c r="BV100" s="227">
        <f t="shared" si="7"/>
        <v>0</v>
      </c>
      <c r="BW100" s="227">
        <f t="shared" si="7"/>
        <v>0</v>
      </c>
      <c r="BX100" s="227">
        <f t="shared" si="7"/>
        <v>0</v>
      </c>
      <c r="BY100" s="227">
        <f t="shared" si="7"/>
        <v>0</v>
      </c>
      <c r="BZ100" s="227">
        <f t="shared" si="7"/>
        <v>0</v>
      </c>
      <c r="CA100" s="227">
        <f t="shared" si="7"/>
        <v>0</v>
      </c>
      <c r="CB100" s="227">
        <f t="shared" si="7"/>
        <v>0</v>
      </c>
      <c r="CC100" s="227">
        <f t="shared" si="7"/>
        <v>0</v>
      </c>
      <c r="CD100" s="227">
        <f t="shared" si="7"/>
        <v>0</v>
      </c>
      <c r="CE100" s="227">
        <f t="shared" si="7"/>
        <v>0</v>
      </c>
      <c r="CF100" s="227">
        <f t="shared" si="7"/>
        <v>0</v>
      </c>
      <c r="CG100" s="227">
        <f t="shared" si="7"/>
        <v>0</v>
      </c>
      <c r="CH100" s="227">
        <f t="shared" si="7"/>
        <v>0</v>
      </c>
      <c r="CI100" s="227">
        <f t="shared" si="7"/>
        <v>0</v>
      </c>
      <c r="CJ100" s="227">
        <f t="shared" si="7"/>
        <v>0</v>
      </c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</row>
    <row r="101" spans="1:167" s="124" customFormat="1" x14ac:dyDescent="0.25">
      <c r="A101" s="230"/>
      <c r="B101" s="231"/>
      <c r="BR101" s="125"/>
      <c r="BS101" s="126" t="s">
        <v>29</v>
      </c>
      <c r="BT101" s="126"/>
      <c r="BU101" s="221">
        <f>MAX(BU72:BU91)</f>
        <v>110.16</v>
      </c>
      <c r="BV101" s="221">
        <f t="shared" ref="BV101:CJ101" si="8">MAX(BV72:BV91)</f>
        <v>0.77053475111727532</v>
      </c>
      <c r="BW101" s="221">
        <f t="shared" si="8"/>
        <v>0.9748</v>
      </c>
      <c r="BX101" s="221">
        <f t="shared" si="8"/>
        <v>0.90917356123283921</v>
      </c>
      <c r="BY101" s="221">
        <f t="shared" si="8"/>
        <v>1585.14</v>
      </c>
      <c r="BZ101" s="221">
        <f t="shared" si="8"/>
        <v>18.407600000000002</v>
      </c>
      <c r="CA101" s="221">
        <f t="shared" si="8"/>
        <v>1.4947683109118086</v>
      </c>
      <c r="CB101" s="221">
        <f t="shared" si="8"/>
        <v>1.3237000000000001</v>
      </c>
      <c r="CC101" s="221">
        <f t="shared" si="8"/>
        <v>9.6675000000000004</v>
      </c>
      <c r="CD101" s="221">
        <f t="shared" si="8"/>
        <v>9.2301000000000002</v>
      </c>
      <c r="CE101" s="221">
        <f t="shared" si="8"/>
        <v>6.7932000000000006</v>
      </c>
      <c r="CF101" s="221">
        <f t="shared" si="8"/>
        <v>5.9813000000000001</v>
      </c>
      <c r="CG101" s="221">
        <f t="shared" si="8"/>
        <v>1</v>
      </c>
      <c r="CH101" s="221">
        <f t="shared" si="8"/>
        <v>0.72725685985033051</v>
      </c>
      <c r="CI101" s="221">
        <f t="shared" si="8"/>
        <v>6.9710000000000001</v>
      </c>
      <c r="CJ101" s="221">
        <f t="shared" si="8"/>
        <v>6.9943</v>
      </c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</row>
    <row r="102" spans="1:167" s="124" customFormat="1" x14ac:dyDescent="0.25">
      <c r="A102" s="230"/>
      <c r="B102" s="231"/>
      <c r="BR102" s="125"/>
      <c r="BS102" s="126" t="s">
        <v>30</v>
      </c>
      <c r="BT102" s="126"/>
      <c r="BU102" s="221">
        <f>MIN(BU72:BU91)</f>
        <v>107.99000000000001</v>
      </c>
      <c r="BV102" s="221">
        <f t="shared" ref="BV102:CJ102" si="9">MIN(BV72:BV91)</f>
        <v>0.75987841945288748</v>
      </c>
      <c r="BW102" s="221">
        <f t="shared" si="9"/>
        <v>0.96260000000000001</v>
      </c>
      <c r="BX102" s="221">
        <f t="shared" si="9"/>
        <v>0.89301661010894795</v>
      </c>
      <c r="BY102" s="221">
        <f t="shared" si="9"/>
        <v>1544.4</v>
      </c>
      <c r="BZ102" s="221">
        <f t="shared" si="9"/>
        <v>17.508500000000002</v>
      </c>
      <c r="CA102" s="221">
        <f t="shared" si="9"/>
        <v>1.4380212827149841</v>
      </c>
      <c r="CB102" s="221">
        <f t="shared" si="9"/>
        <v>1.2964</v>
      </c>
      <c r="CC102" s="221">
        <f t="shared" si="9"/>
        <v>9.4004000000000012</v>
      </c>
      <c r="CD102" s="221">
        <f t="shared" si="9"/>
        <v>8.7999000000000009</v>
      </c>
      <c r="CE102" s="221">
        <f t="shared" si="9"/>
        <v>6.6737000000000002</v>
      </c>
      <c r="CF102" s="221">
        <f t="shared" si="9"/>
        <v>5.8526000000000007</v>
      </c>
      <c r="CG102" s="221">
        <f t="shared" si="9"/>
        <v>1</v>
      </c>
      <c r="CH102" s="221">
        <f t="shared" si="9"/>
        <v>0.72203730044694103</v>
      </c>
      <c r="CI102" s="221">
        <f t="shared" si="9"/>
        <v>6.8587000000000007</v>
      </c>
      <c r="CJ102" s="221">
        <f t="shared" si="9"/>
        <v>6.8637000000000006</v>
      </c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</row>
    <row r="103" spans="1:167" s="124" customFormat="1" x14ac:dyDescent="0.25">
      <c r="A103" s="230"/>
      <c r="B103" s="231"/>
      <c r="BR103" s="125"/>
      <c r="BS103" s="125"/>
      <c r="BT103" s="125"/>
      <c r="BU103" s="125"/>
      <c r="BV103" s="125"/>
      <c r="BW103" s="125"/>
      <c r="BX103" s="126"/>
      <c r="BY103" s="125"/>
      <c r="BZ103" s="125"/>
      <c r="CA103" s="125"/>
      <c r="CB103" s="125"/>
      <c r="CC103" s="125"/>
      <c r="CD103" s="125"/>
      <c r="CE103" s="125"/>
      <c r="CF103" s="127"/>
      <c r="CG103" s="126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</row>
    <row r="104" spans="1:167" s="124" customFormat="1" x14ac:dyDescent="0.25">
      <c r="A104" s="230"/>
      <c r="B104" s="231"/>
      <c r="BR104" s="125"/>
      <c r="BS104" s="125"/>
      <c r="BT104" s="125"/>
      <c r="BU104" s="221">
        <f>BU101-BU102</f>
        <v>2.1699999999999875</v>
      </c>
      <c r="BV104" s="221">
        <f t="shared" ref="BV104:CJ104" si="10">BV101-BV102</f>
        <v>1.0656331664387841E-2</v>
      </c>
      <c r="BW104" s="221">
        <f t="shared" si="10"/>
        <v>1.2199999999999989E-2</v>
      </c>
      <c r="BX104" s="221">
        <f t="shared" si="10"/>
        <v>1.6156951123891261E-2</v>
      </c>
      <c r="BY104" s="221">
        <f t="shared" si="10"/>
        <v>40.740000000000009</v>
      </c>
      <c r="BZ104" s="221">
        <f t="shared" si="10"/>
        <v>0.89910000000000068</v>
      </c>
      <c r="CA104" s="221">
        <f t="shared" si="10"/>
        <v>5.6747028196824534E-2</v>
      </c>
      <c r="CB104" s="221">
        <f t="shared" si="10"/>
        <v>2.7300000000000102E-2</v>
      </c>
      <c r="CC104" s="221">
        <f t="shared" si="10"/>
        <v>0.26709999999999923</v>
      </c>
      <c r="CD104" s="221">
        <f t="shared" si="10"/>
        <v>0.43019999999999925</v>
      </c>
      <c r="CE104" s="221">
        <f t="shared" si="10"/>
        <v>0.11950000000000038</v>
      </c>
      <c r="CF104" s="221">
        <f t="shared" si="10"/>
        <v>0.12869999999999937</v>
      </c>
      <c r="CG104" s="221">
        <f t="shared" si="10"/>
        <v>0</v>
      </c>
      <c r="CH104" s="221">
        <f t="shared" si="10"/>
        <v>5.2195594033894732E-3</v>
      </c>
      <c r="CI104" s="221">
        <f t="shared" si="10"/>
        <v>0.1122999999999994</v>
      </c>
      <c r="CJ104" s="221">
        <f t="shared" si="10"/>
        <v>0.13059999999999938</v>
      </c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</row>
    <row r="105" spans="1:167" s="124" customFormat="1" x14ac:dyDescent="0.25">
      <c r="A105" s="230"/>
      <c r="B105" s="231"/>
      <c r="BR105" s="125"/>
      <c r="BS105" s="125"/>
      <c r="BT105" s="125"/>
      <c r="BU105" s="125"/>
      <c r="BV105" s="125"/>
      <c r="BW105" s="125"/>
      <c r="BX105" s="126"/>
      <c r="BY105" s="125"/>
      <c r="BZ105" s="125"/>
      <c r="CA105" s="125"/>
      <c r="CB105" s="125"/>
      <c r="CC105" s="125"/>
      <c r="CD105" s="125"/>
      <c r="CE105" s="125"/>
      <c r="CF105" s="127"/>
      <c r="CG105" s="126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</row>
    <row r="106" spans="1:167" s="124" customFormat="1" x14ac:dyDescent="0.25">
      <c r="A106" s="230"/>
      <c r="B106" s="231"/>
      <c r="BR106" s="125"/>
      <c r="BS106" s="125"/>
      <c r="BT106" s="125"/>
      <c r="BU106" s="125"/>
      <c r="BV106" s="125"/>
      <c r="BW106" s="125"/>
      <c r="BX106" s="126"/>
      <c r="BY106" s="125"/>
      <c r="BZ106" s="125"/>
      <c r="CA106" s="125"/>
      <c r="CB106" s="125"/>
      <c r="CC106" s="125"/>
      <c r="CD106" s="125"/>
      <c r="CE106" s="125"/>
      <c r="CF106" s="127"/>
      <c r="CG106" s="126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</row>
    <row r="107" spans="1:167" s="124" customFormat="1" x14ac:dyDescent="0.25">
      <c r="A107" s="230"/>
      <c r="B107" s="231"/>
      <c r="BR107" s="125"/>
      <c r="BS107" s="125"/>
      <c r="BT107" s="125"/>
      <c r="BU107" s="125"/>
      <c r="BV107" s="125"/>
      <c r="BW107" s="125"/>
      <c r="BX107" s="126"/>
      <c r="BY107" s="125"/>
      <c r="BZ107" s="125"/>
      <c r="CA107" s="125"/>
      <c r="CB107" s="125"/>
      <c r="CC107" s="125"/>
      <c r="CD107" s="125"/>
      <c r="CE107" s="125"/>
      <c r="CF107" s="127"/>
      <c r="CG107" s="126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</row>
    <row r="108" spans="1:167" s="124" customFormat="1" x14ac:dyDescent="0.25">
      <c r="A108" s="230"/>
      <c r="B108" s="231"/>
      <c r="BR108" s="125"/>
      <c r="BS108" s="125"/>
      <c r="BT108" s="125"/>
      <c r="BU108" s="125"/>
      <c r="BV108" s="125"/>
      <c r="BW108" s="125"/>
      <c r="BX108" s="126"/>
      <c r="BY108" s="125"/>
      <c r="BZ108" s="125"/>
      <c r="CA108" s="125"/>
      <c r="CB108" s="125"/>
      <c r="CC108" s="125"/>
      <c r="CD108" s="125"/>
      <c r="CE108" s="125"/>
      <c r="CF108" s="127"/>
      <c r="CG108" s="126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</row>
    <row r="109" spans="1:167" s="124" customFormat="1" x14ac:dyDescent="0.25">
      <c r="A109" s="230"/>
      <c r="B109" s="231"/>
      <c r="BR109" s="125"/>
      <c r="BS109" s="125"/>
      <c r="BT109" s="125"/>
      <c r="BU109" s="125"/>
      <c r="BV109" s="125"/>
      <c r="BW109" s="125"/>
      <c r="BX109" s="126"/>
      <c r="BY109" s="125"/>
      <c r="BZ109" s="125"/>
      <c r="CA109" s="125"/>
      <c r="CB109" s="125"/>
      <c r="CC109" s="125"/>
      <c r="CD109" s="125"/>
      <c r="CE109" s="125"/>
      <c r="CF109" s="127"/>
      <c r="CG109" s="126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</row>
    <row r="110" spans="1:167" s="124" customFormat="1" x14ac:dyDescent="0.25">
      <c r="A110" s="230"/>
      <c r="B110" s="231"/>
      <c r="BR110" s="212"/>
      <c r="BS110" s="125"/>
      <c r="BT110" s="125"/>
      <c r="BU110" s="125"/>
      <c r="BV110" s="125"/>
      <c r="BW110" s="125"/>
      <c r="BX110" s="126"/>
      <c r="BY110" s="125"/>
      <c r="BZ110" s="125"/>
      <c r="CA110" s="125"/>
      <c r="CB110" s="125"/>
      <c r="CC110" s="125"/>
      <c r="CD110" s="125"/>
      <c r="CE110" s="125"/>
      <c r="CF110" s="127"/>
      <c r="CG110" s="126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</row>
    <row r="111" spans="1:167" s="124" customFormat="1" x14ac:dyDescent="0.25">
      <c r="A111" s="230"/>
      <c r="B111" s="231"/>
      <c r="BR111" s="212"/>
      <c r="BS111" s="125"/>
      <c r="BT111" s="125"/>
      <c r="BU111" s="125"/>
      <c r="BV111" s="125"/>
      <c r="BW111" s="125"/>
      <c r="BX111" s="126"/>
      <c r="BY111" s="125"/>
      <c r="BZ111" s="125"/>
      <c r="CA111" s="125"/>
      <c r="CB111" s="125"/>
      <c r="CC111" s="125"/>
      <c r="CD111" s="125"/>
      <c r="CE111" s="125"/>
      <c r="CF111" s="127"/>
      <c r="CG111" s="126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</row>
    <row r="112" spans="1:167" s="124" customFormat="1" x14ac:dyDescent="0.25">
      <c r="A112" s="230"/>
      <c r="B112" s="231"/>
      <c r="BR112" s="212"/>
      <c r="BS112" s="125"/>
      <c r="BT112" s="125"/>
      <c r="BU112" s="125"/>
      <c r="BV112" s="125"/>
      <c r="BW112" s="125"/>
      <c r="BX112" s="126"/>
      <c r="BY112" s="125"/>
      <c r="BZ112" s="125"/>
      <c r="CA112" s="125"/>
      <c r="CB112" s="125"/>
      <c r="CC112" s="125"/>
      <c r="CD112" s="125"/>
      <c r="CE112" s="125"/>
      <c r="CF112" s="127"/>
      <c r="CG112" s="126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</row>
    <row r="113" spans="1:167" s="124" customFormat="1" x14ac:dyDescent="0.25">
      <c r="A113" s="230"/>
      <c r="B113" s="231"/>
      <c r="BR113" s="212"/>
      <c r="BS113" s="202"/>
      <c r="BT113" s="125"/>
      <c r="BU113" s="125"/>
      <c r="BV113" s="125"/>
      <c r="BW113" s="125"/>
      <c r="BX113" s="126"/>
      <c r="BY113" s="125"/>
      <c r="BZ113" s="125"/>
      <c r="CA113" s="125"/>
      <c r="CB113" s="125"/>
      <c r="CC113" s="125"/>
      <c r="CD113" s="125"/>
      <c r="CE113" s="125"/>
      <c r="CF113" s="127"/>
      <c r="CG113" s="126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</row>
    <row r="114" spans="1:167" s="124" customFormat="1" x14ac:dyDescent="0.25">
      <c r="A114" s="230"/>
      <c r="B114" s="231"/>
      <c r="BR114" s="212"/>
      <c r="BS114" s="202"/>
      <c r="BT114" s="125"/>
      <c r="BU114" s="125"/>
      <c r="BV114" s="125"/>
      <c r="BW114" s="125"/>
      <c r="BX114" s="126"/>
      <c r="BY114" s="125"/>
      <c r="BZ114" s="125"/>
      <c r="CA114" s="125"/>
      <c r="CB114" s="125"/>
      <c r="CC114" s="125"/>
      <c r="CD114" s="125"/>
      <c r="CE114" s="125"/>
      <c r="CF114" s="127"/>
      <c r="CG114" s="126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</row>
    <row r="115" spans="1:167" s="124" customFormat="1" x14ac:dyDescent="0.25">
      <c r="A115" s="230"/>
      <c r="B115" s="231"/>
      <c r="BR115" s="212"/>
      <c r="BS115" s="202"/>
      <c r="BT115" s="125"/>
      <c r="BU115" s="125"/>
      <c r="BV115" s="125"/>
      <c r="BW115" s="125"/>
      <c r="BX115" s="126"/>
      <c r="BY115" s="125"/>
      <c r="BZ115" s="125"/>
      <c r="CA115" s="125"/>
      <c r="CB115" s="125"/>
      <c r="CC115" s="125"/>
      <c r="CD115" s="125"/>
      <c r="CE115" s="125"/>
      <c r="CF115" s="127"/>
      <c r="CG115" s="126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</row>
    <row r="116" spans="1:167" s="124" customFormat="1" x14ac:dyDescent="0.25">
      <c r="A116" s="230"/>
      <c r="B116" s="231"/>
      <c r="BR116" s="212"/>
      <c r="BS116" s="202"/>
      <c r="BT116" s="125"/>
      <c r="BU116" s="125"/>
      <c r="BV116" s="125"/>
      <c r="BW116" s="125"/>
      <c r="BX116" s="126"/>
      <c r="BY116" s="125"/>
      <c r="BZ116" s="125"/>
      <c r="CA116" s="125"/>
      <c r="CB116" s="125"/>
      <c r="CC116" s="125"/>
      <c r="CD116" s="125"/>
      <c r="CE116" s="125"/>
      <c r="CF116" s="127"/>
      <c r="CG116" s="126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</row>
    <row r="117" spans="1:167" s="124" customFormat="1" x14ac:dyDescent="0.25">
      <c r="A117" s="230"/>
      <c r="B117" s="231"/>
      <c r="BR117" s="212"/>
      <c r="BS117" s="202"/>
      <c r="BT117" s="125"/>
      <c r="BU117" s="125"/>
      <c r="BV117" s="125"/>
      <c r="BW117" s="125"/>
      <c r="BX117" s="126"/>
      <c r="BY117" s="125"/>
      <c r="BZ117" s="125"/>
      <c r="CA117" s="125"/>
      <c r="CB117" s="125"/>
      <c r="CC117" s="125"/>
      <c r="CD117" s="125"/>
      <c r="CE117" s="125"/>
      <c r="CF117" s="127"/>
      <c r="CG117" s="126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</row>
    <row r="118" spans="1:167" s="124" customFormat="1" x14ac:dyDescent="0.25">
      <c r="A118" s="230"/>
      <c r="B118" s="231"/>
      <c r="BR118" s="212"/>
      <c r="BS118" s="202"/>
      <c r="BT118" s="125"/>
      <c r="BU118" s="125"/>
      <c r="BV118" s="125"/>
      <c r="BW118" s="125"/>
      <c r="BX118" s="126"/>
      <c r="BY118" s="125"/>
      <c r="BZ118" s="125"/>
      <c r="CA118" s="125"/>
      <c r="CB118" s="125"/>
      <c r="CC118" s="125"/>
      <c r="CD118" s="125"/>
      <c r="CE118" s="125"/>
      <c r="CF118" s="127"/>
      <c r="CG118" s="126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</row>
    <row r="119" spans="1:167" s="124" customFormat="1" x14ac:dyDescent="0.25">
      <c r="A119" s="230"/>
      <c r="B119" s="231"/>
      <c r="BR119" s="212"/>
      <c r="BS119" s="202"/>
      <c r="BT119" s="125"/>
      <c r="BU119" s="125"/>
      <c r="BV119" s="125"/>
      <c r="BW119" s="125"/>
      <c r="BX119" s="126"/>
      <c r="BY119" s="125"/>
      <c r="BZ119" s="125"/>
      <c r="CA119" s="125"/>
      <c r="CB119" s="125"/>
      <c r="CC119" s="125"/>
      <c r="CD119" s="125"/>
      <c r="CE119" s="125"/>
      <c r="CF119" s="127"/>
      <c r="CG119" s="126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</row>
    <row r="120" spans="1:167" s="124" customFormat="1" x14ac:dyDescent="0.25">
      <c r="A120" s="230"/>
      <c r="B120" s="231"/>
      <c r="BR120" s="212"/>
      <c r="BS120" s="202"/>
      <c r="BT120" s="125"/>
      <c r="BU120" s="125"/>
      <c r="BV120" s="125"/>
      <c r="BW120" s="125"/>
      <c r="BX120" s="126"/>
      <c r="BY120" s="125"/>
      <c r="BZ120" s="125"/>
      <c r="CA120" s="125"/>
      <c r="CB120" s="125"/>
      <c r="CC120" s="125"/>
      <c r="CD120" s="125"/>
      <c r="CE120" s="125"/>
      <c r="CF120" s="127"/>
      <c r="CG120" s="126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</row>
    <row r="121" spans="1:167" s="124" customFormat="1" x14ac:dyDescent="0.25">
      <c r="A121" s="230"/>
      <c r="B121" s="231"/>
      <c r="BR121" s="212"/>
      <c r="BS121" s="202"/>
      <c r="BT121" s="125"/>
      <c r="BU121" s="125"/>
      <c r="BV121" s="125"/>
      <c r="BW121" s="125"/>
      <c r="BX121" s="126"/>
      <c r="BY121" s="125"/>
      <c r="BZ121" s="125"/>
      <c r="CA121" s="125"/>
      <c r="CB121" s="125"/>
      <c r="CC121" s="125"/>
      <c r="CD121" s="125"/>
      <c r="CE121" s="125"/>
      <c r="CF121" s="127"/>
      <c r="CG121" s="126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</row>
    <row r="122" spans="1:167" s="124" customFormat="1" x14ac:dyDescent="0.25">
      <c r="A122" s="230"/>
      <c r="B122" s="231"/>
      <c r="BR122" s="212"/>
      <c r="BS122" s="202"/>
      <c r="BT122" s="125"/>
      <c r="BU122" s="125"/>
      <c r="BV122" s="125"/>
      <c r="BW122" s="125"/>
      <c r="BX122" s="126"/>
      <c r="BY122" s="125"/>
      <c r="BZ122" s="125"/>
      <c r="CA122" s="125"/>
      <c r="CB122" s="125"/>
      <c r="CC122" s="125"/>
      <c r="CD122" s="125"/>
      <c r="CE122" s="125"/>
      <c r="CF122" s="127"/>
      <c r="CG122" s="126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</row>
    <row r="123" spans="1:167" s="124" customFormat="1" x14ac:dyDescent="0.25">
      <c r="A123" s="230"/>
      <c r="B123" s="231"/>
      <c r="BR123" s="212"/>
      <c r="BS123" s="202"/>
      <c r="BT123" s="125"/>
      <c r="BU123" s="125"/>
      <c r="BV123" s="125"/>
      <c r="BW123" s="125"/>
      <c r="BX123" s="126"/>
      <c r="BY123" s="125"/>
      <c r="BZ123" s="125"/>
      <c r="CA123" s="125"/>
      <c r="CB123" s="125"/>
      <c r="CC123" s="125"/>
      <c r="CD123" s="125"/>
      <c r="CE123" s="125"/>
      <c r="CF123" s="127"/>
      <c r="CG123" s="126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</row>
    <row r="124" spans="1:167" s="124" customFormat="1" x14ac:dyDescent="0.25">
      <c r="A124" s="230"/>
      <c r="B124" s="231"/>
      <c r="BR124" s="212"/>
      <c r="BS124" s="202"/>
      <c r="BT124" s="125"/>
      <c r="BU124" s="125"/>
      <c r="BV124" s="125"/>
      <c r="BW124" s="125"/>
      <c r="BX124" s="126"/>
      <c r="BY124" s="125"/>
      <c r="BZ124" s="125"/>
      <c r="CA124" s="125"/>
      <c r="CB124" s="125"/>
      <c r="CC124" s="125"/>
      <c r="CD124" s="125"/>
      <c r="CE124" s="125"/>
      <c r="CF124" s="127"/>
      <c r="CG124" s="126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</row>
    <row r="125" spans="1:167" s="124" customFormat="1" x14ac:dyDescent="0.25">
      <c r="A125" s="230"/>
      <c r="B125" s="231"/>
      <c r="BR125" s="212"/>
      <c r="BS125" s="202"/>
      <c r="BT125" s="125"/>
      <c r="BU125" s="125"/>
      <c r="BV125" s="125"/>
      <c r="BW125" s="125"/>
      <c r="BX125" s="126"/>
      <c r="BY125" s="125"/>
      <c r="BZ125" s="125"/>
      <c r="CA125" s="125"/>
      <c r="CB125" s="125"/>
      <c r="CC125" s="125"/>
      <c r="CD125" s="125"/>
      <c r="CE125" s="125"/>
      <c r="CF125" s="127"/>
      <c r="CG125" s="126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</row>
    <row r="126" spans="1:167" s="124" customFormat="1" x14ac:dyDescent="0.25">
      <c r="A126" s="230"/>
      <c r="B126" s="231"/>
      <c r="BR126" s="212"/>
      <c r="BS126" s="202"/>
      <c r="BT126" s="125"/>
      <c r="BU126" s="125"/>
      <c r="BV126" s="125"/>
      <c r="BW126" s="125"/>
      <c r="BX126" s="126"/>
      <c r="BY126" s="125"/>
      <c r="BZ126" s="125"/>
      <c r="CA126" s="125"/>
      <c r="CB126" s="125"/>
      <c r="CC126" s="125"/>
      <c r="CD126" s="125"/>
      <c r="CE126" s="125"/>
      <c r="CF126" s="127"/>
      <c r="CG126" s="126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</row>
    <row r="127" spans="1:167" s="124" customFormat="1" x14ac:dyDescent="0.25">
      <c r="A127" s="230"/>
      <c r="B127" s="231"/>
      <c r="BR127" s="212"/>
      <c r="BS127" s="202"/>
      <c r="BT127" s="125"/>
      <c r="BU127" s="125"/>
      <c r="BV127" s="125"/>
      <c r="BW127" s="125"/>
      <c r="BX127" s="126"/>
      <c r="BY127" s="125"/>
      <c r="BZ127" s="125"/>
      <c r="CA127" s="125"/>
      <c r="CB127" s="125"/>
      <c r="CC127" s="125"/>
      <c r="CD127" s="125"/>
      <c r="CE127" s="125"/>
      <c r="CF127" s="127"/>
      <c r="CG127" s="126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</row>
    <row r="128" spans="1:167" s="124" customFormat="1" x14ac:dyDescent="0.25">
      <c r="A128" s="230"/>
      <c r="B128" s="231"/>
      <c r="BR128" s="212"/>
      <c r="BS128" s="202"/>
      <c r="BT128" s="125"/>
      <c r="BU128" s="125"/>
      <c r="BV128" s="125"/>
      <c r="BW128" s="125"/>
      <c r="BX128" s="126"/>
      <c r="BY128" s="125"/>
      <c r="BZ128" s="125"/>
      <c r="CA128" s="125"/>
      <c r="CB128" s="125"/>
      <c r="CC128" s="125"/>
      <c r="CD128" s="125"/>
      <c r="CE128" s="125"/>
      <c r="CF128" s="127"/>
      <c r="CG128" s="126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</row>
    <row r="129" spans="1:167" s="124" customFormat="1" x14ac:dyDescent="0.25">
      <c r="A129" s="230"/>
      <c r="B129" s="231"/>
      <c r="BR129" s="125"/>
      <c r="BS129" s="202"/>
      <c r="BT129" s="125"/>
      <c r="BU129" s="125"/>
      <c r="BV129" s="125"/>
      <c r="BW129" s="125"/>
      <c r="BX129" s="126"/>
      <c r="BY129" s="125"/>
      <c r="BZ129" s="125"/>
      <c r="CA129" s="125"/>
      <c r="CB129" s="125"/>
      <c r="CC129" s="125"/>
      <c r="CD129" s="125"/>
      <c r="CE129" s="125"/>
      <c r="CF129" s="127"/>
      <c r="CG129" s="126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</row>
    <row r="130" spans="1:167" s="124" customFormat="1" x14ac:dyDescent="0.25">
      <c r="A130" s="230"/>
      <c r="B130" s="231"/>
      <c r="BR130" s="125"/>
      <c r="BS130" s="202"/>
      <c r="BT130" s="125"/>
      <c r="BU130" s="125"/>
      <c r="BV130" s="125"/>
      <c r="BW130" s="125"/>
      <c r="BX130" s="126"/>
      <c r="BY130" s="125"/>
      <c r="BZ130" s="125"/>
      <c r="CA130" s="125"/>
      <c r="CB130" s="125"/>
      <c r="CC130" s="125"/>
      <c r="CD130" s="125"/>
      <c r="CE130" s="125"/>
      <c r="CF130" s="127"/>
      <c r="CG130" s="126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</row>
    <row r="131" spans="1:167" s="124" customFormat="1" x14ac:dyDescent="0.25">
      <c r="A131" s="230"/>
      <c r="B131" s="231"/>
      <c r="BR131" s="125"/>
      <c r="BS131" s="202"/>
      <c r="BT131" s="125"/>
      <c r="BU131" s="125"/>
      <c r="BV131" s="125"/>
      <c r="BW131" s="125"/>
      <c r="BX131" s="126"/>
      <c r="BY131" s="125"/>
      <c r="BZ131" s="125"/>
      <c r="CA131" s="125"/>
      <c r="CB131" s="125"/>
      <c r="CC131" s="125"/>
      <c r="CD131" s="125"/>
      <c r="CE131" s="125"/>
      <c r="CF131" s="127"/>
      <c r="CG131" s="126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</row>
    <row r="132" spans="1:167" s="124" customFormat="1" x14ac:dyDescent="0.25">
      <c r="A132" s="230"/>
      <c r="B132" s="231"/>
      <c r="BR132" s="125"/>
      <c r="BS132" s="125"/>
      <c r="BT132" s="125"/>
      <c r="BU132" s="125"/>
      <c r="BV132" s="125"/>
      <c r="BW132" s="125"/>
      <c r="BX132" s="126"/>
      <c r="BY132" s="125"/>
      <c r="BZ132" s="125"/>
      <c r="CA132" s="125"/>
      <c r="CB132" s="125"/>
      <c r="CC132" s="125"/>
      <c r="CD132" s="125"/>
      <c r="CE132" s="125"/>
      <c r="CF132" s="127"/>
      <c r="CG132" s="126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</row>
    <row r="133" spans="1:167" s="124" customFormat="1" x14ac:dyDescent="0.25">
      <c r="A133" s="230"/>
      <c r="B133" s="231"/>
      <c r="BR133" s="125"/>
      <c r="BS133" s="125"/>
      <c r="BT133" s="125"/>
      <c r="BU133" s="125"/>
      <c r="BV133" s="125"/>
      <c r="BW133" s="125"/>
      <c r="BX133" s="126"/>
      <c r="BY133" s="125"/>
      <c r="BZ133" s="125"/>
      <c r="CA133" s="125"/>
      <c r="CB133" s="125"/>
      <c r="CC133" s="125"/>
      <c r="CD133" s="125"/>
      <c r="CE133" s="125"/>
      <c r="CF133" s="127"/>
      <c r="CG133" s="126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</row>
    <row r="134" spans="1:167" s="124" customFormat="1" x14ac:dyDescent="0.25">
      <c r="A134" s="230"/>
      <c r="B134" s="231"/>
      <c r="BR134" s="125"/>
      <c r="BS134" s="201"/>
      <c r="BT134" s="201"/>
      <c r="BU134" s="201"/>
      <c r="BV134" s="201"/>
      <c r="BW134" s="201"/>
      <c r="BX134" s="201"/>
      <c r="BY134" s="201"/>
      <c r="BZ134" s="202"/>
      <c r="CA134" s="202"/>
      <c r="CB134" s="202"/>
      <c r="CC134" s="202"/>
      <c r="CD134" s="202"/>
      <c r="CE134" s="202"/>
      <c r="CF134" s="203"/>
      <c r="CG134" s="204"/>
      <c r="CH134" s="138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</row>
    <row r="135" spans="1:167" s="124" customFormat="1" x14ac:dyDescent="0.25">
      <c r="A135" s="230"/>
      <c r="B135" s="231"/>
      <c r="BR135" s="125"/>
      <c r="BS135" s="201"/>
      <c r="BT135" s="201"/>
      <c r="BU135" s="201"/>
      <c r="BV135" s="201"/>
      <c r="BW135" s="201"/>
      <c r="BX135" s="201"/>
      <c r="BY135" s="201"/>
      <c r="BZ135" s="202"/>
      <c r="CA135" s="202"/>
      <c r="CB135" s="202"/>
      <c r="CC135" s="202"/>
      <c r="CD135" s="202"/>
      <c r="CE135" s="202"/>
      <c r="CF135" s="203"/>
      <c r="CG135" s="204"/>
      <c r="CH135" s="138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</row>
    <row r="136" spans="1:167" s="124" customFormat="1" x14ac:dyDescent="0.25">
      <c r="A136" s="230"/>
      <c r="B136" s="231"/>
      <c r="BR136" s="125"/>
      <c r="BS136" s="201"/>
      <c r="BT136" s="201"/>
      <c r="BU136" s="138"/>
      <c r="BV136" s="138"/>
      <c r="BW136" s="138"/>
      <c r="BX136" s="138"/>
      <c r="BY136" s="126"/>
      <c r="BZ136" s="125"/>
      <c r="CA136" s="125"/>
      <c r="CB136" s="125"/>
      <c r="CC136" s="125"/>
      <c r="CD136" s="125"/>
      <c r="CE136" s="125"/>
      <c r="CF136" s="127"/>
      <c r="CG136" s="126"/>
      <c r="CH136" s="138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</row>
    <row r="137" spans="1:167" s="124" customFormat="1" x14ac:dyDescent="0.25">
      <c r="A137" s="230"/>
      <c r="B137" s="231"/>
      <c r="BR137" s="125"/>
      <c r="BS137" s="212"/>
      <c r="BT137" s="20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14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</row>
    <row r="138" spans="1:167" s="124" customFormat="1" x14ac:dyDescent="0.25">
      <c r="A138" s="230"/>
      <c r="B138" s="231"/>
      <c r="BR138" s="125"/>
      <c r="BS138" s="212"/>
      <c r="BT138" s="20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14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</row>
    <row r="139" spans="1:167" s="124" customFormat="1" x14ac:dyDescent="0.25">
      <c r="A139" s="230"/>
      <c r="B139" s="231"/>
      <c r="BR139" s="125"/>
      <c r="BS139" s="212"/>
      <c r="BT139" s="20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14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</row>
    <row r="140" spans="1:167" s="124" customFormat="1" x14ac:dyDescent="0.25">
      <c r="A140" s="230"/>
      <c r="B140" s="231"/>
      <c r="BR140" s="125"/>
      <c r="BS140" s="212"/>
      <c r="BT140" s="20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14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</row>
    <row r="141" spans="1:167" s="124" customFormat="1" x14ac:dyDescent="0.25">
      <c r="A141" s="230"/>
      <c r="B141" s="231"/>
      <c r="BR141" s="125"/>
      <c r="BS141" s="212"/>
      <c r="BT141" s="20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14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</row>
    <row r="142" spans="1:167" s="124" customFormat="1" x14ac:dyDescent="0.25">
      <c r="A142" s="230"/>
      <c r="B142" s="231"/>
      <c r="BR142" s="125"/>
      <c r="BS142" s="212"/>
      <c r="BT142" s="20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14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</row>
    <row r="143" spans="1:167" s="124" customFormat="1" x14ac:dyDescent="0.25">
      <c r="A143" s="230"/>
      <c r="B143" s="231"/>
      <c r="BR143" s="125"/>
      <c r="BS143" s="212"/>
      <c r="BT143" s="20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14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</row>
    <row r="144" spans="1:167" s="124" customFormat="1" x14ac:dyDescent="0.25">
      <c r="A144" s="230"/>
      <c r="B144" s="231"/>
      <c r="BR144" s="125"/>
      <c r="BS144" s="212"/>
      <c r="BT144" s="20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14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</row>
    <row r="145" spans="1:167" s="124" customFormat="1" x14ac:dyDescent="0.25">
      <c r="A145" s="230"/>
      <c r="B145" s="231"/>
      <c r="BR145" s="125"/>
      <c r="BS145" s="212"/>
      <c r="BT145" s="20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14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</row>
    <row r="146" spans="1:167" s="124" customFormat="1" x14ac:dyDescent="0.25">
      <c r="A146" s="230"/>
      <c r="B146" s="231"/>
      <c r="BR146" s="125"/>
      <c r="BS146" s="212"/>
      <c r="BT146" s="20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14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</row>
    <row r="147" spans="1:167" s="124" customFormat="1" x14ac:dyDescent="0.25">
      <c r="A147" s="230"/>
      <c r="B147" s="231"/>
      <c r="BR147" s="125"/>
      <c r="BS147" s="212"/>
      <c r="BT147" s="20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14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</row>
    <row r="148" spans="1:167" s="124" customFormat="1" x14ac:dyDescent="0.25">
      <c r="A148" s="230"/>
      <c r="B148" s="231"/>
      <c r="BR148" s="125"/>
      <c r="BS148" s="212"/>
      <c r="BT148" s="20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14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</row>
    <row r="149" spans="1:167" s="124" customFormat="1" x14ac:dyDescent="0.25">
      <c r="A149" s="230"/>
      <c r="B149" s="231"/>
      <c r="BR149" s="125"/>
      <c r="BS149" s="212"/>
      <c r="BT149" s="20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14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</row>
    <row r="150" spans="1:167" s="124" customFormat="1" x14ac:dyDescent="0.25">
      <c r="A150" s="230"/>
      <c r="B150" s="231"/>
      <c r="BR150" s="125"/>
      <c r="BS150" s="212"/>
      <c r="BT150" s="20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14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</row>
    <row r="151" spans="1:167" s="124" customFormat="1" x14ac:dyDescent="0.25">
      <c r="A151" s="230"/>
      <c r="B151" s="231"/>
      <c r="BR151" s="125"/>
      <c r="BS151" s="212"/>
      <c r="BT151" s="20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14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</row>
    <row r="152" spans="1:167" s="124" customFormat="1" x14ac:dyDescent="0.25">
      <c r="A152" s="230"/>
      <c r="B152" s="231"/>
      <c r="BR152" s="125"/>
      <c r="BS152" s="212"/>
      <c r="BT152" s="20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14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</row>
    <row r="153" spans="1:167" s="124" customFormat="1" x14ac:dyDescent="0.25">
      <c r="A153" s="230"/>
      <c r="B153" s="231"/>
      <c r="BR153" s="125"/>
      <c r="BS153" s="212"/>
      <c r="BT153" s="20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14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</row>
    <row r="154" spans="1:167" s="124" customFormat="1" x14ac:dyDescent="0.25">
      <c r="A154" s="230"/>
      <c r="B154" s="231"/>
      <c r="BR154" s="125"/>
      <c r="BS154" s="212"/>
      <c r="BT154" s="20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14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</row>
    <row r="155" spans="1:167" s="124" customFormat="1" x14ac:dyDescent="0.25">
      <c r="A155" s="230"/>
      <c r="B155" s="231"/>
      <c r="BR155" s="125"/>
      <c r="BS155" s="212"/>
      <c r="BT155" s="20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14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</row>
    <row r="156" spans="1:167" s="124" customFormat="1" x14ac:dyDescent="0.25">
      <c r="A156" s="230"/>
      <c r="B156" s="231"/>
      <c r="BR156" s="125"/>
      <c r="BS156" s="125"/>
      <c r="BT156" s="125"/>
      <c r="BU156" s="125"/>
      <c r="BV156" s="125"/>
      <c r="BW156" s="125"/>
      <c r="BX156" s="126"/>
      <c r="BY156" s="125"/>
      <c r="BZ156" s="125"/>
      <c r="CA156" s="125"/>
      <c r="CB156" s="125"/>
      <c r="CC156" s="125"/>
      <c r="CD156" s="125"/>
      <c r="CE156" s="125"/>
      <c r="CF156" s="127"/>
      <c r="CG156" s="126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</row>
    <row r="157" spans="1:167" s="124" customFormat="1" x14ac:dyDescent="0.25">
      <c r="A157" s="230"/>
      <c r="B157" s="231"/>
      <c r="BR157" s="125"/>
      <c r="BS157" s="125"/>
      <c r="BT157" s="125"/>
      <c r="BU157" s="125"/>
      <c r="BV157" s="125"/>
      <c r="BW157" s="125"/>
      <c r="BX157" s="126"/>
      <c r="BY157" s="125"/>
      <c r="BZ157" s="125"/>
      <c r="CA157" s="125"/>
      <c r="CB157" s="125"/>
      <c r="CC157" s="125"/>
      <c r="CD157" s="125"/>
      <c r="CE157" s="125"/>
      <c r="CF157" s="127"/>
      <c r="CG157" s="126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</row>
    <row r="158" spans="1:167" s="124" customFormat="1" x14ac:dyDescent="0.25">
      <c r="A158" s="230"/>
      <c r="B158" s="231"/>
      <c r="BR158" s="125"/>
      <c r="BS158" s="125"/>
      <c r="BT158" s="125"/>
      <c r="BU158" s="125"/>
      <c r="BV158" s="125"/>
      <c r="BW158" s="125"/>
      <c r="BX158" s="126"/>
      <c r="BY158" s="125"/>
      <c r="BZ158" s="125"/>
      <c r="CA158" s="125"/>
      <c r="CB158" s="125"/>
      <c r="CC158" s="125"/>
      <c r="CD158" s="125"/>
      <c r="CE158" s="125"/>
      <c r="CF158" s="127"/>
      <c r="CG158" s="126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</row>
    <row r="159" spans="1:167" s="124" customFormat="1" x14ac:dyDescent="0.25">
      <c r="A159" s="230"/>
      <c r="B159" s="231"/>
      <c r="BR159" s="125"/>
      <c r="BS159" s="125"/>
      <c r="BT159" s="125"/>
      <c r="BU159" s="125"/>
      <c r="BV159" s="125"/>
      <c r="BW159" s="125"/>
      <c r="BX159" s="126"/>
      <c r="BY159" s="125"/>
      <c r="BZ159" s="125"/>
      <c r="CA159" s="125"/>
      <c r="CB159" s="125"/>
      <c r="CC159" s="125"/>
      <c r="CD159" s="125"/>
      <c r="CE159" s="125"/>
      <c r="CF159" s="127"/>
      <c r="CG159" s="126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</row>
    <row r="160" spans="1:167" s="124" customFormat="1" x14ac:dyDescent="0.25">
      <c r="A160" s="230"/>
      <c r="B160" s="231"/>
      <c r="BR160" s="125"/>
      <c r="BS160" s="125"/>
      <c r="BT160" s="125"/>
      <c r="BU160" s="125"/>
      <c r="BV160" s="125"/>
      <c r="BW160" s="125"/>
      <c r="BX160" s="126"/>
      <c r="BY160" s="125"/>
      <c r="BZ160" s="125"/>
      <c r="CA160" s="125"/>
      <c r="CB160" s="125"/>
      <c r="CC160" s="125"/>
      <c r="CD160" s="125"/>
      <c r="CE160" s="125"/>
      <c r="CF160" s="127"/>
      <c r="CG160" s="126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</row>
    <row r="161" spans="1:167" s="124" customFormat="1" x14ac:dyDescent="0.25">
      <c r="A161" s="230"/>
      <c r="B161" s="231"/>
      <c r="BR161" s="125"/>
      <c r="BS161" s="125"/>
      <c r="BT161" s="125"/>
      <c r="BU161" s="125"/>
      <c r="BV161" s="125"/>
      <c r="BW161" s="125"/>
      <c r="BX161" s="126"/>
      <c r="BY161" s="125"/>
      <c r="BZ161" s="125"/>
      <c r="CA161" s="125"/>
      <c r="CB161" s="125"/>
      <c r="CC161" s="125"/>
      <c r="CD161" s="125"/>
      <c r="CE161" s="125"/>
      <c r="CF161" s="127"/>
      <c r="CG161" s="126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</row>
    <row r="162" spans="1:167" s="124" customFormat="1" x14ac:dyDescent="0.25">
      <c r="A162" s="230"/>
      <c r="B162" s="231"/>
      <c r="BR162" s="125"/>
      <c r="BS162" s="125"/>
      <c r="BT162" s="125"/>
      <c r="BU162" s="125"/>
      <c r="BV162" s="125"/>
      <c r="BW162" s="125"/>
      <c r="BX162" s="126"/>
      <c r="BY162" s="125"/>
      <c r="BZ162" s="125"/>
      <c r="CA162" s="125"/>
      <c r="CB162" s="125"/>
      <c r="CC162" s="125"/>
      <c r="CD162" s="125"/>
      <c r="CE162" s="125"/>
      <c r="CF162" s="127"/>
      <c r="CG162" s="126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</row>
    <row r="163" spans="1:167" s="124" customFormat="1" x14ac:dyDescent="0.25">
      <c r="A163" s="230"/>
      <c r="B163" s="231"/>
      <c r="BR163" s="125"/>
      <c r="BS163" s="125"/>
      <c r="BT163" s="125"/>
      <c r="BU163" s="125"/>
      <c r="BV163" s="125"/>
      <c r="BW163" s="125"/>
      <c r="BX163" s="126"/>
      <c r="BY163" s="125"/>
      <c r="BZ163" s="125"/>
      <c r="CA163" s="125"/>
      <c r="CB163" s="125"/>
      <c r="CC163" s="125"/>
      <c r="CD163" s="125"/>
      <c r="CE163" s="125"/>
      <c r="CF163" s="127"/>
      <c r="CG163" s="126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  <c r="FI163" s="125"/>
      <c r="FJ163" s="125"/>
      <c r="FK163" s="125"/>
    </row>
    <row r="164" spans="1:167" s="124" customFormat="1" x14ac:dyDescent="0.25">
      <c r="A164" s="230"/>
      <c r="B164" s="231"/>
      <c r="BR164" s="125"/>
      <c r="BS164" s="125"/>
      <c r="BT164" s="125"/>
      <c r="BU164" s="125"/>
      <c r="BV164" s="125"/>
      <c r="BW164" s="125"/>
      <c r="BX164" s="126"/>
      <c r="BY164" s="125"/>
      <c r="BZ164" s="125"/>
      <c r="CA164" s="125"/>
      <c r="CB164" s="125"/>
      <c r="CC164" s="125"/>
      <c r="CD164" s="125"/>
      <c r="CE164" s="125"/>
      <c r="CF164" s="127"/>
      <c r="CG164" s="126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  <c r="FI164" s="125"/>
      <c r="FJ164" s="125"/>
      <c r="FK164" s="125"/>
    </row>
    <row r="165" spans="1:167" s="124" customFormat="1" x14ac:dyDescent="0.25">
      <c r="A165" s="230"/>
      <c r="B165" s="231"/>
      <c r="BR165" s="125"/>
      <c r="BS165" s="125"/>
      <c r="BT165" s="125"/>
      <c r="BU165" s="125"/>
      <c r="BV165" s="125"/>
      <c r="BW165" s="125"/>
      <c r="BX165" s="126"/>
      <c r="BY165" s="125"/>
      <c r="BZ165" s="125"/>
      <c r="CA165" s="125"/>
      <c r="CB165" s="125"/>
      <c r="CC165" s="125"/>
      <c r="CD165" s="125"/>
      <c r="CE165" s="125"/>
      <c r="CF165" s="127"/>
      <c r="CG165" s="126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</row>
    <row r="166" spans="1:167" s="124" customFormat="1" x14ac:dyDescent="0.25">
      <c r="A166" s="230"/>
      <c r="B166" s="231"/>
      <c r="BR166" s="125"/>
      <c r="BS166" s="125"/>
      <c r="BT166" s="125"/>
      <c r="BU166" s="125"/>
      <c r="BV166" s="125"/>
      <c r="BW166" s="125"/>
      <c r="BX166" s="126"/>
      <c r="BY166" s="125"/>
      <c r="BZ166" s="125"/>
      <c r="CA166" s="125"/>
      <c r="CB166" s="125"/>
      <c r="CC166" s="125"/>
      <c r="CD166" s="125"/>
      <c r="CE166" s="125"/>
      <c r="CF166" s="127"/>
      <c r="CG166" s="126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  <c r="FI166" s="125"/>
      <c r="FJ166" s="125"/>
      <c r="FK166" s="125"/>
    </row>
    <row r="167" spans="1:167" s="124" customFormat="1" x14ac:dyDescent="0.25">
      <c r="A167" s="230"/>
      <c r="B167" s="231"/>
      <c r="BR167" s="125"/>
      <c r="BS167" s="125"/>
      <c r="BT167" s="125"/>
      <c r="BU167" s="125"/>
      <c r="BV167" s="125"/>
      <c r="BW167" s="125"/>
      <c r="BX167" s="126"/>
      <c r="BY167" s="125"/>
      <c r="BZ167" s="125"/>
      <c r="CA167" s="125"/>
      <c r="CB167" s="125"/>
      <c r="CC167" s="125"/>
      <c r="CD167" s="125"/>
      <c r="CE167" s="125"/>
      <c r="CF167" s="127"/>
      <c r="CG167" s="126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  <c r="FI167" s="125"/>
      <c r="FJ167" s="125"/>
      <c r="FK167" s="125"/>
    </row>
    <row r="168" spans="1:167" s="124" customFormat="1" x14ac:dyDescent="0.25">
      <c r="A168" s="230"/>
      <c r="B168" s="231"/>
      <c r="BR168" s="125"/>
      <c r="BS168" s="125"/>
      <c r="BT168" s="125"/>
      <c r="BU168" s="125"/>
      <c r="BV168" s="125"/>
      <c r="BW168" s="125"/>
      <c r="BX168" s="126"/>
      <c r="BY168" s="125"/>
      <c r="BZ168" s="125"/>
      <c r="CA168" s="125"/>
      <c r="CB168" s="125"/>
      <c r="CC168" s="125"/>
      <c r="CD168" s="125"/>
      <c r="CE168" s="125"/>
      <c r="CF168" s="127"/>
      <c r="CG168" s="126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  <c r="FI168" s="125"/>
      <c r="FJ168" s="125"/>
      <c r="FK168" s="125"/>
    </row>
    <row r="169" spans="1:167" s="124" customFormat="1" x14ac:dyDescent="0.25">
      <c r="A169" s="230"/>
      <c r="B169" s="231"/>
      <c r="BR169" s="125"/>
      <c r="BS169" s="125"/>
      <c r="BT169" s="125"/>
      <c r="BU169" s="125"/>
      <c r="BV169" s="125"/>
      <c r="BW169" s="125"/>
      <c r="BX169" s="126"/>
      <c r="BY169" s="125"/>
      <c r="BZ169" s="125"/>
      <c r="CA169" s="125"/>
      <c r="CB169" s="125"/>
      <c r="CC169" s="125"/>
      <c r="CD169" s="125"/>
      <c r="CE169" s="125"/>
      <c r="CF169" s="127"/>
      <c r="CG169" s="126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  <c r="FI169" s="125"/>
      <c r="FJ169" s="125"/>
      <c r="FK169" s="125"/>
    </row>
    <row r="170" spans="1:167" s="124" customFormat="1" x14ac:dyDescent="0.25">
      <c r="A170" s="230"/>
      <c r="B170" s="231"/>
      <c r="BR170" s="125"/>
      <c r="BS170" s="125"/>
      <c r="BT170" s="125"/>
      <c r="BU170" s="125"/>
      <c r="BV170" s="125"/>
      <c r="BW170" s="125"/>
      <c r="BX170" s="126"/>
      <c r="BY170" s="125"/>
      <c r="BZ170" s="125"/>
      <c r="CA170" s="125"/>
      <c r="CB170" s="125"/>
      <c r="CC170" s="125"/>
      <c r="CD170" s="125"/>
      <c r="CE170" s="125"/>
      <c r="CF170" s="127"/>
      <c r="CG170" s="126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  <c r="FI170" s="125"/>
      <c r="FJ170" s="125"/>
      <c r="FK170" s="125"/>
    </row>
    <row r="171" spans="1:167" s="124" customFormat="1" x14ac:dyDescent="0.25">
      <c r="A171" s="230"/>
      <c r="B171" s="231"/>
      <c r="BR171" s="125"/>
      <c r="BS171" s="125"/>
      <c r="BT171" s="125"/>
      <c r="BU171" s="125"/>
      <c r="BV171" s="125"/>
      <c r="BW171" s="125"/>
      <c r="BX171" s="126"/>
      <c r="BY171" s="125"/>
      <c r="BZ171" s="125"/>
      <c r="CA171" s="125"/>
      <c r="CB171" s="125"/>
      <c r="CC171" s="125"/>
      <c r="CD171" s="125"/>
      <c r="CE171" s="125"/>
      <c r="CF171" s="127"/>
      <c r="CG171" s="126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  <c r="FI171" s="125"/>
      <c r="FJ171" s="125"/>
      <c r="FK171" s="125"/>
    </row>
    <row r="172" spans="1:167" s="124" customFormat="1" x14ac:dyDescent="0.25">
      <c r="A172" s="230"/>
      <c r="B172" s="231"/>
      <c r="BR172" s="125"/>
      <c r="BS172" s="125"/>
      <c r="BT172" s="125"/>
      <c r="BU172" s="125"/>
      <c r="BV172" s="125"/>
      <c r="BW172" s="125"/>
      <c r="BX172" s="126"/>
      <c r="BY172" s="125"/>
      <c r="BZ172" s="125"/>
      <c r="CA172" s="125"/>
      <c r="CB172" s="125"/>
      <c r="CC172" s="125"/>
      <c r="CD172" s="125"/>
      <c r="CE172" s="125"/>
      <c r="CF172" s="127"/>
      <c r="CG172" s="126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  <c r="FI172" s="125"/>
      <c r="FJ172" s="125"/>
      <c r="FK172" s="125"/>
    </row>
    <row r="173" spans="1:167" s="124" customFormat="1" x14ac:dyDescent="0.25">
      <c r="A173" s="230"/>
      <c r="B173" s="231"/>
      <c r="BR173" s="125"/>
      <c r="BS173" s="125"/>
      <c r="BT173" s="125"/>
      <c r="BU173" s="125"/>
      <c r="BV173" s="125"/>
      <c r="BW173" s="125"/>
      <c r="BX173" s="126"/>
      <c r="BY173" s="125"/>
      <c r="BZ173" s="125"/>
      <c r="CA173" s="125"/>
      <c r="CB173" s="125"/>
      <c r="CC173" s="125"/>
      <c r="CD173" s="125"/>
      <c r="CE173" s="125"/>
      <c r="CF173" s="127"/>
      <c r="CG173" s="126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</row>
    <row r="174" spans="1:167" s="124" customFormat="1" x14ac:dyDescent="0.25">
      <c r="A174" s="230"/>
      <c r="B174" s="231"/>
      <c r="BR174" s="125"/>
      <c r="BS174" s="125"/>
      <c r="BT174" s="125"/>
      <c r="BU174" s="125"/>
      <c r="BV174" s="125"/>
      <c r="BW174" s="125"/>
      <c r="BX174" s="126"/>
      <c r="BY174" s="125"/>
      <c r="BZ174" s="125"/>
      <c r="CA174" s="125"/>
      <c r="CB174" s="125"/>
      <c r="CC174" s="125"/>
      <c r="CD174" s="125"/>
      <c r="CE174" s="125"/>
      <c r="CF174" s="127"/>
      <c r="CG174" s="126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  <c r="FI174" s="125"/>
      <c r="FJ174" s="125"/>
      <c r="FK174" s="125"/>
    </row>
    <row r="175" spans="1:167" s="124" customFormat="1" x14ac:dyDescent="0.25">
      <c r="A175" s="230"/>
      <c r="B175" s="231"/>
      <c r="BR175" s="125"/>
      <c r="BS175" s="125"/>
      <c r="BT175" s="125"/>
      <c r="BU175" s="125"/>
      <c r="BV175" s="125"/>
      <c r="BW175" s="125"/>
      <c r="BX175" s="126"/>
      <c r="BY175" s="125"/>
      <c r="BZ175" s="125"/>
      <c r="CA175" s="125"/>
      <c r="CB175" s="125"/>
      <c r="CC175" s="125"/>
      <c r="CD175" s="125"/>
      <c r="CE175" s="125"/>
      <c r="CF175" s="127"/>
      <c r="CG175" s="126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  <c r="FI175" s="125"/>
      <c r="FJ175" s="125"/>
      <c r="FK175" s="125"/>
    </row>
    <row r="176" spans="1:167" s="124" customFormat="1" x14ac:dyDescent="0.25">
      <c r="A176" s="230"/>
      <c r="B176" s="231"/>
      <c r="BR176" s="125"/>
      <c r="BS176" s="125"/>
      <c r="BT176" s="125"/>
      <c r="BU176" s="125"/>
      <c r="BV176" s="125"/>
      <c r="BW176" s="125"/>
      <c r="BX176" s="126"/>
      <c r="BY176" s="125"/>
      <c r="BZ176" s="125"/>
      <c r="CA176" s="125"/>
      <c r="CB176" s="125"/>
      <c r="CC176" s="125"/>
      <c r="CD176" s="125"/>
      <c r="CE176" s="125"/>
      <c r="CF176" s="127"/>
      <c r="CG176" s="126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  <c r="FI176" s="125"/>
      <c r="FJ176" s="125"/>
      <c r="FK176" s="125"/>
    </row>
    <row r="177" spans="1:167" s="196" customFormat="1" x14ac:dyDescent="0.25">
      <c r="A177" s="235"/>
      <c r="B177" s="236"/>
      <c r="BR177" s="192"/>
      <c r="BS177" s="192"/>
      <c r="BT177" s="192"/>
      <c r="BU177" s="192"/>
      <c r="BV177" s="192"/>
      <c r="BW177" s="192"/>
      <c r="BX177" s="194"/>
      <c r="BY177" s="192"/>
      <c r="BZ177" s="192"/>
      <c r="CA177" s="192"/>
      <c r="CB177" s="192"/>
      <c r="CC177" s="192"/>
      <c r="CD177" s="192"/>
      <c r="CE177" s="192"/>
      <c r="CF177" s="195"/>
      <c r="CG177" s="194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</row>
    <row r="178" spans="1:167" s="196" customFormat="1" x14ac:dyDescent="0.25">
      <c r="A178" s="235"/>
      <c r="B178" s="236"/>
      <c r="BR178" s="192"/>
      <c r="BS178" s="192"/>
      <c r="BT178" s="192"/>
      <c r="BU178" s="192"/>
      <c r="BV178" s="192"/>
      <c r="BW178" s="192"/>
      <c r="BX178" s="194"/>
      <c r="BY178" s="192"/>
      <c r="BZ178" s="192"/>
      <c r="CA178" s="192"/>
      <c r="CB178" s="192"/>
      <c r="CC178" s="192"/>
      <c r="CD178" s="192"/>
      <c r="CE178" s="192"/>
      <c r="CF178" s="195"/>
      <c r="CG178" s="194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</row>
    <row r="179" spans="1:167" s="196" customFormat="1" x14ac:dyDescent="0.25">
      <c r="A179" s="235"/>
      <c r="B179" s="236"/>
      <c r="BR179" s="192"/>
      <c r="BS179" s="192"/>
      <c r="BT179" s="192"/>
      <c r="BU179" s="192"/>
      <c r="BV179" s="192"/>
      <c r="BW179" s="192"/>
      <c r="BX179" s="194"/>
      <c r="BY179" s="192"/>
      <c r="BZ179" s="192"/>
      <c r="CA179" s="192"/>
      <c r="CB179" s="192"/>
      <c r="CC179" s="192"/>
      <c r="CD179" s="192"/>
      <c r="CE179" s="192"/>
      <c r="CF179" s="195"/>
      <c r="CG179" s="194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</row>
    <row r="180" spans="1:167" s="196" customFormat="1" x14ac:dyDescent="0.25">
      <c r="A180" s="235"/>
      <c r="B180" s="236"/>
      <c r="BR180" s="192"/>
      <c r="BS180" s="192"/>
      <c r="BT180" s="192"/>
      <c r="BU180" s="192"/>
      <c r="BV180" s="192"/>
      <c r="BW180" s="192"/>
      <c r="BX180" s="194"/>
      <c r="BY180" s="192"/>
      <c r="BZ180" s="192"/>
      <c r="CA180" s="192"/>
      <c r="CB180" s="192"/>
      <c r="CC180" s="192"/>
      <c r="CD180" s="192"/>
      <c r="CE180" s="192"/>
      <c r="CF180" s="195"/>
      <c r="CG180" s="194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</row>
    <row r="181" spans="1:167" s="196" customFormat="1" x14ac:dyDescent="0.25">
      <c r="A181" s="235"/>
      <c r="B181" s="236"/>
      <c r="BR181" s="192"/>
      <c r="BS181" s="192"/>
      <c r="BT181" s="192"/>
      <c r="BU181" s="192"/>
      <c r="BV181" s="192"/>
      <c r="BW181" s="192"/>
      <c r="BX181" s="194"/>
      <c r="BY181" s="192"/>
      <c r="BZ181" s="192"/>
      <c r="CA181" s="192"/>
      <c r="CB181" s="192"/>
      <c r="CC181" s="192"/>
      <c r="CD181" s="192"/>
      <c r="CE181" s="192"/>
      <c r="CF181" s="195"/>
      <c r="CG181" s="194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</row>
    <row r="182" spans="1:167" s="196" customFormat="1" x14ac:dyDescent="0.25">
      <c r="A182" s="235"/>
      <c r="B182" s="236"/>
      <c r="BR182" s="192"/>
      <c r="BS182" s="192"/>
      <c r="BT182" s="192"/>
      <c r="BU182" s="192"/>
      <c r="BV182" s="192"/>
      <c r="BW182" s="192"/>
      <c r="BX182" s="194"/>
      <c r="BY182" s="192"/>
      <c r="BZ182" s="192"/>
      <c r="CA182" s="192"/>
      <c r="CB182" s="192"/>
      <c r="CC182" s="192"/>
      <c r="CD182" s="192"/>
      <c r="CE182" s="192"/>
      <c r="CF182" s="195"/>
      <c r="CG182" s="194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</row>
    <row r="183" spans="1:167" s="196" customFormat="1" x14ac:dyDescent="0.25">
      <c r="A183" s="235"/>
      <c r="B183" s="236"/>
      <c r="BR183" s="192"/>
      <c r="BS183" s="192"/>
      <c r="BT183" s="192"/>
      <c r="BU183" s="192"/>
      <c r="BV183" s="192"/>
      <c r="BW183" s="192"/>
      <c r="BX183" s="194"/>
      <c r="BY183" s="192"/>
      <c r="BZ183" s="192"/>
      <c r="CA183" s="192"/>
      <c r="CB183" s="192"/>
      <c r="CC183" s="192"/>
      <c r="CD183" s="192"/>
      <c r="CE183" s="192"/>
      <c r="CF183" s="195"/>
      <c r="CG183" s="194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</row>
    <row r="184" spans="1:167" s="196" customFormat="1" x14ac:dyDescent="0.25">
      <c r="A184" s="235"/>
      <c r="B184" s="236"/>
      <c r="BR184" s="192"/>
      <c r="BS184" s="192"/>
      <c r="BT184" s="192"/>
      <c r="BU184" s="192"/>
      <c r="BV184" s="192"/>
      <c r="BW184" s="192"/>
      <c r="BX184" s="194"/>
      <c r="BY184" s="192"/>
      <c r="BZ184" s="192"/>
      <c r="CA184" s="192"/>
      <c r="CB184" s="192"/>
      <c r="CC184" s="192"/>
      <c r="CD184" s="192"/>
      <c r="CE184" s="192"/>
      <c r="CF184" s="195"/>
      <c r="CG184" s="194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</row>
    <row r="185" spans="1:167" s="196" customFormat="1" x14ac:dyDescent="0.25">
      <c r="A185" s="235"/>
      <c r="B185" s="236"/>
      <c r="BR185" s="192"/>
      <c r="BS185" s="192"/>
      <c r="BT185" s="192"/>
      <c r="BU185" s="192"/>
      <c r="BV185" s="192"/>
      <c r="BW185" s="192"/>
      <c r="BX185" s="194"/>
      <c r="BY185" s="192"/>
      <c r="BZ185" s="192"/>
      <c r="CA185" s="192"/>
      <c r="CB185" s="192"/>
      <c r="CC185" s="192"/>
      <c r="CD185" s="192"/>
      <c r="CE185" s="192"/>
      <c r="CF185" s="195"/>
      <c r="CG185" s="194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</row>
    <row r="186" spans="1:167" s="196" customFormat="1" x14ac:dyDescent="0.25">
      <c r="A186" s="235"/>
      <c r="B186" s="236"/>
      <c r="BR186" s="192"/>
      <c r="BS186" s="192"/>
      <c r="BT186" s="192"/>
      <c r="BU186" s="192"/>
      <c r="BV186" s="192"/>
      <c r="BW186" s="192"/>
      <c r="BX186" s="194"/>
      <c r="BY186" s="192"/>
      <c r="BZ186" s="192"/>
      <c r="CA186" s="192"/>
      <c r="CB186" s="192"/>
      <c r="CC186" s="192"/>
      <c r="CD186" s="192"/>
      <c r="CE186" s="192"/>
      <c r="CF186" s="195"/>
      <c r="CG186" s="194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</row>
    <row r="187" spans="1:167" s="196" customFormat="1" x14ac:dyDescent="0.25">
      <c r="A187" s="235"/>
      <c r="B187" s="236"/>
      <c r="BR187" s="192"/>
      <c r="BS187" s="192"/>
      <c r="BT187" s="192"/>
      <c r="BU187" s="192"/>
      <c r="BV187" s="192"/>
      <c r="BW187" s="192"/>
      <c r="BX187" s="194"/>
      <c r="BY187" s="192"/>
      <c r="BZ187" s="192"/>
      <c r="CA187" s="192"/>
      <c r="CB187" s="192"/>
      <c r="CC187" s="192"/>
      <c r="CD187" s="192"/>
      <c r="CE187" s="192"/>
      <c r="CF187" s="195"/>
      <c r="CG187" s="194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</row>
    <row r="188" spans="1:167" s="196" customFormat="1" x14ac:dyDescent="0.25">
      <c r="A188" s="235"/>
      <c r="B188" s="236"/>
      <c r="BR188" s="192"/>
      <c r="BS188" s="192"/>
      <c r="BT188" s="192"/>
      <c r="BU188" s="192"/>
      <c r="BV188" s="192"/>
      <c r="BW188" s="192"/>
      <c r="BX188" s="194"/>
      <c r="BY188" s="192"/>
      <c r="BZ188" s="192"/>
      <c r="CA188" s="192"/>
      <c r="CB188" s="192"/>
      <c r="CC188" s="192"/>
      <c r="CD188" s="192"/>
      <c r="CE188" s="192"/>
      <c r="CF188" s="195"/>
      <c r="CG188" s="194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</row>
    <row r="189" spans="1:167" s="196" customFormat="1" x14ac:dyDescent="0.25">
      <c r="A189" s="235"/>
      <c r="B189" s="236"/>
      <c r="BR189" s="192"/>
      <c r="BS189" s="192"/>
      <c r="BT189" s="192"/>
      <c r="BU189" s="192"/>
      <c r="BV189" s="192"/>
      <c r="BW189" s="192"/>
      <c r="BX189" s="194"/>
      <c r="BY189" s="192"/>
      <c r="BZ189" s="192"/>
      <c r="CA189" s="192"/>
      <c r="CB189" s="192"/>
      <c r="CC189" s="192"/>
      <c r="CD189" s="192"/>
      <c r="CE189" s="192"/>
      <c r="CF189" s="195"/>
      <c r="CG189" s="194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  <c r="FI189" s="192"/>
      <c r="FJ189" s="192"/>
      <c r="FK189" s="192"/>
    </row>
    <row r="190" spans="1:167" s="196" customFormat="1" x14ac:dyDescent="0.25">
      <c r="A190" s="235"/>
      <c r="B190" s="236"/>
      <c r="BR190" s="192"/>
      <c r="BS190" s="192"/>
      <c r="BT190" s="192"/>
      <c r="BU190" s="192"/>
      <c r="BV190" s="192"/>
      <c r="BW190" s="192"/>
      <c r="BX190" s="194"/>
      <c r="BY190" s="192"/>
      <c r="BZ190" s="192"/>
      <c r="CA190" s="192"/>
      <c r="CB190" s="192"/>
      <c r="CC190" s="192"/>
      <c r="CD190" s="192"/>
      <c r="CE190" s="192"/>
      <c r="CF190" s="195"/>
      <c r="CG190" s="194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</row>
    <row r="191" spans="1:167" s="196" customFormat="1" x14ac:dyDescent="0.25">
      <c r="A191" s="235"/>
      <c r="B191" s="236"/>
      <c r="BR191" s="192"/>
      <c r="BS191" s="192"/>
      <c r="BT191" s="192"/>
      <c r="BU191" s="192"/>
      <c r="BV191" s="192"/>
      <c r="BW191" s="192"/>
      <c r="BX191" s="194"/>
      <c r="BY191" s="192"/>
      <c r="BZ191" s="192"/>
      <c r="CA191" s="192"/>
      <c r="CB191" s="192"/>
      <c r="CC191" s="192"/>
      <c r="CD191" s="192"/>
      <c r="CE191" s="192"/>
      <c r="CF191" s="195"/>
      <c r="CG191" s="194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</row>
    <row r="192" spans="1:167" s="196" customFormat="1" x14ac:dyDescent="0.25">
      <c r="A192" s="235"/>
      <c r="B192" s="236"/>
      <c r="BR192" s="192"/>
      <c r="BS192" s="192"/>
      <c r="BT192" s="192"/>
      <c r="BU192" s="192"/>
      <c r="BV192" s="192"/>
      <c r="BW192" s="192"/>
      <c r="BX192" s="194"/>
      <c r="BY192" s="192"/>
      <c r="BZ192" s="192"/>
      <c r="CA192" s="192"/>
      <c r="CB192" s="192"/>
      <c r="CC192" s="192"/>
      <c r="CD192" s="192"/>
      <c r="CE192" s="192"/>
      <c r="CF192" s="195"/>
      <c r="CG192" s="194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</row>
    <row r="193" spans="1:167" s="196" customFormat="1" x14ac:dyDescent="0.25">
      <c r="A193" s="235"/>
      <c r="B193" s="236"/>
      <c r="BR193" s="192"/>
      <c r="BS193" s="192"/>
      <c r="BT193" s="192"/>
      <c r="BU193" s="192"/>
      <c r="BV193" s="192"/>
      <c r="BW193" s="192"/>
      <c r="BX193" s="194"/>
      <c r="BY193" s="192"/>
      <c r="BZ193" s="192"/>
      <c r="CA193" s="192"/>
      <c r="CB193" s="192"/>
      <c r="CC193" s="192"/>
      <c r="CD193" s="192"/>
      <c r="CE193" s="192"/>
      <c r="CF193" s="195"/>
      <c r="CG193" s="194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</row>
    <row r="194" spans="1:167" s="196" customFormat="1" x14ac:dyDescent="0.25">
      <c r="A194" s="235"/>
      <c r="B194" s="236"/>
      <c r="BR194" s="192"/>
      <c r="BS194" s="192"/>
      <c r="BT194" s="192"/>
      <c r="BU194" s="192"/>
      <c r="BV194" s="192"/>
      <c r="BW194" s="192"/>
      <c r="BX194" s="194"/>
      <c r="BY194" s="192"/>
      <c r="BZ194" s="192"/>
      <c r="CA194" s="192"/>
      <c r="CB194" s="192"/>
      <c r="CC194" s="192"/>
      <c r="CD194" s="192"/>
      <c r="CE194" s="192"/>
      <c r="CF194" s="195"/>
      <c r="CG194" s="194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</row>
    <row r="195" spans="1:167" s="196" customFormat="1" x14ac:dyDescent="0.25">
      <c r="A195" s="235"/>
      <c r="B195" s="236"/>
      <c r="BR195" s="192"/>
      <c r="BS195" s="192"/>
      <c r="BT195" s="192"/>
      <c r="BU195" s="192"/>
      <c r="BV195" s="192"/>
      <c r="BW195" s="192"/>
      <c r="BX195" s="194"/>
      <c r="BY195" s="192"/>
      <c r="BZ195" s="192"/>
      <c r="CA195" s="192"/>
      <c r="CB195" s="192"/>
      <c r="CC195" s="192"/>
      <c r="CD195" s="192"/>
      <c r="CE195" s="192"/>
      <c r="CF195" s="195"/>
      <c r="CG195" s="194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</row>
    <row r="196" spans="1:167" s="196" customFormat="1" x14ac:dyDescent="0.25">
      <c r="A196" s="235"/>
      <c r="B196" s="236"/>
      <c r="BR196" s="192"/>
      <c r="BS196" s="192"/>
      <c r="BT196" s="192"/>
      <c r="BU196" s="192"/>
      <c r="BV196" s="192"/>
      <c r="BW196" s="192"/>
      <c r="BX196" s="194"/>
      <c r="BY196" s="192"/>
      <c r="BZ196" s="192"/>
      <c r="CA196" s="192"/>
      <c r="CB196" s="192"/>
      <c r="CC196" s="192"/>
      <c r="CD196" s="192"/>
      <c r="CE196" s="192"/>
      <c r="CF196" s="195"/>
      <c r="CG196" s="194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</row>
    <row r="197" spans="1:167" s="196" customFormat="1" x14ac:dyDescent="0.25">
      <c r="A197" s="235"/>
      <c r="B197" s="236"/>
      <c r="BR197" s="192"/>
      <c r="BS197" s="192"/>
      <c r="BT197" s="192"/>
      <c r="BU197" s="192"/>
      <c r="BV197" s="192"/>
      <c r="BW197" s="192"/>
      <c r="BX197" s="194"/>
      <c r="BY197" s="192"/>
      <c r="BZ197" s="192"/>
      <c r="CA197" s="192"/>
      <c r="CB197" s="192"/>
      <c r="CC197" s="192"/>
      <c r="CD197" s="192"/>
      <c r="CE197" s="192"/>
      <c r="CF197" s="195"/>
      <c r="CG197" s="194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</row>
    <row r="198" spans="1:167" s="196" customFormat="1" x14ac:dyDescent="0.25">
      <c r="A198" s="235"/>
      <c r="B198" s="236"/>
      <c r="BR198" s="192"/>
      <c r="BS198" s="192"/>
      <c r="BT198" s="192"/>
      <c r="BU198" s="192"/>
      <c r="BV198" s="192"/>
      <c r="BW198" s="192"/>
      <c r="BX198" s="194"/>
      <c r="BY198" s="192"/>
      <c r="BZ198" s="192"/>
      <c r="CA198" s="192"/>
      <c r="CB198" s="192"/>
      <c r="CC198" s="192"/>
      <c r="CD198" s="192"/>
      <c r="CE198" s="192"/>
      <c r="CF198" s="195"/>
      <c r="CG198" s="194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</row>
    <row r="199" spans="1:167" s="196" customFormat="1" x14ac:dyDescent="0.25">
      <c r="A199" s="235"/>
      <c r="B199" s="236"/>
      <c r="BR199" s="192"/>
      <c r="BS199" s="192"/>
      <c r="BT199" s="192"/>
      <c r="BU199" s="192"/>
      <c r="BV199" s="192"/>
      <c r="BW199" s="192"/>
      <c r="BX199" s="194"/>
      <c r="BY199" s="192"/>
      <c r="BZ199" s="192"/>
      <c r="CA199" s="192"/>
      <c r="CB199" s="192"/>
      <c r="CC199" s="192"/>
      <c r="CD199" s="192"/>
      <c r="CE199" s="192"/>
      <c r="CF199" s="195"/>
      <c r="CG199" s="194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</row>
    <row r="200" spans="1:167" s="196" customFormat="1" x14ac:dyDescent="0.25">
      <c r="A200" s="235"/>
      <c r="B200" s="236"/>
      <c r="BR200" s="192"/>
      <c r="BS200" s="192"/>
      <c r="BT200" s="192"/>
      <c r="BU200" s="192"/>
      <c r="BV200" s="192"/>
      <c r="BW200" s="192"/>
      <c r="BX200" s="194"/>
      <c r="BY200" s="192"/>
      <c r="BZ200" s="192"/>
      <c r="CA200" s="192"/>
      <c r="CB200" s="192"/>
      <c r="CC200" s="192"/>
      <c r="CD200" s="192"/>
      <c r="CE200" s="192"/>
      <c r="CF200" s="195"/>
      <c r="CG200" s="194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</row>
    <row r="201" spans="1:167" s="196" customFormat="1" x14ac:dyDescent="0.25">
      <c r="A201" s="235"/>
      <c r="B201" s="236"/>
      <c r="BR201" s="192"/>
      <c r="BS201" s="192"/>
      <c r="BT201" s="192"/>
      <c r="BU201" s="192"/>
      <c r="BV201" s="192"/>
      <c r="BW201" s="192"/>
      <c r="BX201" s="194"/>
      <c r="BY201" s="192"/>
      <c r="BZ201" s="192"/>
      <c r="CA201" s="192"/>
      <c r="CB201" s="192"/>
      <c r="CC201" s="192"/>
      <c r="CD201" s="192"/>
      <c r="CE201" s="192"/>
      <c r="CF201" s="195"/>
      <c r="CG201" s="194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</row>
    <row r="202" spans="1:167" s="196" customFormat="1" x14ac:dyDescent="0.25">
      <c r="A202" s="235"/>
      <c r="B202" s="236"/>
      <c r="BR202" s="192"/>
      <c r="BS202" s="192"/>
      <c r="BT202" s="192"/>
      <c r="BU202" s="192"/>
      <c r="BV202" s="192"/>
      <c r="BW202" s="192"/>
      <c r="BX202" s="194"/>
      <c r="BY202" s="192"/>
      <c r="BZ202" s="192"/>
      <c r="CA202" s="192"/>
      <c r="CB202" s="192"/>
      <c r="CC202" s="192"/>
      <c r="CD202" s="192"/>
      <c r="CE202" s="192"/>
      <c r="CF202" s="195"/>
      <c r="CG202" s="194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</row>
    <row r="203" spans="1:167" s="196" customFormat="1" x14ac:dyDescent="0.25">
      <c r="A203" s="235"/>
      <c r="B203" s="236"/>
      <c r="BR203" s="192"/>
      <c r="BS203" s="192"/>
      <c r="BT203" s="192"/>
      <c r="BU203" s="192"/>
      <c r="BV203" s="192"/>
      <c r="BW203" s="192"/>
      <c r="BX203" s="194"/>
      <c r="BY203" s="192"/>
      <c r="BZ203" s="192"/>
      <c r="CA203" s="192"/>
      <c r="CB203" s="192"/>
      <c r="CC203" s="192"/>
      <c r="CD203" s="192"/>
      <c r="CE203" s="192"/>
      <c r="CF203" s="195"/>
      <c r="CG203" s="194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</row>
    <row r="204" spans="1:167" s="196" customFormat="1" x14ac:dyDescent="0.25">
      <c r="A204" s="235"/>
      <c r="B204" s="236"/>
      <c r="BR204" s="192"/>
      <c r="BS204" s="192"/>
      <c r="BT204" s="192"/>
      <c r="BU204" s="192"/>
      <c r="BV204" s="192"/>
      <c r="BW204" s="192"/>
      <c r="BX204" s="194"/>
      <c r="BY204" s="192"/>
      <c r="BZ204" s="192"/>
      <c r="CA204" s="192"/>
      <c r="CB204" s="192"/>
      <c r="CC204" s="192"/>
      <c r="CD204" s="192"/>
      <c r="CE204" s="192"/>
      <c r="CF204" s="195"/>
      <c r="CG204" s="194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</row>
    <row r="205" spans="1:167" s="196" customFormat="1" x14ac:dyDescent="0.25">
      <c r="A205" s="235"/>
      <c r="B205" s="236"/>
      <c r="BR205" s="192"/>
      <c r="BS205" s="192"/>
      <c r="BT205" s="192"/>
      <c r="BU205" s="192"/>
      <c r="BV205" s="192"/>
      <c r="BW205" s="192"/>
      <c r="BX205" s="194"/>
      <c r="BY205" s="192"/>
      <c r="BZ205" s="192"/>
      <c r="CA205" s="192"/>
      <c r="CB205" s="192"/>
      <c r="CC205" s="192"/>
      <c r="CD205" s="192"/>
      <c r="CE205" s="192"/>
      <c r="CF205" s="195"/>
      <c r="CG205" s="194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</row>
    <row r="206" spans="1:167" s="196" customFormat="1" x14ac:dyDescent="0.25">
      <c r="A206" s="235"/>
      <c r="B206" s="236"/>
      <c r="BR206" s="192"/>
      <c r="BS206" s="192"/>
      <c r="BT206" s="192"/>
      <c r="BU206" s="192"/>
      <c r="BV206" s="192"/>
      <c r="BW206" s="192"/>
      <c r="BX206" s="194"/>
      <c r="BY206" s="192"/>
      <c r="BZ206" s="192"/>
      <c r="CA206" s="192"/>
      <c r="CB206" s="192"/>
      <c r="CC206" s="192"/>
      <c r="CD206" s="192"/>
      <c r="CE206" s="192"/>
      <c r="CF206" s="195"/>
      <c r="CG206" s="194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</row>
    <row r="207" spans="1:167" s="196" customFormat="1" x14ac:dyDescent="0.25">
      <c r="A207" s="235"/>
      <c r="B207" s="236"/>
      <c r="BR207" s="192"/>
      <c r="BS207" s="192"/>
      <c r="BT207" s="192"/>
      <c r="BU207" s="192"/>
      <c r="BV207" s="192"/>
      <c r="BW207" s="192"/>
      <c r="BX207" s="194"/>
      <c r="BY207" s="192"/>
      <c r="BZ207" s="192"/>
      <c r="CA207" s="192"/>
      <c r="CB207" s="192"/>
      <c r="CC207" s="192"/>
      <c r="CD207" s="192"/>
      <c r="CE207" s="192"/>
      <c r="CF207" s="195"/>
      <c r="CG207" s="194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</row>
    <row r="208" spans="1:167" s="196" customFormat="1" x14ac:dyDescent="0.25">
      <c r="A208" s="235"/>
      <c r="B208" s="236"/>
      <c r="BR208" s="192"/>
      <c r="BS208" s="192"/>
      <c r="BT208" s="192"/>
      <c r="BU208" s="192"/>
      <c r="BV208" s="192"/>
      <c r="BW208" s="192"/>
      <c r="BX208" s="194"/>
      <c r="BY208" s="192"/>
      <c r="BZ208" s="192"/>
      <c r="CA208" s="192"/>
      <c r="CB208" s="192"/>
      <c r="CC208" s="192"/>
      <c r="CD208" s="192"/>
      <c r="CE208" s="192"/>
      <c r="CF208" s="195"/>
      <c r="CG208" s="194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</row>
    <row r="209" spans="1:167" s="196" customFormat="1" x14ac:dyDescent="0.25">
      <c r="A209" s="235"/>
      <c r="B209" s="236"/>
      <c r="BR209" s="192"/>
      <c r="BS209" s="192"/>
      <c r="BT209" s="192"/>
      <c r="BU209" s="192"/>
      <c r="BV209" s="192"/>
      <c r="BW209" s="192"/>
      <c r="BX209" s="194"/>
      <c r="BY209" s="192"/>
      <c r="BZ209" s="192"/>
      <c r="CA209" s="192"/>
      <c r="CB209" s="192"/>
      <c r="CC209" s="192"/>
      <c r="CD209" s="192"/>
      <c r="CE209" s="192"/>
      <c r="CF209" s="195"/>
      <c r="CG209" s="194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</row>
    <row r="210" spans="1:167" s="196" customFormat="1" x14ac:dyDescent="0.25">
      <c r="A210" s="235"/>
      <c r="B210" s="236"/>
      <c r="BR210" s="192"/>
      <c r="BS210" s="192"/>
      <c r="BT210" s="192"/>
      <c r="BU210" s="192"/>
      <c r="BV210" s="192"/>
      <c r="BW210" s="192"/>
      <c r="BX210" s="194"/>
      <c r="BY210" s="192"/>
      <c r="BZ210" s="192"/>
      <c r="CA210" s="192"/>
      <c r="CB210" s="192"/>
      <c r="CC210" s="192"/>
      <c r="CD210" s="192"/>
      <c r="CE210" s="192"/>
      <c r="CF210" s="195"/>
      <c r="CG210" s="194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</row>
    <row r="211" spans="1:167" s="196" customFormat="1" x14ac:dyDescent="0.25">
      <c r="A211" s="235"/>
      <c r="B211" s="236"/>
      <c r="BR211" s="192"/>
      <c r="BS211" s="192"/>
      <c r="BT211" s="192"/>
      <c r="BU211" s="192"/>
      <c r="BV211" s="192"/>
      <c r="BW211" s="192"/>
      <c r="BX211" s="194"/>
      <c r="BY211" s="192"/>
      <c r="BZ211" s="192"/>
      <c r="CA211" s="192"/>
      <c r="CB211" s="192"/>
      <c r="CC211" s="192"/>
      <c r="CD211" s="192"/>
      <c r="CE211" s="192"/>
      <c r="CF211" s="195"/>
      <c r="CG211" s="194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</row>
    <row r="212" spans="1:167" s="196" customFormat="1" x14ac:dyDescent="0.25">
      <c r="A212" s="235"/>
      <c r="B212" s="236"/>
      <c r="BR212" s="192"/>
      <c r="BS212" s="192"/>
      <c r="BT212" s="192"/>
      <c r="BU212" s="192"/>
      <c r="BV212" s="192"/>
      <c r="BW212" s="192"/>
      <c r="BX212" s="194"/>
      <c r="BY212" s="192"/>
      <c r="BZ212" s="192"/>
      <c r="CA212" s="192"/>
      <c r="CB212" s="192"/>
      <c r="CC212" s="192"/>
      <c r="CD212" s="192"/>
      <c r="CE212" s="192"/>
      <c r="CF212" s="195"/>
      <c r="CG212" s="194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</row>
    <row r="213" spans="1:167" s="196" customFormat="1" x14ac:dyDescent="0.25">
      <c r="A213" s="235"/>
      <c r="B213" s="236"/>
      <c r="BR213" s="192"/>
      <c r="BS213" s="192"/>
      <c r="BT213" s="192"/>
      <c r="BU213" s="192"/>
      <c r="BV213" s="192"/>
      <c r="BW213" s="192"/>
      <c r="BX213" s="194"/>
      <c r="BY213" s="192"/>
      <c r="BZ213" s="192"/>
      <c r="CA213" s="192"/>
      <c r="CB213" s="192"/>
      <c r="CC213" s="192"/>
      <c r="CD213" s="192"/>
      <c r="CE213" s="192"/>
      <c r="CF213" s="195"/>
      <c r="CG213" s="194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</row>
    <row r="214" spans="1:167" s="196" customFormat="1" x14ac:dyDescent="0.25">
      <c r="A214" s="235"/>
      <c r="B214" s="236"/>
      <c r="BR214" s="192"/>
      <c r="BS214" s="192"/>
      <c r="BT214" s="192"/>
      <c r="BU214" s="192"/>
      <c r="BV214" s="192"/>
      <c r="BW214" s="192"/>
      <c r="BX214" s="194"/>
      <c r="BY214" s="192"/>
      <c r="BZ214" s="192"/>
      <c r="CA214" s="192"/>
      <c r="CB214" s="192"/>
      <c r="CC214" s="192"/>
      <c r="CD214" s="192"/>
      <c r="CE214" s="192"/>
      <c r="CF214" s="195"/>
      <c r="CG214" s="194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</row>
    <row r="215" spans="1:167" s="196" customFormat="1" x14ac:dyDescent="0.25">
      <c r="A215" s="235"/>
      <c r="B215" s="236"/>
      <c r="BR215" s="192"/>
      <c r="BS215" s="192"/>
      <c r="BT215" s="192"/>
      <c r="BU215" s="192"/>
      <c r="BV215" s="192"/>
      <c r="BW215" s="192"/>
      <c r="BX215" s="194"/>
      <c r="BY215" s="192"/>
      <c r="BZ215" s="192"/>
      <c r="CA215" s="192"/>
      <c r="CB215" s="192"/>
      <c r="CC215" s="192"/>
      <c r="CD215" s="192"/>
      <c r="CE215" s="192"/>
      <c r="CF215" s="195"/>
      <c r="CG215" s="194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</row>
    <row r="216" spans="1:167" s="196" customFormat="1" x14ac:dyDescent="0.25">
      <c r="A216" s="235"/>
      <c r="B216" s="236"/>
      <c r="BR216" s="192"/>
      <c r="BS216" s="192"/>
      <c r="BT216" s="192"/>
      <c r="BU216" s="192"/>
      <c r="BV216" s="192"/>
      <c r="BW216" s="192"/>
      <c r="BX216" s="194"/>
      <c r="BY216" s="192"/>
      <c r="BZ216" s="192"/>
      <c r="CA216" s="192"/>
      <c r="CB216" s="192"/>
      <c r="CC216" s="192"/>
      <c r="CD216" s="192"/>
      <c r="CE216" s="192"/>
      <c r="CF216" s="195"/>
      <c r="CG216" s="194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</row>
    <row r="217" spans="1:167" s="196" customFormat="1" x14ac:dyDescent="0.25">
      <c r="A217" s="235"/>
      <c r="B217" s="236"/>
      <c r="BR217" s="192"/>
      <c r="BS217" s="192"/>
      <c r="BT217" s="192"/>
      <c r="BU217" s="192"/>
      <c r="BV217" s="192"/>
      <c r="BW217" s="192"/>
      <c r="BX217" s="194"/>
      <c r="BY217" s="192"/>
      <c r="BZ217" s="192"/>
      <c r="CA217" s="192"/>
      <c r="CB217" s="192"/>
      <c r="CC217" s="192"/>
      <c r="CD217" s="192"/>
      <c r="CE217" s="192"/>
      <c r="CF217" s="195"/>
      <c r="CG217" s="194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</row>
    <row r="218" spans="1:167" s="196" customFormat="1" x14ac:dyDescent="0.25">
      <c r="A218" s="235"/>
      <c r="B218" s="236"/>
      <c r="BR218" s="192"/>
      <c r="BS218" s="192"/>
      <c r="BT218" s="192"/>
      <c r="BU218" s="192"/>
      <c r="BV218" s="192"/>
      <c r="BW218" s="192"/>
      <c r="BX218" s="194"/>
      <c r="BY218" s="192"/>
      <c r="BZ218" s="192"/>
      <c r="CA218" s="192"/>
      <c r="CB218" s="192"/>
      <c r="CC218" s="192"/>
      <c r="CD218" s="192"/>
      <c r="CE218" s="192"/>
      <c r="CF218" s="195"/>
      <c r="CG218" s="194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</row>
    <row r="219" spans="1:167" s="196" customFormat="1" x14ac:dyDescent="0.25">
      <c r="A219" s="235"/>
      <c r="B219" s="236"/>
      <c r="BR219" s="192"/>
      <c r="BS219" s="192"/>
      <c r="BT219" s="192"/>
      <c r="BU219" s="192"/>
      <c r="BV219" s="192"/>
      <c r="BW219" s="192"/>
      <c r="BX219" s="194"/>
      <c r="BY219" s="192"/>
      <c r="BZ219" s="192"/>
      <c r="CA219" s="192"/>
      <c r="CB219" s="192"/>
      <c r="CC219" s="192"/>
      <c r="CD219" s="192"/>
      <c r="CE219" s="192"/>
      <c r="CF219" s="195"/>
      <c r="CG219" s="194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</row>
    <row r="220" spans="1:167" s="196" customFormat="1" x14ac:dyDescent="0.25">
      <c r="A220" s="235"/>
      <c r="B220" s="236"/>
      <c r="BR220" s="192"/>
      <c r="BS220" s="192"/>
      <c r="BT220" s="192"/>
      <c r="BU220" s="192"/>
      <c r="BV220" s="192"/>
      <c r="BW220" s="192"/>
      <c r="BX220" s="194"/>
      <c r="BY220" s="192"/>
      <c r="BZ220" s="192"/>
      <c r="CA220" s="192"/>
      <c r="CB220" s="192"/>
      <c r="CC220" s="192"/>
      <c r="CD220" s="192"/>
      <c r="CE220" s="192"/>
      <c r="CF220" s="195"/>
      <c r="CG220" s="194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</row>
    <row r="221" spans="1:167" s="196" customFormat="1" x14ac:dyDescent="0.25">
      <c r="A221" s="235"/>
      <c r="B221" s="236"/>
      <c r="BR221" s="192"/>
      <c r="BS221" s="192"/>
      <c r="BT221" s="192"/>
      <c r="BU221" s="192"/>
      <c r="BV221" s="192"/>
      <c r="BW221" s="192"/>
      <c r="BX221" s="194"/>
      <c r="BY221" s="192"/>
      <c r="BZ221" s="192"/>
      <c r="CA221" s="192"/>
      <c r="CB221" s="192"/>
      <c r="CC221" s="192"/>
      <c r="CD221" s="192"/>
      <c r="CE221" s="192"/>
      <c r="CF221" s="195"/>
      <c r="CG221" s="194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</row>
    <row r="222" spans="1:167" s="196" customFormat="1" x14ac:dyDescent="0.25">
      <c r="A222" s="235"/>
      <c r="B222" s="236"/>
      <c r="BR222" s="192"/>
      <c r="BS222" s="192"/>
      <c r="BT222" s="192"/>
      <c r="BU222" s="192"/>
      <c r="BV222" s="192"/>
      <c r="BW222" s="192"/>
      <c r="BX222" s="194"/>
      <c r="BY222" s="192"/>
      <c r="BZ222" s="192"/>
      <c r="CA222" s="192"/>
      <c r="CB222" s="192"/>
      <c r="CC222" s="192"/>
      <c r="CD222" s="192"/>
      <c r="CE222" s="192"/>
      <c r="CF222" s="195"/>
      <c r="CG222" s="194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</row>
    <row r="223" spans="1:167" s="196" customFormat="1" x14ac:dyDescent="0.25">
      <c r="A223" s="235"/>
      <c r="B223" s="236"/>
      <c r="BR223" s="192"/>
      <c r="BS223" s="192"/>
      <c r="BT223" s="192"/>
      <c r="BU223" s="192"/>
      <c r="BV223" s="192"/>
      <c r="BW223" s="192"/>
      <c r="BX223" s="194"/>
      <c r="BY223" s="192"/>
      <c r="BZ223" s="192"/>
      <c r="CA223" s="192"/>
      <c r="CB223" s="192"/>
      <c r="CC223" s="192"/>
      <c r="CD223" s="192"/>
      <c r="CE223" s="192"/>
      <c r="CF223" s="195"/>
      <c r="CG223" s="194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</row>
    <row r="224" spans="1:167" s="196" customFormat="1" x14ac:dyDescent="0.25">
      <c r="A224" s="235"/>
      <c r="B224" s="236"/>
      <c r="BR224" s="192"/>
      <c r="BS224" s="192"/>
      <c r="BT224" s="192"/>
      <c r="BU224" s="192"/>
      <c r="BV224" s="192"/>
      <c r="BW224" s="192"/>
      <c r="BX224" s="194"/>
      <c r="BY224" s="192"/>
      <c r="BZ224" s="192"/>
      <c r="CA224" s="192"/>
      <c r="CB224" s="192"/>
      <c r="CC224" s="192"/>
      <c r="CD224" s="192"/>
      <c r="CE224" s="192"/>
      <c r="CF224" s="195"/>
      <c r="CG224" s="194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</row>
    <row r="225" spans="1:167" s="196" customFormat="1" x14ac:dyDescent="0.25">
      <c r="A225" s="235"/>
      <c r="B225" s="236"/>
      <c r="BR225" s="192"/>
      <c r="BS225" s="192"/>
      <c r="BT225" s="192"/>
      <c r="BU225" s="192"/>
      <c r="BV225" s="192"/>
      <c r="BW225" s="192"/>
      <c r="BX225" s="194"/>
      <c r="BY225" s="192"/>
      <c r="BZ225" s="192"/>
      <c r="CA225" s="192"/>
      <c r="CB225" s="192"/>
      <c r="CC225" s="192"/>
      <c r="CD225" s="192"/>
      <c r="CE225" s="192"/>
      <c r="CF225" s="195"/>
      <c r="CG225" s="194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</row>
    <row r="226" spans="1:167" s="196" customFormat="1" x14ac:dyDescent="0.25">
      <c r="A226" s="235"/>
      <c r="B226" s="236"/>
      <c r="BR226" s="192"/>
      <c r="BS226" s="192"/>
      <c r="BT226" s="192"/>
      <c r="BU226" s="192"/>
      <c r="BV226" s="192"/>
      <c r="BW226" s="192"/>
      <c r="BX226" s="194"/>
      <c r="BY226" s="192"/>
      <c r="BZ226" s="192"/>
      <c r="CA226" s="192"/>
      <c r="CB226" s="192"/>
      <c r="CC226" s="192"/>
      <c r="CD226" s="192"/>
      <c r="CE226" s="192"/>
      <c r="CF226" s="195"/>
      <c r="CG226" s="194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</row>
    <row r="227" spans="1:167" s="196" customFormat="1" x14ac:dyDescent="0.25">
      <c r="A227" s="235"/>
      <c r="B227" s="236"/>
      <c r="BR227" s="192"/>
      <c r="BS227" s="192"/>
      <c r="BT227" s="192"/>
      <c r="BU227" s="192"/>
      <c r="BV227" s="192"/>
      <c r="BW227" s="192"/>
      <c r="BX227" s="194"/>
      <c r="BY227" s="192"/>
      <c r="BZ227" s="192"/>
      <c r="CA227" s="192"/>
      <c r="CB227" s="192"/>
      <c r="CC227" s="192"/>
      <c r="CD227" s="192"/>
      <c r="CE227" s="192"/>
      <c r="CF227" s="195"/>
      <c r="CG227" s="194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</row>
    <row r="228" spans="1:167" s="196" customFormat="1" x14ac:dyDescent="0.25">
      <c r="A228" s="235"/>
      <c r="B228" s="236"/>
      <c r="BR228" s="192"/>
      <c r="BS228" s="192"/>
      <c r="BT228" s="192"/>
      <c r="BU228" s="192"/>
      <c r="BV228" s="192"/>
      <c r="BW228" s="192"/>
      <c r="BX228" s="194"/>
      <c r="BY228" s="192"/>
      <c r="BZ228" s="192"/>
      <c r="CA228" s="192"/>
      <c r="CB228" s="192"/>
      <c r="CC228" s="192"/>
      <c r="CD228" s="192"/>
      <c r="CE228" s="192"/>
      <c r="CF228" s="195"/>
      <c r="CG228" s="194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</row>
    <row r="229" spans="1:167" s="196" customFormat="1" x14ac:dyDescent="0.25">
      <c r="A229" s="235"/>
      <c r="B229" s="236"/>
      <c r="BR229" s="192"/>
      <c r="BS229" s="192"/>
      <c r="BT229" s="192"/>
      <c r="BU229" s="192"/>
      <c r="BV229" s="192"/>
      <c r="BW229" s="192"/>
      <c r="BX229" s="194"/>
      <c r="BY229" s="192"/>
      <c r="BZ229" s="192"/>
      <c r="CA229" s="192"/>
      <c r="CB229" s="192"/>
      <c r="CC229" s="192"/>
      <c r="CD229" s="192"/>
      <c r="CE229" s="192"/>
      <c r="CF229" s="195"/>
      <c r="CG229" s="194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</row>
    <row r="230" spans="1:167" s="196" customFormat="1" x14ac:dyDescent="0.25">
      <c r="A230" s="235"/>
      <c r="B230" s="236"/>
      <c r="BR230" s="192"/>
      <c r="BS230" s="192"/>
      <c r="BT230" s="192"/>
      <c r="BU230" s="192"/>
      <c r="BV230" s="192"/>
      <c r="BW230" s="192"/>
      <c r="BX230" s="194"/>
      <c r="BY230" s="192"/>
      <c r="BZ230" s="192"/>
      <c r="CA230" s="192"/>
      <c r="CB230" s="192"/>
      <c r="CC230" s="192"/>
      <c r="CD230" s="192"/>
      <c r="CE230" s="192"/>
      <c r="CF230" s="195"/>
      <c r="CG230" s="194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</row>
    <row r="231" spans="1:167" s="196" customFormat="1" x14ac:dyDescent="0.25">
      <c r="A231" s="235"/>
      <c r="B231" s="236"/>
      <c r="BR231" s="192"/>
      <c r="BS231" s="192"/>
      <c r="BT231" s="192"/>
      <c r="BU231" s="192"/>
      <c r="BV231" s="192"/>
      <c r="BW231" s="192"/>
      <c r="BX231" s="194"/>
      <c r="BY231" s="192"/>
      <c r="BZ231" s="192"/>
      <c r="CA231" s="192"/>
      <c r="CB231" s="192"/>
      <c r="CC231" s="192"/>
      <c r="CD231" s="192"/>
      <c r="CE231" s="192"/>
      <c r="CF231" s="195"/>
      <c r="CG231" s="194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</row>
    <row r="232" spans="1:167" s="196" customFormat="1" x14ac:dyDescent="0.25">
      <c r="A232" s="235"/>
      <c r="B232" s="236"/>
      <c r="BR232" s="192"/>
      <c r="BS232" s="192"/>
      <c r="BT232" s="192"/>
      <c r="BU232" s="192"/>
      <c r="BV232" s="192"/>
      <c r="BW232" s="192"/>
      <c r="BX232" s="194"/>
      <c r="BY232" s="192"/>
      <c r="BZ232" s="192"/>
      <c r="CA232" s="192"/>
      <c r="CB232" s="192"/>
      <c r="CC232" s="192"/>
      <c r="CD232" s="192"/>
      <c r="CE232" s="192"/>
      <c r="CF232" s="195"/>
      <c r="CG232" s="194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</row>
    <row r="233" spans="1:167" s="196" customFormat="1" x14ac:dyDescent="0.25">
      <c r="A233" s="235"/>
      <c r="B233" s="236"/>
      <c r="BR233" s="192"/>
      <c r="BS233" s="192"/>
      <c r="BT233" s="192"/>
      <c r="BU233" s="192"/>
      <c r="BV233" s="192"/>
      <c r="BW233" s="192"/>
      <c r="BX233" s="194"/>
      <c r="BY233" s="192"/>
      <c r="BZ233" s="192"/>
      <c r="CA233" s="192"/>
      <c r="CB233" s="192"/>
      <c r="CC233" s="192"/>
      <c r="CD233" s="192"/>
      <c r="CE233" s="192"/>
      <c r="CF233" s="195"/>
      <c r="CG233" s="194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</row>
    <row r="234" spans="1:167" s="196" customFormat="1" x14ac:dyDescent="0.25">
      <c r="A234" s="235"/>
      <c r="B234" s="236"/>
      <c r="BR234" s="192"/>
      <c r="BS234" s="192"/>
      <c r="BT234" s="192"/>
      <c r="BU234" s="192"/>
      <c r="BV234" s="192"/>
      <c r="BW234" s="192"/>
      <c r="BX234" s="194"/>
      <c r="BY234" s="192"/>
      <c r="BZ234" s="192"/>
      <c r="CA234" s="192"/>
      <c r="CB234" s="192"/>
      <c r="CC234" s="192"/>
      <c r="CD234" s="192"/>
      <c r="CE234" s="192"/>
      <c r="CF234" s="195"/>
      <c r="CG234" s="194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</row>
    <row r="235" spans="1:167" s="196" customFormat="1" x14ac:dyDescent="0.25">
      <c r="A235" s="235"/>
      <c r="B235" s="236"/>
      <c r="BR235" s="192"/>
      <c r="BS235" s="192"/>
      <c r="BT235" s="192"/>
      <c r="BU235" s="192"/>
      <c r="BV235" s="192"/>
      <c r="BW235" s="192"/>
      <c r="BX235" s="194"/>
      <c r="BY235" s="192"/>
      <c r="BZ235" s="192"/>
      <c r="CA235" s="192"/>
      <c r="CB235" s="192"/>
      <c r="CC235" s="192"/>
      <c r="CD235" s="192"/>
      <c r="CE235" s="192"/>
      <c r="CF235" s="195"/>
      <c r="CG235" s="194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</row>
    <row r="236" spans="1:167" s="196" customFormat="1" x14ac:dyDescent="0.25">
      <c r="A236" s="235"/>
      <c r="B236" s="236"/>
      <c r="BR236" s="192"/>
      <c r="BS236" s="192"/>
      <c r="BT236" s="192"/>
      <c r="BU236" s="192"/>
      <c r="BV236" s="192"/>
      <c r="BW236" s="192"/>
      <c r="BX236" s="194"/>
      <c r="BY236" s="192"/>
      <c r="BZ236" s="192"/>
      <c r="CA236" s="192"/>
      <c r="CB236" s="192"/>
      <c r="CC236" s="192"/>
      <c r="CD236" s="192"/>
      <c r="CE236" s="192"/>
      <c r="CF236" s="195"/>
      <c r="CG236" s="194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</row>
    <row r="237" spans="1:167" s="196" customFormat="1" x14ac:dyDescent="0.25">
      <c r="A237" s="235"/>
      <c r="B237" s="236"/>
      <c r="BR237" s="192"/>
      <c r="BS237" s="192"/>
      <c r="BT237" s="192"/>
      <c r="BU237" s="192"/>
      <c r="BV237" s="192"/>
      <c r="BW237" s="192"/>
      <c r="BX237" s="194"/>
      <c r="BY237" s="192"/>
      <c r="BZ237" s="192"/>
      <c r="CA237" s="192"/>
      <c r="CB237" s="192"/>
      <c r="CC237" s="192"/>
      <c r="CD237" s="192"/>
      <c r="CE237" s="192"/>
      <c r="CF237" s="195"/>
      <c r="CG237" s="194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</row>
    <row r="238" spans="1:167" s="196" customFormat="1" x14ac:dyDescent="0.25">
      <c r="A238" s="235"/>
      <c r="B238" s="236"/>
      <c r="BR238" s="192"/>
      <c r="BS238" s="192"/>
      <c r="BT238" s="192"/>
      <c r="BU238" s="192"/>
      <c r="BV238" s="192"/>
      <c r="BW238" s="192"/>
      <c r="BX238" s="194"/>
      <c r="BY238" s="192"/>
      <c r="BZ238" s="192"/>
      <c r="CA238" s="192"/>
      <c r="CB238" s="192"/>
      <c r="CC238" s="192"/>
      <c r="CD238" s="192"/>
      <c r="CE238" s="192"/>
      <c r="CF238" s="195"/>
      <c r="CG238" s="194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</row>
    <row r="239" spans="1:167" s="196" customFormat="1" x14ac:dyDescent="0.25">
      <c r="A239" s="235"/>
      <c r="B239" s="236"/>
      <c r="BR239" s="192"/>
      <c r="BS239" s="192"/>
      <c r="BT239" s="192"/>
      <c r="BU239" s="192"/>
      <c r="BV239" s="192"/>
      <c r="BW239" s="192"/>
      <c r="BX239" s="194"/>
      <c r="BY239" s="192"/>
      <c r="BZ239" s="192"/>
      <c r="CA239" s="192"/>
      <c r="CB239" s="192"/>
      <c r="CC239" s="192"/>
      <c r="CD239" s="192"/>
      <c r="CE239" s="192"/>
      <c r="CF239" s="195"/>
      <c r="CG239" s="194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</row>
    <row r="240" spans="1:167" s="196" customFormat="1" x14ac:dyDescent="0.25">
      <c r="A240" s="235"/>
      <c r="B240" s="236"/>
      <c r="BR240" s="192"/>
      <c r="BS240" s="192"/>
      <c r="BT240" s="192"/>
      <c r="BU240" s="192"/>
      <c r="BV240" s="192"/>
      <c r="BW240" s="192"/>
      <c r="BX240" s="194"/>
      <c r="BY240" s="192"/>
      <c r="BZ240" s="192"/>
      <c r="CA240" s="192"/>
      <c r="CB240" s="192"/>
      <c r="CC240" s="192"/>
      <c r="CD240" s="192"/>
      <c r="CE240" s="192"/>
      <c r="CF240" s="195"/>
      <c r="CG240" s="194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</row>
    <row r="241" spans="1:167" s="196" customFormat="1" x14ac:dyDescent="0.25">
      <c r="A241" s="235"/>
      <c r="B241" s="236"/>
      <c r="BR241" s="192"/>
      <c r="BS241" s="192"/>
      <c r="BT241" s="192"/>
      <c r="BU241" s="192"/>
      <c r="BV241" s="192"/>
      <c r="BW241" s="192"/>
      <c r="BX241" s="194"/>
      <c r="BY241" s="192"/>
      <c r="BZ241" s="192"/>
      <c r="CA241" s="192"/>
      <c r="CB241" s="192"/>
      <c r="CC241" s="192"/>
      <c r="CD241" s="192"/>
      <c r="CE241" s="192"/>
      <c r="CF241" s="195"/>
      <c r="CG241" s="194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</row>
    <row r="242" spans="1:167" s="196" customFormat="1" x14ac:dyDescent="0.25">
      <c r="A242" s="235"/>
      <c r="B242" s="236"/>
      <c r="BR242" s="192"/>
      <c r="BS242" s="192"/>
      <c r="BT242" s="192"/>
      <c r="BU242" s="192"/>
      <c r="BV242" s="192"/>
      <c r="BW242" s="192"/>
      <c r="BX242" s="194"/>
      <c r="BY242" s="192"/>
      <c r="BZ242" s="192"/>
      <c r="CA242" s="192"/>
      <c r="CB242" s="192"/>
      <c r="CC242" s="192"/>
      <c r="CD242" s="192"/>
      <c r="CE242" s="192"/>
      <c r="CF242" s="195"/>
      <c r="CG242" s="194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</row>
    <row r="243" spans="1:167" s="196" customFormat="1" x14ac:dyDescent="0.25">
      <c r="A243" s="235"/>
      <c r="B243" s="236"/>
      <c r="BR243" s="192"/>
      <c r="BS243" s="192"/>
      <c r="BT243" s="192"/>
      <c r="BU243" s="192"/>
      <c r="BV243" s="192"/>
      <c r="BW243" s="192"/>
      <c r="BX243" s="194"/>
      <c r="BY243" s="192"/>
      <c r="BZ243" s="192"/>
      <c r="CA243" s="192"/>
      <c r="CB243" s="192"/>
      <c r="CC243" s="192"/>
      <c r="CD243" s="192"/>
      <c r="CE243" s="192"/>
      <c r="CF243" s="195"/>
      <c r="CG243" s="194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</row>
    <row r="244" spans="1:167" s="196" customFormat="1" x14ac:dyDescent="0.25">
      <c r="A244" s="235"/>
      <c r="B244" s="236"/>
      <c r="BR244" s="192"/>
      <c r="BS244" s="192"/>
      <c r="BT244" s="192"/>
      <c r="BU244" s="192"/>
      <c r="BV244" s="192"/>
      <c r="BW244" s="192"/>
      <c r="BX244" s="194"/>
      <c r="BY244" s="192"/>
      <c r="BZ244" s="192"/>
      <c r="CA244" s="192"/>
      <c r="CB244" s="192"/>
      <c r="CC244" s="192"/>
      <c r="CD244" s="192"/>
      <c r="CE244" s="192"/>
      <c r="CF244" s="195"/>
      <c r="CG244" s="194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</row>
    <row r="245" spans="1:167" s="196" customFormat="1" x14ac:dyDescent="0.25">
      <c r="A245" s="235"/>
      <c r="B245" s="236"/>
      <c r="BR245" s="192"/>
      <c r="BS245" s="192"/>
      <c r="BT245" s="192"/>
      <c r="BU245" s="192"/>
      <c r="BV245" s="192"/>
      <c r="BW245" s="192"/>
      <c r="BX245" s="194"/>
      <c r="BY245" s="192"/>
      <c r="BZ245" s="192"/>
      <c r="CA245" s="192"/>
      <c r="CB245" s="192"/>
      <c r="CC245" s="192"/>
      <c r="CD245" s="192"/>
      <c r="CE245" s="192"/>
      <c r="CF245" s="195"/>
      <c r="CG245" s="194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</row>
    <row r="246" spans="1:167" s="196" customFormat="1" x14ac:dyDescent="0.25">
      <c r="A246" s="235"/>
      <c r="B246" s="236"/>
      <c r="BR246" s="192"/>
      <c r="BS246" s="192"/>
      <c r="BT246" s="192"/>
      <c r="BU246" s="192"/>
      <c r="BV246" s="192"/>
      <c r="BW246" s="192"/>
      <c r="BX246" s="194"/>
      <c r="BY246" s="192"/>
      <c r="BZ246" s="192"/>
      <c r="CA246" s="192"/>
      <c r="CB246" s="192"/>
      <c r="CC246" s="192"/>
      <c r="CD246" s="192"/>
      <c r="CE246" s="192"/>
      <c r="CF246" s="195"/>
      <c r="CG246" s="194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</row>
    <row r="247" spans="1:167" s="196" customFormat="1" x14ac:dyDescent="0.25">
      <c r="A247" s="235"/>
      <c r="B247" s="236"/>
      <c r="BR247" s="192"/>
      <c r="BS247" s="192"/>
      <c r="BT247" s="192"/>
      <c r="BU247" s="192"/>
      <c r="BV247" s="192"/>
      <c r="BW247" s="192"/>
      <c r="BX247" s="194"/>
      <c r="BY247" s="192"/>
      <c r="BZ247" s="192"/>
      <c r="CA247" s="192"/>
      <c r="CB247" s="192"/>
      <c r="CC247" s="192"/>
      <c r="CD247" s="192"/>
      <c r="CE247" s="192"/>
      <c r="CF247" s="195"/>
      <c r="CG247" s="194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</row>
    <row r="248" spans="1:167" s="196" customFormat="1" x14ac:dyDescent="0.25">
      <c r="A248" s="235"/>
      <c r="B248" s="236"/>
      <c r="BR248" s="192"/>
      <c r="BS248" s="192"/>
      <c r="BT248" s="192"/>
      <c r="BU248" s="192"/>
      <c r="BV248" s="192"/>
      <c r="BW248" s="192"/>
      <c r="BX248" s="194"/>
      <c r="BY248" s="192"/>
      <c r="BZ248" s="192"/>
      <c r="CA248" s="192"/>
      <c r="CB248" s="192"/>
      <c r="CC248" s="192"/>
      <c r="CD248" s="192"/>
      <c r="CE248" s="192"/>
      <c r="CF248" s="195"/>
      <c r="CG248" s="194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</row>
    <row r="249" spans="1:167" s="196" customFormat="1" x14ac:dyDescent="0.25">
      <c r="A249" s="235"/>
      <c r="B249" s="236"/>
      <c r="BR249" s="192"/>
      <c r="BS249" s="192"/>
      <c r="BT249" s="192"/>
      <c r="BU249" s="192"/>
      <c r="BV249" s="192"/>
      <c r="BW249" s="192"/>
      <c r="BX249" s="194"/>
      <c r="BY249" s="192"/>
      <c r="BZ249" s="192"/>
      <c r="CA249" s="192"/>
      <c r="CB249" s="192"/>
      <c r="CC249" s="192"/>
      <c r="CD249" s="192"/>
      <c r="CE249" s="192"/>
      <c r="CF249" s="195"/>
      <c r="CG249" s="194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</row>
    <row r="250" spans="1:167" s="196" customFormat="1" x14ac:dyDescent="0.25">
      <c r="A250" s="235"/>
      <c r="B250" s="236"/>
      <c r="BR250" s="192"/>
      <c r="BS250" s="192"/>
      <c r="BT250" s="192"/>
      <c r="BU250" s="192"/>
      <c r="BV250" s="192"/>
      <c r="BW250" s="192"/>
      <c r="BX250" s="194"/>
      <c r="BY250" s="192"/>
      <c r="BZ250" s="192"/>
      <c r="CA250" s="192"/>
      <c r="CB250" s="192"/>
      <c r="CC250" s="192"/>
      <c r="CD250" s="192"/>
      <c r="CE250" s="192"/>
      <c r="CF250" s="195"/>
      <c r="CG250" s="194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  <c r="FI250" s="192"/>
      <c r="FJ250" s="192"/>
      <c r="FK250" s="192"/>
    </row>
    <row r="251" spans="1:167" s="196" customFormat="1" x14ac:dyDescent="0.25">
      <c r="A251" s="235"/>
      <c r="B251" s="236"/>
      <c r="BR251" s="192"/>
      <c r="BS251" s="192"/>
      <c r="BT251" s="192"/>
      <c r="BU251" s="192"/>
      <c r="BV251" s="192"/>
      <c r="BW251" s="192"/>
      <c r="BX251" s="194"/>
      <c r="BY251" s="192"/>
      <c r="BZ251" s="192"/>
      <c r="CA251" s="192"/>
      <c r="CB251" s="192"/>
      <c r="CC251" s="192"/>
      <c r="CD251" s="192"/>
      <c r="CE251" s="192"/>
      <c r="CF251" s="195"/>
      <c r="CG251" s="194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</row>
    <row r="252" spans="1:167" s="196" customFormat="1" x14ac:dyDescent="0.25">
      <c r="A252" s="235"/>
      <c r="B252" s="236"/>
      <c r="BR252" s="192"/>
      <c r="BS252" s="192"/>
      <c r="BT252" s="192"/>
      <c r="BU252" s="192"/>
      <c r="BV252" s="192"/>
      <c r="BW252" s="192"/>
      <c r="BX252" s="194"/>
      <c r="BY252" s="192"/>
      <c r="BZ252" s="192"/>
      <c r="CA252" s="192"/>
      <c r="CB252" s="192"/>
      <c r="CC252" s="192"/>
      <c r="CD252" s="192"/>
      <c r="CE252" s="192"/>
      <c r="CF252" s="195"/>
      <c r="CG252" s="194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</row>
    <row r="253" spans="1:167" s="196" customFormat="1" x14ac:dyDescent="0.25">
      <c r="A253" s="235"/>
      <c r="B253" s="236"/>
      <c r="BR253" s="192"/>
      <c r="BS253" s="192"/>
      <c r="BT253" s="192"/>
      <c r="BU253" s="192"/>
      <c r="BV253" s="192"/>
      <c r="BW253" s="192"/>
      <c r="BX253" s="194"/>
      <c r="BY253" s="192"/>
      <c r="BZ253" s="192"/>
      <c r="CA253" s="192"/>
      <c r="CB253" s="192"/>
      <c r="CC253" s="192"/>
      <c r="CD253" s="192"/>
      <c r="CE253" s="192"/>
      <c r="CF253" s="195"/>
      <c r="CG253" s="194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</row>
    <row r="254" spans="1:167" s="196" customFormat="1" x14ac:dyDescent="0.25">
      <c r="A254" s="235"/>
      <c r="B254" s="236"/>
      <c r="BR254" s="192"/>
      <c r="BS254" s="192"/>
      <c r="BT254" s="192"/>
      <c r="BU254" s="192"/>
      <c r="BV254" s="192"/>
      <c r="BW254" s="192"/>
      <c r="BX254" s="194"/>
      <c r="BY254" s="192"/>
      <c r="BZ254" s="192"/>
      <c r="CA254" s="192"/>
      <c r="CB254" s="192"/>
      <c r="CC254" s="192"/>
      <c r="CD254" s="192"/>
      <c r="CE254" s="192"/>
      <c r="CF254" s="195"/>
      <c r="CG254" s="194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</row>
    <row r="255" spans="1:167" s="196" customFormat="1" x14ac:dyDescent="0.25">
      <c r="A255" s="235"/>
      <c r="B255" s="236"/>
      <c r="BR255" s="192"/>
      <c r="BS255" s="192"/>
      <c r="BT255" s="192"/>
      <c r="BU255" s="192"/>
      <c r="BV255" s="192"/>
      <c r="BW255" s="192"/>
      <c r="BX255" s="194"/>
      <c r="BY255" s="192"/>
      <c r="BZ255" s="192"/>
      <c r="CA255" s="192"/>
      <c r="CB255" s="192"/>
      <c r="CC255" s="192"/>
      <c r="CD255" s="192"/>
      <c r="CE255" s="192"/>
      <c r="CF255" s="195"/>
      <c r="CG255" s="194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</row>
    <row r="256" spans="1:167" s="196" customFormat="1" x14ac:dyDescent="0.25">
      <c r="A256" s="235"/>
      <c r="B256" s="236"/>
      <c r="BR256" s="192"/>
      <c r="BS256" s="192"/>
      <c r="BT256" s="192"/>
      <c r="BU256" s="192"/>
      <c r="BV256" s="192"/>
      <c r="BW256" s="192"/>
      <c r="BX256" s="194"/>
      <c r="BY256" s="192"/>
      <c r="BZ256" s="192"/>
      <c r="CA256" s="192"/>
      <c r="CB256" s="192"/>
      <c r="CC256" s="192"/>
      <c r="CD256" s="192"/>
      <c r="CE256" s="192"/>
      <c r="CF256" s="195"/>
      <c r="CG256" s="194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</row>
    <row r="257" spans="1:167" s="196" customFormat="1" x14ac:dyDescent="0.25">
      <c r="A257" s="235"/>
      <c r="B257" s="236"/>
      <c r="BR257" s="192"/>
      <c r="BS257" s="192"/>
      <c r="BT257" s="192"/>
      <c r="BU257" s="192"/>
      <c r="BV257" s="192"/>
      <c r="BW257" s="192"/>
      <c r="BX257" s="194"/>
      <c r="BY257" s="192"/>
      <c r="BZ257" s="192"/>
      <c r="CA257" s="192"/>
      <c r="CB257" s="192"/>
      <c r="CC257" s="192"/>
      <c r="CD257" s="192"/>
      <c r="CE257" s="192"/>
      <c r="CF257" s="195"/>
      <c r="CG257" s="194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</row>
    <row r="258" spans="1:167" s="196" customFormat="1" x14ac:dyDescent="0.25">
      <c r="A258" s="235"/>
      <c r="B258" s="236"/>
      <c r="BR258" s="192"/>
      <c r="BS258" s="192"/>
      <c r="BT258" s="192"/>
      <c r="BU258" s="192"/>
      <c r="BV258" s="192"/>
      <c r="BW258" s="192"/>
      <c r="BX258" s="194"/>
      <c r="BY258" s="192"/>
      <c r="BZ258" s="192"/>
      <c r="CA258" s="192"/>
      <c r="CB258" s="192"/>
      <c r="CC258" s="192"/>
      <c r="CD258" s="192"/>
      <c r="CE258" s="192"/>
      <c r="CF258" s="195"/>
      <c r="CG258" s="194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</row>
    <row r="259" spans="1:167" s="196" customFormat="1" x14ac:dyDescent="0.25">
      <c r="A259" s="235"/>
      <c r="B259" s="236"/>
      <c r="BR259" s="192"/>
      <c r="BS259" s="192"/>
      <c r="BT259" s="192"/>
      <c r="BU259" s="192"/>
      <c r="BV259" s="192"/>
      <c r="BW259" s="192"/>
      <c r="BX259" s="194"/>
      <c r="BY259" s="192"/>
      <c r="BZ259" s="192"/>
      <c r="CA259" s="192"/>
      <c r="CB259" s="192"/>
      <c r="CC259" s="192"/>
      <c r="CD259" s="192"/>
      <c r="CE259" s="192"/>
      <c r="CF259" s="195"/>
      <c r="CG259" s="194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</row>
    <row r="260" spans="1:167" s="196" customFormat="1" x14ac:dyDescent="0.25">
      <c r="A260" s="235"/>
      <c r="B260" s="236"/>
      <c r="BR260" s="192"/>
      <c r="BS260" s="192"/>
      <c r="BT260" s="192"/>
      <c r="BU260" s="192"/>
      <c r="BV260" s="192"/>
      <c r="BW260" s="192"/>
      <c r="BX260" s="194"/>
      <c r="BY260" s="192"/>
      <c r="BZ260" s="192"/>
      <c r="CA260" s="192"/>
      <c r="CB260" s="192"/>
      <c r="CC260" s="192"/>
      <c r="CD260" s="192"/>
      <c r="CE260" s="192"/>
      <c r="CF260" s="195"/>
      <c r="CG260" s="194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</row>
    <row r="261" spans="1:167" s="196" customFormat="1" x14ac:dyDescent="0.25">
      <c r="A261" s="235"/>
      <c r="B261" s="236"/>
      <c r="BR261" s="192"/>
      <c r="BS261" s="192"/>
      <c r="BT261" s="192"/>
      <c r="BU261" s="192"/>
      <c r="BV261" s="192"/>
      <c r="BW261" s="192"/>
      <c r="BX261" s="194"/>
      <c r="BY261" s="192"/>
      <c r="BZ261" s="192"/>
      <c r="CA261" s="192"/>
      <c r="CB261" s="192"/>
      <c r="CC261" s="192"/>
      <c r="CD261" s="192"/>
      <c r="CE261" s="192"/>
      <c r="CF261" s="195"/>
      <c r="CG261" s="194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</row>
    <row r="262" spans="1:167" s="196" customFormat="1" x14ac:dyDescent="0.25">
      <c r="A262" s="235"/>
      <c r="B262" s="236"/>
      <c r="BR262" s="192"/>
      <c r="BS262" s="192"/>
      <c r="BT262" s="192"/>
      <c r="BU262" s="192"/>
      <c r="BV262" s="192"/>
      <c r="BW262" s="192"/>
      <c r="BX262" s="194"/>
      <c r="BY262" s="192"/>
      <c r="BZ262" s="192"/>
      <c r="CA262" s="192"/>
      <c r="CB262" s="192"/>
      <c r="CC262" s="192"/>
      <c r="CD262" s="192"/>
      <c r="CE262" s="192"/>
      <c r="CF262" s="195"/>
      <c r="CG262" s="194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</row>
  </sheetData>
  <mergeCells count="22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BK6:BL6"/>
    <mergeCell ref="BN6:BO6"/>
    <mergeCell ref="AM6:AN6"/>
    <mergeCell ref="AP6:AQ6"/>
    <mergeCell ref="AS6:AT6"/>
    <mergeCell ref="AV6:AW6"/>
    <mergeCell ref="AY6:AZ6"/>
    <mergeCell ref="BB6:BC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62"/>
  <sheetViews>
    <sheetView zoomScale="80" zoomScaleNormal="8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9.42578125" style="123" customWidth="1"/>
    <col min="18" max="18" width="18.85546875" style="123" bestFit="1" customWidth="1"/>
    <col min="19" max="20" width="14.28515625" style="123" customWidth="1"/>
    <col min="21" max="21" width="16.5703125" style="123" bestFit="1" customWidth="1"/>
    <col min="22" max="22" width="14.28515625" style="123" bestFit="1" customWidth="1"/>
    <col min="23" max="23" width="10.42578125" style="123" customWidth="1"/>
    <col min="24" max="24" width="16.5703125" style="123" bestFit="1" customWidth="1"/>
    <col min="25" max="25" width="13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17.5703125" style="123" customWidth="1"/>
    <col min="49" max="50" width="13" style="123" customWidth="1"/>
    <col min="51" max="51" width="22" style="123" customWidth="1"/>
    <col min="52" max="52" width="22.140625" style="123" customWidth="1"/>
    <col min="53" max="53" width="12.28515625" style="123" customWidth="1"/>
    <col min="54" max="54" width="20.42578125" style="123" customWidth="1"/>
    <col min="55" max="55" width="18.7109375" style="123" customWidth="1"/>
    <col min="56" max="56" width="9.28515625" style="123" customWidth="1"/>
    <col min="57" max="57" width="21.42578125" style="123" customWidth="1"/>
    <col min="58" max="58" width="19.7109375" style="123" customWidth="1"/>
    <col min="59" max="59" width="10" style="123" customWidth="1"/>
    <col min="60" max="61" width="19.7109375" style="123" customWidth="1"/>
    <col min="62" max="62" width="10.5703125" style="123" customWidth="1"/>
    <col min="63" max="63" width="18.5703125" style="238" customWidth="1"/>
    <col min="64" max="64" width="16.5703125" style="238" customWidth="1"/>
    <col min="65" max="66" width="20.42578125" style="123" customWidth="1"/>
    <col min="67" max="67" width="14.5703125" style="125" customWidth="1"/>
    <col min="68" max="68" width="14.28515625" style="125" customWidth="1"/>
    <col min="69" max="69" width="18.5703125" style="125" customWidth="1"/>
    <col min="70" max="70" width="22.7109375" style="125" customWidth="1"/>
    <col min="71" max="71" width="10.7109375" style="125" customWidth="1"/>
    <col min="72" max="72" width="10.42578125" style="125" customWidth="1"/>
    <col min="73" max="73" width="10.28515625" style="126" customWidth="1"/>
    <col min="74" max="74" width="17.7109375" style="125" customWidth="1"/>
    <col min="75" max="75" width="13.28515625" style="125" customWidth="1"/>
    <col min="76" max="76" width="11.42578125" style="125" customWidth="1"/>
    <col min="77" max="80" width="11.5703125" style="125" customWidth="1"/>
    <col min="81" max="81" width="12.5703125" style="127" customWidth="1"/>
    <col min="82" max="82" width="11.5703125" style="126" customWidth="1"/>
    <col min="83" max="95" width="13.42578125" style="125" customWidth="1"/>
    <col min="96" max="164" width="13.42578125" style="122" customWidth="1"/>
    <col min="165" max="16384" width="9.28515625" style="123"/>
  </cols>
  <sheetData>
    <row r="1" spans="1:167" x14ac:dyDescent="0.25">
      <c r="B1" s="122"/>
      <c r="BK1" s="123"/>
      <c r="BL1" s="123"/>
      <c r="BO1" s="124"/>
      <c r="BP1" s="124"/>
      <c r="BU1" s="125"/>
      <c r="BW1" s="126"/>
      <c r="CC1" s="125"/>
      <c r="CD1" s="125"/>
      <c r="CE1" s="127"/>
      <c r="CF1" s="126"/>
      <c r="FI1" s="122"/>
      <c r="FJ1" s="122"/>
      <c r="FK1" s="122"/>
    </row>
    <row r="2" spans="1:167" x14ac:dyDescent="0.25">
      <c r="B2" s="122"/>
      <c r="BK2" s="123"/>
      <c r="BL2" s="123"/>
      <c r="BO2" s="124"/>
      <c r="BP2" s="124"/>
      <c r="BU2" s="125"/>
      <c r="BW2" s="126"/>
      <c r="CC2" s="125"/>
      <c r="CD2" s="125"/>
      <c r="CE2" s="127"/>
      <c r="CF2" s="126"/>
      <c r="FI2" s="122"/>
      <c r="FJ2" s="122"/>
      <c r="FK2" s="122"/>
    </row>
    <row r="3" spans="1:167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1"/>
      <c r="BD3" s="130"/>
      <c r="BE3" s="130"/>
      <c r="BF3" s="130"/>
      <c r="BG3" s="130"/>
      <c r="BH3" s="130"/>
      <c r="BI3" s="130"/>
      <c r="BJ3" s="130"/>
      <c r="BK3" s="132"/>
      <c r="BL3" s="132"/>
      <c r="BM3" s="122"/>
      <c r="BN3" s="122"/>
      <c r="BU3" s="125"/>
      <c r="BV3" s="126"/>
    </row>
    <row r="4" spans="1:167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1"/>
      <c r="BD4" s="130"/>
      <c r="BE4" s="130"/>
      <c r="BF4" s="130"/>
      <c r="BG4" s="130"/>
      <c r="BH4" s="130"/>
      <c r="BI4" s="130"/>
      <c r="BJ4" s="130"/>
      <c r="BK4" s="132"/>
      <c r="BL4" s="132"/>
      <c r="BM4" s="122"/>
      <c r="BN4" s="122"/>
      <c r="BU4" s="125"/>
      <c r="BV4" s="126"/>
    </row>
    <row r="5" spans="1:167" x14ac:dyDescent="0.25">
      <c r="A5" s="133"/>
      <c r="B5" s="134" t="s">
        <v>270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5"/>
      <c r="BL5" s="135"/>
      <c r="BM5" s="136"/>
      <c r="BN5" s="136"/>
      <c r="BO5" s="137"/>
      <c r="BP5" s="138"/>
      <c r="BQ5" s="138"/>
      <c r="BR5" s="138"/>
      <c r="BS5" s="138"/>
      <c r="BU5" s="125"/>
      <c r="BV5" s="126"/>
    </row>
    <row r="6" spans="1:167" s="146" customFormat="1" ht="16.5" thickBot="1" x14ac:dyDescent="0.3">
      <c r="A6" s="139" t="s">
        <v>1</v>
      </c>
      <c r="B6" s="140"/>
      <c r="C6" s="257" t="s">
        <v>271</v>
      </c>
      <c r="D6" s="257"/>
      <c r="E6" s="253"/>
      <c r="F6" s="257" t="s">
        <v>277</v>
      </c>
      <c r="G6" s="257"/>
      <c r="H6" s="142"/>
      <c r="I6" s="257" t="s">
        <v>278</v>
      </c>
      <c r="J6" s="257"/>
      <c r="K6" s="142"/>
      <c r="L6" s="257" t="s">
        <v>279</v>
      </c>
      <c r="M6" s="257"/>
      <c r="N6" s="143"/>
      <c r="O6" s="257" t="s">
        <v>276</v>
      </c>
      <c r="P6" s="257"/>
      <c r="Q6" s="253"/>
      <c r="R6" s="257" t="s">
        <v>280</v>
      </c>
      <c r="S6" s="257"/>
      <c r="T6" s="253"/>
      <c r="U6" s="257" t="s">
        <v>281</v>
      </c>
      <c r="V6" s="257"/>
      <c r="W6" s="253"/>
      <c r="X6" s="257" t="s">
        <v>282</v>
      </c>
      <c r="Y6" s="257"/>
      <c r="Z6" s="142"/>
      <c r="AA6" s="257" t="s">
        <v>283</v>
      </c>
      <c r="AB6" s="257"/>
      <c r="AC6" s="253"/>
      <c r="AD6" s="257" t="s">
        <v>275</v>
      </c>
      <c r="AE6" s="257"/>
      <c r="AF6" s="142"/>
      <c r="AG6" s="257" t="s">
        <v>284</v>
      </c>
      <c r="AH6" s="257"/>
      <c r="AI6" s="143"/>
      <c r="AJ6" s="257" t="s">
        <v>285</v>
      </c>
      <c r="AK6" s="257"/>
      <c r="AL6" s="143"/>
      <c r="AM6" s="257" t="s">
        <v>286</v>
      </c>
      <c r="AN6" s="257"/>
      <c r="AO6" s="142"/>
      <c r="AP6" s="257" t="s">
        <v>287</v>
      </c>
      <c r="AQ6" s="257"/>
      <c r="AR6" s="142"/>
      <c r="AS6" s="257" t="s">
        <v>274</v>
      </c>
      <c r="AT6" s="257"/>
      <c r="AU6" s="142"/>
      <c r="AV6" s="257" t="s">
        <v>289</v>
      </c>
      <c r="AW6" s="257"/>
      <c r="AX6" s="254"/>
      <c r="AY6" s="257" t="s">
        <v>290</v>
      </c>
      <c r="AZ6" s="257"/>
      <c r="BA6" s="142"/>
      <c r="BB6" s="257" t="s">
        <v>273</v>
      </c>
      <c r="BC6" s="257"/>
      <c r="BD6" s="142"/>
      <c r="BE6" s="257" t="s">
        <v>272</v>
      </c>
      <c r="BF6" s="257"/>
      <c r="BG6" s="253"/>
      <c r="BH6" s="257" t="s">
        <v>288</v>
      </c>
      <c r="BI6" s="257"/>
      <c r="BJ6" s="142"/>
      <c r="BK6" s="257" t="s">
        <v>2</v>
      </c>
      <c r="BL6" s="257"/>
      <c r="BM6" s="144"/>
      <c r="BN6" s="144"/>
      <c r="BO6" s="145"/>
      <c r="BP6" s="137"/>
      <c r="BQ6" s="137"/>
      <c r="BR6" s="137"/>
      <c r="BS6" s="137"/>
      <c r="BT6" s="137"/>
      <c r="BU6" s="138"/>
      <c r="BV6" s="126"/>
      <c r="BW6" s="125"/>
      <c r="BX6" s="125"/>
      <c r="BY6" s="125"/>
      <c r="BZ6" s="125"/>
      <c r="CA6" s="125"/>
      <c r="CB6" s="125"/>
      <c r="CC6" s="127"/>
      <c r="CD6" s="126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</row>
    <row r="7" spans="1:167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48"/>
      <c r="BL7" s="148"/>
      <c r="BM7" s="149"/>
      <c r="BN7" s="149"/>
      <c r="BO7" s="150"/>
      <c r="BP7" s="138"/>
      <c r="BQ7" s="138"/>
      <c r="BR7" s="138"/>
      <c r="BS7" s="138"/>
      <c r="BT7" s="138"/>
      <c r="BU7" s="138"/>
      <c r="BV7" s="126"/>
    </row>
    <row r="8" spans="1:167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48"/>
      <c r="AY8" s="148"/>
      <c r="AZ8" s="148" t="s">
        <v>3</v>
      </c>
      <c r="BA8" s="130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30"/>
      <c r="BK8" s="148"/>
      <c r="BL8" s="148" t="s">
        <v>3</v>
      </c>
      <c r="BM8" s="149"/>
      <c r="BN8" s="149"/>
      <c r="BO8" s="150"/>
      <c r="BP8" s="138"/>
      <c r="BQ8" s="138"/>
      <c r="BR8" s="138"/>
      <c r="BS8" s="138"/>
      <c r="BT8" s="138"/>
      <c r="BU8" s="138"/>
      <c r="BV8" s="126"/>
    </row>
    <row r="9" spans="1:167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9"/>
      <c r="BN9" s="149"/>
      <c r="BO9" s="150"/>
      <c r="BP9" s="150"/>
      <c r="BQ9" s="150"/>
      <c r="BR9" s="150"/>
      <c r="BS9" s="150"/>
      <c r="BT9" s="150"/>
      <c r="BU9" s="150"/>
      <c r="BV9" s="126"/>
    </row>
    <row r="10" spans="1:167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24</v>
      </c>
      <c r="BL10" s="148" t="s">
        <v>21</v>
      </c>
      <c r="BM10" s="149"/>
      <c r="BN10" s="149"/>
      <c r="BO10" s="150"/>
      <c r="BP10" s="150"/>
      <c r="BQ10" s="150"/>
      <c r="BR10" s="150"/>
      <c r="BS10" s="150"/>
      <c r="BT10" s="150"/>
      <c r="BU10" s="150"/>
      <c r="BV10" s="126"/>
    </row>
    <row r="11" spans="1:167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9"/>
      <c r="BN11" s="149"/>
      <c r="BO11" s="150"/>
      <c r="BP11" s="150"/>
      <c r="BQ11" s="150"/>
      <c r="BR11" s="150"/>
      <c r="BS11" s="150"/>
      <c r="BT11" s="150"/>
      <c r="BU11" s="150"/>
      <c r="BV11" s="155"/>
      <c r="BW11" s="156"/>
      <c r="BX11" s="156"/>
      <c r="BY11" s="156"/>
      <c r="BZ11" s="156"/>
      <c r="CA11" s="156"/>
      <c r="CB11" s="156"/>
      <c r="CC11" s="157"/>
      <c r="CD11" s="155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</row>
    <row r="12" spans="1:167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9"/>
      <c r="BN12" s="149"/>
      <c r="BO12" s="150"/>
      <c r="BP12" s="138"/>
      <c r="BQ12" s="150"/>
      <c r="BR12" s="150"/>
      <c r="BS12" s="150"/>
      <c r="BT12" s="150"/>
      <c r="BU12" s="150"/>
      <c r="BV12" s="160"/>
    </row>
    <row r="13" spans="1:167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4"/>
      <c r="BM13" s="149"/>
      <c r="BN13" s="149"/>
      <c r="BO13" s="150"/>
      <c r="BP13" s="138"/>
      <c r="BQ13" s="138"/>
      <c r="BR13" s="138"/>
      <c r="BS13" s="138"/>
      <c r="BT13" s="138"/>
      <c r="BU13" s="138"/>
      <c r="BV13" s="126"/>
      <c r="BW13" s="125"/>
      <c r="BX13" s="125"/>
      <c r="BY13" s="125"/>
      <c r="BZ13" s="125"/>
      <c r="CA13" s="125"/>
      <c r="CB13" s="125"/>
      <c r="CC13" s="127"/>
      <c r="CD13" s="126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</row>
    <row r="14" spans="1:167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67"/>
      <c r="BL14" s="168"/>
      <c r="BM14" s="149"/>
      <c r="BN14" s="149"/>
      <c r="BO14" s="150"/>
      <c r="BP14" s="138"/>
      <c r="BQ14" s="138"/>
      <c r="BR14" s="138"/>
      <c r="BS14" s="138"/>
      <c r="BT14" s="138"/>
      <c r="BU14" s="138"/>
      <c r="BV14" s="126"/>
    </row>
    <row r="15" spans="1:167" x14ac:dyDescent="0.25">
      <c r="A15" s="151">
        <v>1</v>
      </c>
      <c r="B15" s="169" t="s">
        <v>5</v>
      </c>
      <c r="C15" s="167">
        <v>147.11000000000001</v>
      </c>
      <c r="D15" s="170">
        <v>80.75</v>
      </c>
      <c r="E15" s="170"/>
      <c r="F15" s="167">
        <v>147.11000000000001</v>
      </c>
      <c r="G15" s="170">
        <v>81.010000000000005</v>
      </c>
      <c r="H15" s="130"/>
      <c r="I15" s="167">
        <v>148.31</v>
      </c>
      <c r="J15" s="170">
        <v>81.5</v>
      </c>
      <c r="K15" s="130"/>
      <c r="L15" s="167">
        <v>147.79</v>
      </c>
      <c r="M15" s="170">
        <v>80.94</v>
      </c>
      <c r="N15" s="130"/>
      <c r="O15" s="167">
        <v>146.61000000000001</v>
      </c>
      <c r="P15" s="170">
        <v>79.81</v>
      </c>
      <c r="Q15" s="170"/>
      <c r="R15" s="167">
        <v>146.32</v>
      </c>
      <c r="S15" s="170">
        <v>79.900000000000006</v>
      </c>
      <c r="T15" s="170"/>
      <c r="U15" s="167">
        <v>145.81</v>
      </c>
      <c r="V15" s="170">
        <v>79.97</v>
      </c>
      <c r="W15" s="170"/>
      <c r="X15" s="167">
        <v>146.49</v>
      </c>
      <c r="Y15" s="170">
        <v>80.25</v>
      </c>
      <c r="Z15" s="130"/>
      <c r="AA15" s="167">
        <v>139.25</v>
      </c>
      <c r="AB15" s="170">
        <v>81.790000000000006</v>
      </c>
      <c r="AC15" s="170"/>
      <c r="AD15" s="167">
        <v>140.44</v>
      </c>
      <c r="AE15" s="170">
        <v>80.87</v>
      </c>
      <c r="AF15" s="130"/>
      <c r="AG15" s="167">
        <v>139.18</v>
      </c>
      <c r="AH15" s="170">
        <v>80.62</v>
      </c>
      <c r="AI15" s="130"/>
      <c r="AJ15" s="167">
        <v>139.36000000000001</v>
      </c>
      <c r="AK15" s="170">
        <v>80.5</v>
      </c>
      <c r="AL15" s="130"/>
      <c r="AM15" s="167">
        <v>139.74</v>
      </c>
      <c r="AN15" s="170">
        <v>80.81</v>
      </c>
      <c r="AO15" s="130"/>
      <c r="AP15" s="167">
        <v>139.9</v>
      </c>
      <c r="AQ15" s="170">
        <v>80.75</v>
      </c>
      <c r="AR15" s="130"/>
      <c r="AS15" s="167">
        <v>141.78</v>
      </c>
      <c r="AT15" s="170">
        <v>80.7</v>
      </c>
      <c r="AU15" s="130"/>
      <c r="AV15" s="130">
        <v>141.28</v>
      </c>
      <c r="AW15" s="170">
        <v>80.56</v>
      </c>
      <c r="AX15" s="130"/>
      <c r="AY15" s="130">
        <v>141.47999999999999</v>
      </c>
      <c r="AZ15" s="130">
        <v>80.12</v>
      </c>
      <c r="BA15" s="130"/>
      <c r="BB15" s="167">
        <v>138.32</v>
      </c>
      <c r="BC15" s="170">
        <v>81.23</v>
      </c>
      <c r="BD15" s="130"/>
      <c r="BE15" s="167">
        <v>139.20000000000002</v>
      </c>
      <c r="BF15" s="170">
        <v>80.540000000000006</v>
      </c>
      <c r="BG15" s="170"/>
      <c r="BH15" s="167">
        <v>138.89000000000001</v>
      </c>
      <c r="BI15" s="170">
        <v>81.16</v>
      </c>
      <c r="BJ15" s="130"/>
      <c r="BK15" s="167">
        <f>(C15+F15+I15+L15+O15+R15+U15+X15+AA15+AD15+AG15+AJ15+AM15+AP15+AS15+AV15+AY15+BB15+BE15+BH15)/20</f>
        <v>142.71850000000001</v>
      </c>
      <c r="BL15" s="168">
        <f>(D15+G15+J15+M15+P15+S15+V15+Y15+AB15+AE15+AH15+AK15+AN15+AQ15+AT15+AZ15+AW15+BC15+BF15+BI15)/20</f>
        <v>80.688999999999993</v>
      </c>
      <c r="BM15" s="173"/>
      <c r="BN15" s="173"/>
      <c r="BO15" s="173"/>
      <c r="BP15" s="174"/>
      <c r="BQ15" s="174"/>
      <c r="BR15" s="138"/>
      <c r="BS15" s="175"/>
      <c r="BT15" s="175"/>
      <c r="BU15" s="138"/>
      <c r="BV15" s="126"/>
    </row>
    <row r="16" spans="1:167" s="132" customFormat="1" x14ac:dyDescent="0.25">
      <c r="A16" s="151">
        <v>2</v>
      </c>
      <c r="B16" s="169" t="s">
        <v>6</v>
      </c>
      <c r="C16" s="167">
        <v>0.86647604193744032</v>
      </c>
      <c r="D16" s="170">
        <v>137.1</v>
      </c>
      <c r="E16" s="170"/>
      <c r="F16" s="167">
        <v>0.86850790342192119</v>
      </c>
      <c r="G16" s="170">
        <v>137.21</v>
      </c>
      <c r="H16" s="130"/>
      <c r="I16" s="167">
        <v>0.88833614639779679</v>
      </c>
      <c r="J16" s="170">
        <v>136.07</v>
      </c>
      <c r="K16" s="130"/>
      <c r="L16" s="167">
        <v>0.89086859688195985</v>
      </c>
      <c r="M16" s="170">
        <v>134.27000000000001</v>
      </c>
      <c r="N16" s="130"/>
      <c r="O16" s="167">
        <v>0.87389670540942055</v>
      </c>
      <c r="P16" s="170">
        <v>133.88999999999999</v>
      </c>
      <c r="Q16" s="170"/>
      <c r="R16" s="167">
        <v>0.87115602404390613</v>
      </c>
      <c r="S16" s="170">
        <v>134.19999999999999</v>
      </c>
      <c r="T16" s="170"/>
      <c r="U16" s="167">
        <v>0.87450808919982514</v>
      </c>
      <c r="V16" s="170">
        <v>133.33000000000001</v>
      </c>
      <c r="W16" s="170"/>
      <c r="X16" s="167">
        <v>0.87912087912087911</v>
      </c>
      <c r="Y16" s="170">
        <v>133.72</v>
      </c>
      <c r="Z16" s="130"/>
      <c r="AA16" s="167">
        <v>0.85135365230716831</v>
      </c>
      <c r="AB16" s="170">
        <v>133.78</v>
      </c>
      <c r="AC16" s="170"/>
      <c r="AD16" s="167">
        <v>0.84968986319993201</v>
      </c>
      <c r="AE16" s="170">
        <v>133.66999999999999</v>
      </c>
      <c r="AF16" s="130"/>
      <c r="AG16" s="167">
        <v>0.8437394532568343</v>
      </c>
      <c r="AH16" s="170">
        <v>132.97999999999999</v>
      </c>
      <c r="AI16" s="130"/>
      <c r="AJ16" s="167">
        <v>0.8388558006878617</v>
      </c>
      <c r="AK16" s="170">
        <v>133.74</v>
      </c>
      <c r="AL16" s="130"/>
      <c r="AM16" s="167">
        <v>0.84260195483653522</v>
      </c>
      <c r="AN16" s="170">
        <v>134.01</v>
      </c>
      <c r="AO16" s="130"/>
      <c r="AP16" s="167">
        <v>0.83934866543562192</v>
      </c>
      <c r="AQ16" s="170">
        <v>134.59</v>
      </c>
      <c r="AR16" s="130"/>
      <c r="AS16" s="167">
        <v>0.84760128835395832</v>
      </c>
      <c r="AT16" s="170">
        <v>134.97999999999999</v>
      </c>
      <c r="AU16" s="130"/>
      <c r="AV16" s="130">
        <v>0.84317032040472162</v>
      </c>
      <c r="AW16" s="170">
        <v>134.97999999999999</v>
      </c>
      <c r="AX16" s="130"/>
      <c r="AY16" s="130">
        <v>0.83970106642035436</v>
      </c>
      <c r="AZ16" s="130">
        <v>135</v>
      </c>
      <c r="BA16" s="130"/>
      <c r="BB16" s="167">
        <v>0.82610491532424613</v>
      </c>
      <c r="BC16" s="170">
        <v>136.01</v>
      </c>
      <c r="BD16" s="130"/>
      <c r="BE16" s="167">
        <v>0.82528678715853754</v>
      </c>
      <c r="BF16" s="170">
        <v>135.84</v>
      </c>
      <c r="BG16" s="170"/>
      <c r="BH16" s="167">
        <v>0.83263946711074099</v>
      </c>
      <c r="BI16" s="170">
        <v>135.38</v>
      </c>
      <c r="BJ16" s="130"/>
      <c r="BK16" s="167">
        <f t="shared" ref="BK16:BK30" si="0">(C16+F16+I16+L16+O16+R16+U16+X16+AA16+AD16+AG16+AJ16+AM16+AP16+AS16+AV16+AY16+BB16+BE16+BH16)/20</f>
        <v>0.85464818104548324</v>
      </c>
      <c r="BL16" s="168">
        <f t="shared" ref="BL16:BL29" si="1">(D16+G16+J16+M16+P16+S16+V16+Y16+AB16+AE16+AH16+AK16+AN16+AQ16+AT16+AZ16+AW16+BC16+BF16+BI16)/20</f>
        <v>134.73750000000001</v>
      </c>
      <c r="BM16" s="173"/>
      <c r="BN16" s="173"/>
      <c r="BO16" s="173"/>
      <c r="BP16" s="174"/>
      <c r="BQ16" s="174"/>
      <c r="BR16" s="138"/>
      <c r="BS16" s="175"/>
      <c r="BT16" s="175"/>
      <c r="BU16" s="138"/>
      <c r="BV16" s="126"/>
      <c r="BW16" s="125"/>
      <c r="BX16" s="125"/>
      <c r="BY16" s="125"/>
      <c r="BZ16" s="125"/>
      <c r="CA16" s="125"/>
      <c r="CB16" s="125"/>
      <c r="CC16" s="127"/>
      <c r="CD16" s="126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</row>
    <row r="17" spans="1:164" x14ac:dyDescent="0.25">
      <c r="A17" s="151">
        <v>3</v>
      </c>
      <c r="B17" s="169" t="s">
        <v>7</v>
      </c>
      <c r="C17" s="167">
        <v>0.99260000000000004</v>
      </c>
      <c r="D17" s="170">
        <v>119.68</v>
      </c>
      <c r="E17" s="170"/>
      <c r="F17" s="167">
        <v>0.99670000000000003</v>
      </c>
      <c r="G17" s="170">
        <v>119.56</v>
      </c>
      <c r="H17" s="130"/>
      <c r="I17" s="167">
        <v>1.0137</v>
      </c>
      <c r="J17" s="170">
        <v>119.25</v>
      </c>
      <c r="K17" s="130"/>
      <c r="L17" s="167">
        <v>1.0077</v>
      </c>
      <c r="M17" s="170">
        <v>118.71</v>
      </c>
      <c r="N17" s="130"/>
      <c r="O17" s="167">
        <v>0.99040000000000006</v>
      </c>
      <c r="P17" s="170">
        <v>118.14</v>
      </c>
      <c r="Q17" s="170"/>
      <c r="R17" s="167">
        <v>0.98870000000000002</v>
      </c>
      <c r="S17" s="170">
        <v>118.25</v>
      </c>
      <c r="T17" s="170"/>
      <c r="U17" s="167">
        <v>0.98540000000000005</v>
      </c>
      <c r="V17" s="170">
        <v>118.33</v>
      </c>
      <c r="W17" s="170"/>
      <c r="X17" s="167">
        <v>0.9889</v>
      </c>
      <c r="Y17" s="170">
        <v>118.88</v>
      </c>
      <c r="Z17" s="130"/>
      <c r="AA17" s="167">
        <v>0.95990000000000009</v>
      </c>
      <c r="AB17" s="170">
        <v>118.65</v>
      </c>
      <c r="AC17" s="170"/>
      <c r="AD17" s="167">
        <v>0.9467000000000001</v>
      </c>
      <c r="AE17" s="170">
        <v>119.97</v>
      </c>
      <c r="AF17" s="130"/>
      <c r="AG17" s="167">
        <v>0.93910000000000005</v>
      </c>
      <c r="AH17" s="170">
        <v>119.48</v>
      </c>
      <c r="AI17" s="130"/>
      <c r="AJ17" s="167">
        <v>0.94080000000000008</v>
      </c>
      <c r="AK17" s="170">
        <v>119.25</v>
      </c>
      <c r="AL17" s="130"/>
      <c r="AM17" s="167">
        <v>0.94810000000000005</v>
      </c>
      <c r="AN17" s="170">
        <v>119.1</v>
      </c>
      <c r="AO17" s="130"/>
      <c r="AP17" s="167">
        <v>0.95130000000000003</v>
      </c>
      <c r="AQ17" s="170">
        <v>118.75</v>
      </c>
      <c r="AR17" s="130"/>
      <c r="AS17" s="167">
        <v>0.95910000000000006</v>
      </c>
      <c r="AT17" s="170">
        <v>119.29</v>
      </c>
      <c r="AU17" s="130"/>
      <c r="AV17" s="130">
        <v>0.95420000000000005</v>
      </c>
      <c r="AW17" s="170">
        <v>119.27</v>
      </c>
      <c r="AX17" s="130"/>
      <c r="AY17" s="130">
        <v>0.95290000000000008</v>
      </c>
      <c r="AZ17" s="130">
        <v>118.96</v>
      </c>
      <c r="BA17" s="130"/>
      <c r="BB17" s="167">
        <v>0.94340000000000002</v>
      </c>
      <c r="BC17" s="170">
        <v>119.1</v>
      </c>
      <c r="BD17" s="130"/>
      <c r="BE17" s="167">
        <v>0.94300000000000006</v>
      </c>
      <c r="BF17" s="170">
        <v>118.89</v>
      </c>
      <c r="BG17" s="170"/>
      <c r="BH17" s="167">
        <v>0.95000000000000007</v>
      </c>
      <c r="BI17" s="170">
        <v>118.65</v>
      </c>
      <c r="BJ17" s="130"/>
      <c r="BK17" s="167">
        <f t="shared" si="0"/>
        <v>0.96762999999999999</v>
      </c>
      <c r="BL17" s="168">
        <f t="shared" si="1"/>
        <v>119.008</v>
      </c>
      <c r="BM17" s="173"/>
      <c r="BN17" s="173"/>
      <c r="BO17" s="173"/>
      <c r="BP17" s="174"/>
      <c r="BQ17" s="174"/>
      <c r="BR17" s="138"/>
      <c r="BS17" s="175"/>
      <c r="BT17" s="175"/>
      <c r="BU17" s="138"/>
      <c r="BV17" s="126"/>
    </row>
    <row r="18" spans="1:164" x14ac:dyDescent="0.25">
      <c r="A18" s="151">
        <v>4</v>
      </c>
      <c r="B18" s="169" t="s">
        <v>8</v>
      </c>
      <c r="C18" s="167">
        <v>1.0067451927917044</v>
      </c>
      <c r="D18" s="170">
        <v>118.06</v>
      </c>
      <c r="E18" s="170"/>
      <c r="F18" s="167">
        <v>1.0103051121438675</v>
      </c>
      <c r="G18" s="170">
        <v>117.99</v>
      </c>
      <c r="H18" s="130"/>
      <c r="I18" s="167">
        <v>1.0271158586688578</v>
      </c>
      <c r="J18" s="170">
        <v>117.74</v>
      </c>
      <c r="K18" s="130"/>
      <c r="L18" s="167">
        <v>1.0220768601798855</v>
      </c>
      <c r="M18" s="170">
        <v>117.14</v>
      </c>
      <c r="N18" s="130"/>
      <c r="O18" s="167">
        <v>1.0017028949213662</v>
      </c>
      <c r="P18" s="170">
        <v>116.88</v>
      </c>
      <c r="Q18" s="170"/>
      <c r="R18" s="167">
        <v>1.000100010001</v>
      </c>
      <c r="S18" s="170">
        <v>116.93</v>
      </c>
      <c r="T18" s="170"/>
      <c r="U18" s="167">
        <v>0.99621438533572426</v>
      </c>
      <c r="V18" s="170">
        <v>117.08</v>
      </c>
      <c r="W18" s="170"/>
      <c r="X18" s="167">
        <v>1.0054293183189222</v>
      </c>
      <c r="Y18" s="170">
        <v>116.98</v>
      </c>
      <c r="Z18" s="130"/>
      <c r="AA18" s="167">
        <v>0.97408922657315411</v>
      </c>
      <c r="AB18" s="170">
        <v>116.98</v>
      </c>
      <c r="AC18" s="170"/>
      <c r="AD18" s="167">
        <v>0.97134531325886342</v>
      </c>
      <c r="AE18" s="170">
        <v>116.98</v>
      </c>
      <c r="AF18" s="130"/>
      <c r="AG18" s="167">
        <v>0.95978500815817247</v>
      </c>
      <c r="AH18" s="170">
        <v>116.94</v>
      </c>
      <c r="AI18" s="130"/>
      <c r="AJ18" s="167">
        <v>0.95950873152945693</v>
      </c>
      <c r="AK18" s="170">
        <v>116.97</v>
      </c>
      <c r="AL18" s="130"/>
      <c r="AM18" s="167">
        <v>0.96525096525096521</v>
      </c>
      <c r="AN18" s="170">
        <v>117.04</v>
      </c>
      <c r="AO18" s="130"/>
      <c r="AP18" s="167">
        <v>0.964785335262904</v>
      </c>
      <c r="AQ18" s="170">
        <v>117.13</v>
      </c>
      <c r="AR18" s="130"/>
      <c r="AS18" s="167">
        <v>0.97770825185764554</v>
      </c>
      <c r="AT18" s="170">
        <v>117.07</v>
      </c>
      <c r="AU18" s="130"/>
      <c r="AV18" s="130">
        <v>0.97285728183675446</v>
      </c>
      <c r="AW18" s="170">
        <v>117.02</v>
      </c>
      <c r="AX18" s="130"/>
      <c r="AY18" s="130">
        <v>0.970873786407767</v>
      </c>
      <c r="AZ18" s="130">
        <v>116.81</v>
      </c>
      <c r="BA18" s="130"/>
      <c r="BB18" s="167">
        <v>0.96153846153846145</v>
      </c>
      <c r="BC18" s="170">
        <v>116.92</v>
      </c>
      <c r="BD18" s="130"/>
      <c r="BE18" s="167">
        <v>0.95996928098300849</v>
      </c>
      <c r="BF18" s="170">
        <v>116.82</v>
      </c>
      <c r="BG18" s="170"/>
      <c r="BH18" s="167">
        <v>0.964785335262904</v>
      </c>
      <c r="BI18" s="170">
        <v>116.86</v>
      </c>
      <c r="BJ18" s="130"/>
      <c r="BK18" s="167">
        <f t="shared" si="0"/>
        <v>0.98360933051406929</v>
      </c>
      <c r="BL18" s="168">
        <f t="shared" si="1"/>
        <v>117.117</v>
      </c>
      <c r="BM18" s="173"/>
      <c r="BN18" s="173"/>
      <c r="BO18" s="173"/>
      <c r="BP18" s="174"/>
      <c r="BQ18" s="174"/>
      <c r="BR18" s="138"/>
      <c r="BS18" s="175"/>
      <c r="BT18" s="175"/>
      <c r="BU18" s="138"/>
      <c r="BV18" s="126"/>
    </row>
    <row r="19" spans="1:164" x14ac:dyDescent="0.25">
      <c r="A19" s="151">
        <v>5</v>
      </c>
      <c r="B19" s="169" t="s">
        <v>9</v>
      </c>
      <c r="C19" s="167">
        <v>1651.5500000000002</v>
      </c>
      <c r="D19" s="176">
        <v>196187.62</v>
      </c>
      <c r="E19" s="176"/>
      <c r="F19" s="177">
        <v>1655.405</v>
      </c>
      <c r="G19" s="176">
        <v>197274.61</v>
      </c>
      <c r="H19" s="130"/>
      <c r="I19" s="167">
        <v>1620.8100000000002</v>
      </c>
      <c r="J19" s="176">
        <v>195923.51</v>
      </c>
      <c r="K19" s="130"/>
      <c r="L19" s="167">
        <v>1649</v>
      </c>
      <c r="M19" s="176">
        <v>197253.38</v>
      </c>
      <c r="N19" s="130"/>
      <c r="O19" s="167">
        <v>1679.3600000000001</v>
      </c>
      <c r="P19" s="176">
        <v>196501.91</v>
      </c>
      <c r="Q19" s="176"/>
      <c r="R19" s="177">
        <v>1670.99</v>
      </c>
      <c r="S19" s="176">
        <v>195355.44</v>
      </c>
      <c r="T19" s="176"/>
      <c r="U19" s="177">
        <v>1706.19</v>
      </c>
      <c r="V19" s="176">
        <v>198941.75</v>
      </c>
      <c r="W19" s="176"/>
      <c r="X19" s="177">
        <v>1706.5650000000001</v>
      </c>
      <c r="Y19" s="176">
        <v>200623.78</v>
      </c>
      <c r="Z19" s="130"/>
      <c r="AA19" s="167">
        <v>1764.3700000000001</v>
      </c>
      <c r="AB19" s="176">
        <v>200944.1</v>
      </c>
      <c r="AC19" s="176"/>
      <c r="AD19" s="167">
        <v>1756.5800000000002</v>
      </c>
      <c r="AE19" s="176">
        <v>199512.36</v>
      </c>
      <c r="AF19" s="130"/>
      <c r="AG19" s="167">
        <v>1775.0600000000002</v>
      </c>
      <c r="AH19" s="176">
        <v>199161.73</v>
      </c>
      <c r="AI19" s="130"/>
      <c r="AJ19" s="167">
        <v>1782.46</v>
      </c>
      <c r="AK19" s="176">
        <v>199974.19</v>
      </c>
      <c r="AL19" s="130"/>
      <c r="AM19" s="167">
        <v>1763.69</v>
      </c>
      <c r="AN19" s="176">
        <v>199155.87</v>
      </c>
      <c r="AO19" s="130"/>
      <c r="AP19" s="167">
        <v>1763.8600000000001</v>
      </c>
      <c r="AQ19" s="176">
        <v>199263.26</v>
      </c>
      <c r="AR19" s="130"/>
      <c r="AS19" s="167">
        <v>1739.95</v>
      </c>
      <c r="AT19" s="176">
        <v>199067.68</v>
      </c>
      <c r="AU19" s="130"/>
      <c r="AV19" s="130">
        <v>1747.3914</v>
      </c>
      <c r="AW19" s="170">
        <v>198870.62</v>
      </c>
      <c r="AX19" s="130"/>
      <c r="AY19" s="130">
        <v>1735.69</v>
      </c>
      <c r="AZ19" s="130">
        <v>196757.82</v>
      </c>
      <c r="BA19" s="130"/>
      <c r="BB19" s="167">
        <v>1755.3300000000002</v>
      </c>
      <c r="BC19" s="176">
        <v>197228.88</v>
      </c>
      <c r="BD19" s="130"/>
      <c r="BE19" s="167">
        <v>1754.0400000000002</v>
      </c>
      <c r="BF19" s="176">
        <v>196645.42</v>
      </c>
      <c r="BG19" s="176"/>
      <c r="BH19" s="177">
        <v>1759.01</v>
      </c>
      <c r="BI19" s="176">
        <v>198275.61</v>
      </c>
      <c r="BJ19" s="130"/>
      <c r="BK19" s="167">
        <f t="shared" si="0"/>
        <v>1721.8650700000003</v>
      </c>
      <c r="BL19" s="168">
        <f t="shared" si="1"/>
        <v>198145.97699999998</v>
      </c>
      <c r="BM19" s="173"/>
      <c r="BN19" s="173"/>
      <c r="BO19" s="173"/>
      <c r="BP19" s="174"/>
      <c r="BQ19" s="174"/>
      <c r="BR19" s="178"/>
      <c r="BS19" s="175"/>
      <c r="BT19" s="175"/>
      <c r="BU19" s="138"/>
      <c r="BV19" s="126"/>
    </row>
    <row r="20" spans="1:164" x14ac:dyDescent="0.25">
      <c r="A20" s="151">
        <v>6</v>
      </c>
      <c r="B20" s="169" t="s">
        <v>10</v>
      </c>
      <c r="C20" s="167">
        <v>19.853100000000001</v>
      </c>
      <c r="D20" s="170">
        <v>2358.35</v>
      </c>
      <c r="E20" s="170"/>
      <c r="F20" s="167">
        <v>19.644200000000001</v>
      </c>
      <c r="G20" s="170">
        <v>2341</v>
      </c>
      <c r="H20" s="130"/>
      <c r="I20" s="167">
        <v>18.990000000000002</v>
      </c>
      <c r="J20" s="170">
        <v>2295.5100000000002</v>
      </c>
      <c r="K20" s="130"/>
      <c r="L20" s="167">
        <v>19.84</v>
      </c>
      <c r="M20" s="170">
        <v>2373.2600000000002</v>
      </c>
      <c r="N20" s="130"/>
      <c r="O20" s="167">
        <v>20.739700000000003</v>
      </c>
      <c r="P20" s="170">
        <v>2426.75</v>
      </c>
      <c r="Q20" s="170"/>
      <c r="R20" s="167">
        <v>20.67</v>
      </c>
      <c r="S20" s="170">
        <v>2416.5300000000002</v>
      </c>
      <c r="T20" s="170"/>
      <c r="U20" s="167">
        <v>21.229700000000001</v>
      </c>
      <c r="V20" s="170">
        <v>2475.38</v>
      </c>
      <c r="W20" s="170"/>
      <c r="X20" s="167">
        <v>21.051200000000001</v>
      </c>
      <c r="Y20" s="170">
        <v>2474.7800000000002</v>
      </c>
      <c r="Z20" s="130"/>
      <c r="AA20" s="167">
        <v>21.696200000000001</v>
      </c>
      <c r="AB20" s="170">
        <v>2470.98</v>
      </c>
      <c r="AC20" s="170"/>
      <c r="AD20" s="167">
        <v>21.433700000000002</v>
      </c>
      <c r="AE20" s="170">
        <v>2434.44</v>
      </c>
      <c r="AF20" s="130"/>
      <c r="AG20" s="167">
        <v>21.91</v>
      </c>
      <c r="AH20" s="170">
        <v>2458.3000000000002</v>
      </c>
      <c r="AI20" s="130"/>
      <c r="AJ20" s="167">
        <v>21.933300000000003</v>
      </c>
      <c r="AK20" s="170">
        <v>2460.6999999999998</v>
      </c>
      <c r="AL20" s="130"/>
      <c r="AM20" s="167">
        <v>20.990600000000001</v>
      </c>
      <c r="AN20" s="170">
        <v>2370.2600000000002</v>
      </c>
      <c r="AO20" s="130"/>
      <c r="AP20" s="167">
        <v>21.18</v>
      </c>
      <c r="AQ20" s="170">
        <v>2392.6999999999998</v>
      </c>
      <c r="AR20" s="130"/>
      <c r="AS20" s="167">
        <v>20.658000000000001</v>
      </c>
      <c r="AT20" s="170">
        <v>2363.48</v>
      </c>
      <c r="AU20" s="130"/>
      <c r="AV20" s="130">
        <v>21.1661</v>
      </c>
      <c r="AW20" s="170">
        <v>2408.91</v>
      </c>
      <c r="AX20" s="130"/>
      <c r="AY20" s="130">
        <v>21.127100000000002</v>
      </c>
      <c r="AZ20" s="130">
        <v>2394.9699999999998</v>
      </c>
      <c r="BA20" s="130"/>
      <c r="BB20" s="167">
        <v>21.517500000000002</v>
      </c>
      <c r="BC20" s="170">
        <v>2417.71</v>
      </c>
      <c r="BD20" s="130"/>
      <c r="BE20" s="167">
        <v>21.383700000000001</v>
      </c>
      <c r="BF20" s="170">
        <v>2397.33</v>
      </c>
      <c r="BG20" s="170"/>
      <c r="BH20" s="167">
        <v>21.491400000000002</v>
      </c>
      <c r="BI20" s="170">
        <v>2422.5100000000002</v>
      </c>
      <c r="BJ20" s="130"/>
      <c r="BK20" s="167">
        <f t="shared" si="0"/>
        <v>20.925274999999999</v>
      </c>
      <c r="BL20" s="168">
        <f t="shared" si="1"/>
        <v>2407.6925000000001</v>
      </c>
      <c r="BM20" s="173"/>
      <c r="BN20" s="173"/>
      <c r="BO20" s="173"/>
      <c r="BP20" s="174"/>
      <c r="BQ20" s="174"/>
      <c r="BR20" s="138"/>
      <c r="BS20" s="175"/>
      <c r="BT20" s="175"/>
      <c r="BU20" s="138"/>
      <c r="BV20" s="126"/>
    </row>
    <row r="21" spans="1:164" x14ac:dyDescent="0.25">
      <c r="A21" s="151">
        <v>7</v>
      </c>
      <c r="B21" s="169" t="s">
        <v>25</v>
      </c>
      <c r="C21" s="167">
        <v>1.5508684863523572</v>
      </c>
      <c r="D21" s="170">
        <v>76.599999999999994</v>
      </c>
      <c r="E21" s="170"/>
      <c r="F21" s="167">
        <v>1.557632398753894</v>
      </c>
      <c r="G21" s="170">
        <v>76.510000000000005</v>
      </c>
      <c r="H21" s="130"/>
      <c r="I21" s="167">
        <v>1.5908367801463568</v>
      </c>
      <c r="J21" s="170">
        <v>75.989999999999995</v>
      </c>
      <c r="K21" s="130"/>
      <c r="L21" s="167">
        <v>1.5720798616569722</v>
      </c>
      <c r="M21" s="170">
        <v>76.09</v>
      </c>
      <c r="N21" s="130"/>
      <c r="O21" s="167">
        <v>1.5479876160990711</v>
      </c>
      <c r="P21" s="170">
        <v>75.59</v>
      </c>
      <c r="Q21" s="170"/>
      <c r="R21" s="167">
        <v>1.5439246564767639</v>
      </c>
      <c r="S21" s="170">
        <v>75.72</v>
      </c>
      <c r="T21" s="170"/>
      <c r="U21" s="167">
        <v>1.5479876160990711</v>
      </c>
      <c r="V21" s="170">
        <v>75.319999999999993</v>
      </c>
      <c r="W21" s="170"/>
      <c r="X21" s="167">
        <v>1.5649452269170578</v>
      </c>
      <c r="Y21" s="170">
        <v>75.12</v>
      </c>
      <c r="Z21" s="130"/>
      <c r="AA21" s="167">
        <v>1.5006002400960385</v>
      </c>
      <c r="AB21" s="170">
        <v>75.900000000000006</v>
      </c>
      <c r="AC21" s="170"/>
      <c r="AD21" s="167">
        <v>1.4992503748125936</v>
      </c>
      <c r="AE21" s="170">
        <v>75.760000000000005</v>
      </c>
      <c r="AF21" s="130"/>
      <c r="AG21" s="167">
        <v>1.478633742422002</v>
      </c>
      <c r="AH21" s="170">
        <v>75.88</v>
      </c>
      <c r="AI21" s="130"/>
      <c r="AJ21" s="167">
        <v>1.474708745022858</v>
      </c>
      <c r="AK21" s="170">
        <v>76.08</v>
      </c>
      <c r="AL21" s="130"/>
      <c r="AM21" s="167">
        <v>1.4965579167913798</v>
      </c>
      <c r="AN21" s="170">
        <v>75.45</v>
      </c>
      <c r="AO21" s="130"/>
      <c r="AP21" s="167">
        <v>1.4894250819183794</v>
      </c>
      <c r="AQ21" s="170">
        <v>75.849999999999994</v>
      </c>
      <c r="AR21" s="130"/>
      <c r="AS21" s="167">
        <v>1.5119443604475356</v>
      </c>
      <c r="AT21" s="170">
        <v>75.67</v>
      </c>
      <c r="AU21" s="130"/>
      <c r="AV21" s="130">
        <v>1.5051173991571343</v>
      </c>
      <c r="AW21" s="170">
        <v>75.62</v>
      </c>
      <c r="AX21" s="130"/>
      <c r="AY21" s="130">
        <v>1.505797319680771</v>
      </c>
      <c r="AZ21" s="130">
        <v>75.28</v>
      </c>
      <c r="BA21" s="130"/>
      <c r="BB21" s="167">
        <v>1.4834594273846609</v>
      </c>
      <c r="BC21" s="170">
        <v>75.739999999999995</v>
      </c>
      <c r="BD21" s="130"/>
      <c r="BE21" s="167">
        <v>1.4812620352540364</v>
      </c>
      <c r="BF21" s="170">
        <v>75.69</v>
      </c>
      <c r="BG21" s="170"/>
      <c r="BH21" s="167">
        <v>1.4869888475836432</v>
      </c>
      <c r="BI21" s="170">
        <v>75.8</v>
      </c>
      <c r="BJ21" s="130"/>
      <c r="BK21" s="167">
        <f t="shared" si="0"/>
        <v>1.5195004066536288</v>
      </c>
      <c r="BL21" s="168">
        <f t="shared" si="1"/>
        <v>75.783000000000015</v>
      </c>
      <c r="BM21" s="173"/>
      <c r="BN21" s="173"/>
      <c r="BO21" s="173"/>
      <c r="BP21" s="174"/>
      <c r="BQ21" s="174"/>
      <c r="BR21" s="138"/>
      <c r="BS21" s="175"/>
      <c r="BT21" s="175"/>
      <c r="BU21" s="138"/>
      <c r="BV21" s="126"/>
    </row>
    <row r="22" spans="1:164" x14ac:dyDescent="0.25">
      <c r="A22" s="151">
        <v>8</v>
      </c>
      <c r="B22" s="169" t="s">
        <v>26</v>
      </c>
      <c r="C22" s="167">
        <v>1.3537000000000001</v>
      </c>
      <c r="D22" s="170">
        <v>87.75</v>
      </c>
      <c r="E22" s="170"/>
      <c r="F22" s="167">
        <v>1.3602000000000001</v>
      </c>
      <c r="G22" s="170">
        <v>87.61</v>
      </c>
      <c r="H22" s="130"/>
      <c r="I22" s="167">
        <v>1.3771</v>
      </c>
      <c r="J22" s="170">
        <v>87.78</v>
      </c>
      <c r="K22" s="130"/>
      <c r="L22" s="167">
        <v>1.3628</v>
      </c>
      <c r="M22" s="170">
        <v>87.78</v>
      </c>
      <c r="N22" s="130"/>
      <c r="O22" s="167">
        <v>1.3487</v>
      </c>
      <c r="P22" s="170">
        <v>86.76</v>
      </c>
      <c r="Q22" s="170"/>
      <c r="R22" s="167">
        <v>1.35</v>
      </c>
      <c r="S22" s="170">
        <v>86.6</v>
      </c>
      <c r="T22" s="170"/>
      <c r="U22" s="167">
        <v>1.3459000000000001</v>
      </c>
      <c r="V22" s="170">
        <v>86.63</v>
      </c>
      <c r="W22" s="170"/>
      <c r="X22" s="167">
        <v>1.3566</v>
      </c>
      <c r="Y22" s="170">
        <v>86.66</v>
      </c>
      <c r="Z22" s="130"/>
      <c r="AA22" s="167">
        <v>1.3309</v>
      </c>
      <c r="AB22" s="170">
        <v>85.57</v>
      </c>
      <c r="AC22" s="170"/>
      <c r="AD22" s="167">
        <v>1.3292000000000002</v>
      </c>
      <c r="AE22" s="170">
        <v>85.45</v>
      </c>
      <c r="AF22" s="130"/>
      <c r="AG22" s="167">
        <v>1.3269</v>
      </c>
      <c r="AH22" s="170">
        <v>84.56</v>
      </c>
      <c r="AI22" s="130"/>
      <c r="AJ22" s="167">
        <v>1.3241000000000001</v>
      </c>
      <c r="AK22" s="170">
        <v>84.73</v>
      </c>
      <c r="AL22" s="130"/>
      <c r="AM22" s="167">
        <v>1.3354000000000001</v>
      </c>
      <c r="AN22" s="170">
        <v>84.56</v>
      </c>
      <c r="AO22" s="130"/>
      <c r="AP22" s="167">
        <v>1.3322000000000001</v>
      </c>
      <c r="AQ22" s="170">
        <v>84.8</v>
      </c>
      <c r="AR22" s="130"/>
      <c r="AS22" s="167">
        <v>1.3433000000000002</v>
      </c>
      <c r="AT22" s="170">
        <v>85.17</v>
      </c>
      <c r="AU22" s="130"/>
      <c r="AV22" s="130">
        <v>1.3397000000000001</v>
      </c>
      <c r="AW22" s="170">
        <v>84.95</v>
      </c>
      <c r="AX22" s="130"/>
      <c r="AY22" s="130">
        <v>1.3404</v>
      </c>
      <c r="AZ22" s="130">
        <v>84.57</v>
      </c>
      <c r="BA22" s="130"/>
      <c r="BB22" s="167">
        <v>1.3343</v>
      </c>
      <c r="BC22" s="170">
        <v>84.21</v>
      </c>
      <c r="BD22" s="130"/>
      <c r="BE22" s="167">
        <v>1.3338000000000001</v>
      </c>
      <c r="BF22" s="170">
        <v>84.05</v>
      </c>
      <c r="BG22" s="170"/>
      <c r="BH22" s="167">
        <v>1.3544</v>
      </c>
      <c r="BI22" s="170">
        <v>83.23</v>
      </c>
      <c r="BJ22" s="130"/>
      <c r="BK22" s="167">
        <f t="shared" si="0"/>
        <v>1.3439799999999997</v>
      </c>
      <c r="BL22" s="168">
        <f t="shared" si="1"/>
        <v>85.670999999999992</v>
      </c>
      <c r="BM22" s="173"/>
      <c r="BN22" s="173"/>
      <c r="BO22" s="173"/>
      <c r="BP22" s="174"/>
      <c r="BQ22" s="174"/>
      <c r="BR22" s="138"/>
      <c r="BS22" s="175"/>
      <c r="BT22" s="175"/>
      <c r="BU22" s="138"/>
      <c r="BV22" s="126"/>
    </row>
    <row r="23" spans="1:164" x14ac:dyDescent="0.25">
      <c r="A23" s="151">
        <v>9</v>
      </c>
      <c r="B23" s="169" t="s">
        <v>13</v>
      </c>
      <c r="C23" s="167">
        <v>10.9437</v>
      </c>
      <c r="D23" s="170">
        <v>10.85</v>
      </c>
      <c r="E23" s="170"/>
      <c r="F23" s="167">
        <v>11.010200000000001</v>
      </c>
      <c r="G23" s="170">
        <v>10.82</v>
      </c>
      <c r="H23" s="130"/>
      <c r="I23" s="167">
        <v>11.2295</v>
      </c>
      <c r="J23" s="170">
        <v>10.76</v>
      </c>
      <c r="K23" s="130"/>
      <c r="L23" s="167">
        <v>11.113100000000001</v>
      </c>
      <c r="M23" s="170">
        <v>10.76</v>
      </c>
      <c r="N23" s="130"/>
      <c r="O23" s="167">
        <v>10.833300000000001</v>
      </c>
      <c r="P23" s="170">
        <v>10.8</v>
      </c>
      <c r="Q23" s="170"/>
      <c r="R23" s="167">
        <v>10.8476</v>
      </c>
      <c r="S23" s="170">
        <v>10.78</v>
      </c>
      <c r="T23" s="170"/>
      <c r="U23" s="167">
        <v>10.8034</v>
      </c>
      <c r="V23" s="170">
        <v>10.79</v>
      </c>
      <c r="W23" s="170"/>
      <c r="X23" s="167">
        <v>10.9407</v>
      </c>
      <c r="Y23" s="170">
        <v>10.75</v>
      </c>
      <c r="Z23" s="130"/>
      <c r="AA23" s="167">
        <v>10.474</v>
      </c>
      <c r="AB23" s="170">
        <v>10.87</v>
      </c>
      <c r="AC23" s="170"/>
      <c r="AD23" s="167">
        <v>10.436200000000001</v>
      </c>
      <c r="AE23" s="170">
        <v>10.88</v>
      </c>
      <c r="AF23" s="130"/>
      <c r="AG23" s="167">
        <v>10.3789</v>
      </c>
      <c r="AH23" s="170">
        <v>10.81</v>
      </c>
      <c r="AI23" s="130"/>
      <c r="AJ23" s="167">
        <v>10.420500000000001</v>
      </c>
      <c r="AK23" s="170">
        <v>10.77</v>
      </c>
      <c r="AL23" s="130"/>
      <c r="AM23" s="167">
        <v>10.557400000000001</v>
      </c>
      <c r="AN23" s="170">
        <v>10.7</v>
      </c>
      <c r="AO23" s="130"/>
      <c r="AP23" s="167">
        <v>10.5954</v>
      </c>
      <c r="AQ23" s="170">
        <v>10.66</v>
      </c>
      <c r="AR23" s="130"/>
      <c r="AS23" s="167">
        <v>10.742100000000001</v>
      </c>
      <c r="AT23" s="170">
        <v>10.65</v>
      </c>
      <c r="AU23" s="130"/>
      <c r="AV23" s="130">
        <v>10.662600000000001</v>
      </c>
      <c r="AW23" s="170">
        <v>10.67</v>
      </c>
      <c r="AX23" s="130"/>
      <c r="AY23" s="130">
        <v>10.6114</v>
      </c>
      <c r="AZ23" s="130">
        <v>10.68</v>
      </c>
      <c r="BA23" s="130"/>
      <c r="BB23" s="167">
        <v>10.4693</v>
      </c>
      <c r="BC23" s="170">
        <v>10.73</v>
      </c>
      <c r="BD23" s="130"/>
      <c r="BE23" s="167">
        <v>10.397500000000001</v>
      </c>
      <c r="BF23" s="170">
        <v>10.78</v>
      </c>
      <c r="BG23" s="170"/>
      <c r="BH23" s="167">
        <v>10.542400000000001</v>
      </c>
      <c r="BI23" s="170">
        <v>10.69</v>
      </c>
      <c r="BJ23" s="130"/>
      <c r="BK23" s="167">
        <f t="shared" si="0"/>
        <v>10.700460000000001</v>
      </c>
      <c r="BL23" s="168">
        <f t="shared" si="1"/>
        <v>10.76</v>
      </c>
      <c r="BM23" s="173"/>
      <c r="BN23" s="173"/>
      <c r="BO23" s="173"/>
      <c r="BP23" s="174"/>
      <c r="BQ23" s="174"/>
      <c r="BR23" s="138"/>
      <c r="BS23" s="175"/>
      <c r="BT23" s="175"/>
      <c r="BU23" s="138"/>
      <c r="BV23" s="126"/>
    </row>
    <row r="24" spans="1:164" x14ac:dyDescent="0.25">
      <c r="A24" s="151">
        <v>10</v>
      </c>
      <c r="B24" s="169" t="s">
        <v>14</v>
      </c>
      <c r="C24" s="167">
        <v>10.2789</v>
      </c>
      <c r="D24" s="170">
        <v>11.56</v>
      </c>
      <c r="E24" s="170"/>
      <c r="F24" s="167">
        <v>10.3439</v>
      </c>
      <c r="G24" s="170">
        <v>11.52</v>
      </c>
      <c r="H24" s="130"/>
      <c r="I24" s="167">
        <v>10.6218</v>
      </c>
      <c r="J24" s="170">
        <v>11.38</v>
      </c>
      <c r="K24" s="130"/>
      <c r="L24" s="167">
        <v>10.494400000000001</v>
      </c>
      <c r="M24" s="170">
        <v>11.4</v>
      </c>
      <c r="N24" s="130"/>
      <c r="O24" s="167">
        <v>10.244200000000001</v>
      </c>
      <c r="P24" s="170">
        <v>11.42</v>
      </c>
      <c r="Q24" s="170"/>
      <c r="R24" s="167">
        <v>10.287600000000001</v>
      </c>
      <c r="S24" s="170">
        <v>11.36</v>
      </c>
      <c r="T24" s="170"/>
      <c r="U24" s="167">
        <v>10.297600000000001</v>
      </c>
      <c r="V24" s="170">
        <v>11.32</v>
      </c>
      <c r="W24" s="170"/>
      <c r="X24" s="167">
        <v>10.451400000000001</v>
      </c>
      <c r="Y24" s="170">
        <v>11.25</v>
      </c>
      <c r="Z24" s="130"/>
      <c r="AA24" s="167">
        <v>10.0151</v>
      </c>
      <c r="AB24" s="170">
        <v>11.37</v>
      </c>
      <c r="AC24" s="170"/>
      <c r="AD24" s="167">
        <v>10.009400000000001</v>
      </c>
      <c r="AE24" s="170">
        <v>11.35</v>
      </c>
      <c r="AF24" s="130"/>
      <c r="AG24" s="167">
        <v>9.9368999999999996</v>
      </c>
      <c r="AH24" s="170">
        <v>11.29</v>
      </c>
      <c r="AI24" s="130"/>
      <c r="AJ24" s="167">
        <v>9.9276999999999997</v>
      </c>
      <c r="AK24" s="170">
        <v>11.3</v>
      </c>
      <c r="AL24" s="130"/>
      <c r="AM24" s="167">
        <v>10.0943</v>
      </c>
      <c r="AN24" s="170">
        <v>11.19</v>
      </c>
      <c r="AO24" s="130"/>
      <c r="AP24" s="167">
        <v>10.1036</v>
      </c>
      <c r="AQ24" s="170">
        <v>11.18</v>
      </c>
      <c r="AR24" s="130"/>
      <c r="AS24" s="167">
        <v>10.2629</v>
      </c>
      <c r="AT24" s="170">
        <v>11.15</v>
      </c>
      <c r="AU24" s="130"/>
      <c r="AV24" s="130">
        <v>10.1921</v>
      </c>
      <c r="AW24" s="170">
        <v>11.17</v>
      </c>
      <c r="AX24" s="130"/>
      <c r="AY24" s="130">
        <v>10.065200000000001</v>
      </c>
      <c r="AZ24" s="130">
        <v>11.26</v>
      </c>
      <c r="BA24" s="130"/>
      <c r="BB24" s="167">
        <v>9.9518000000000004</v>
      </c>
      <c r="BC24" s="170">
        <v>11.29</v>
      </c>
      <c r="BD24" s="130"/>
      <c r="BE24" s="167">
        <v>9.8924000000000003</v>
      </c>
      <c r="BF24" s="170">
        <v>11.33</v>
      </c>
      <c r="BG24" s="170"/>
      <c r="BH24" s="167">
        <v>9.9202000000000012</v>
      </c>
      <c r="BI24" s="170">
        <v>11.36</v>
      </c>
      <c r="BJ24" s="130"/>
      <c r="BK24" s="167">
        <f t="shared" si="0"/>
        <v>10.16957</v>
      </c>
      <c r="BL24" s="168">
        <f t="shared" si="1"/>
        <v>11.3225</v>
      </c>
      <c r="BM24" s="173"/>
      <c r="BN24" s="173"/>
      <c r="BO24" s="173"/>
      <c r="BP24" s="174"/>
      <c r="BQ24" s="174"/>
      <c r="BR24" s="138"/>
      <c r="BS24" s="175"/>
      <c r="BT24" s="175"/>
      <c r="BU24" s="138"/>
      <c r="BV24" s="126"/>
    </row>
    <row r="25" spans="1:164" x14ac:dyDescent="0.25">
      <c r="A25" s="151">
        <v>11</v>
      </c>
      <c r="B25" s="169" t="s">
        <v>15</v>
      </c>
      <c r="C25" s="167">
        <v>7.4937000000000005</v>
      </c>
      <c r="D25" s="170">
        <v>15.85</v>
      </c>
      <c r="E25" s="170"/>
      <c r="F25" s="167">
        <v>7.5199000000000007</v>
      </c>
      <c r="G25" s="170">
        <v>15.85</v>
      </c>
      <c r="H25" s="130"/>
      <c r="I25" s="167">
        <v>7.6419000000000006</v>
      </c>
      <c r="J25" s="170">
        <v>15.82</v>
      </c>
      <c r="K25" s="130"/>
      <c r="L25" s="167">
        <v>7.6058000000000003</v>
      </c>
      <c r="M25" s="170">
        <v>15.73</v>
      </c>
      <c r="N25" s="130"/>
      <c r="O25" s="167">
        <v>7.4506000000000006</v>
      </c>
      <c r="P25" s="170">
        <v>15.7</v>
      </c>
      <c r="Q25" s="170"/>
      <c r="R25" s="167">
        <v>7.4390000000000001</v>
      </c>
      <c r="S25" s="170">
        <v>15.72</v>
      </c>
      <c r="T25" s="170"/>
      <c r="U25" s="167">
        <v>7.4087000000000005</v>
      </c>
      <c r="V25" s="170">
        <v>15.74</v>
      </c>
      <c r="W25" s="170"/>
      <c r="X25" s="167">
        <v>7.4776000000000007</v>
      </c>
      <c r="Y25" s="170">
        <v>15.72</v>
      </c>
      <c r="Z25" s="130"/>
      <c r="AA25" s="167">
        <v>7.2433000000000005</v>
      </c>
      <c r="AB25" s="170">
        <v>15.72</v>
      </c>
      <c r="AC25" s="170"/>
      <c r="AD25" s="167">
        <v>7.2236000000000002</v>
      </c>
      <c r="AE25" s="170">
        <v>15.72</v>
      </c>
      <c r="AF25" s="130"/>
      <c r="AG25" s="167">
        <v>7.1375000000000002</v>
      </c>
      <c r="AH25" s="170">
        <v>15.72</v>
      </c>
      <c r="AI25" s="130"/>
      <c r="AJ25" s="167">
        <v>7.1370000000000005</v>
      </c>
      <c r="AK25" s="170">
        <v>15.72</v>
      </c>
      <c r="AL25" s="130"/>
      <c r="AM25" s="167">
        <v>7.1784000000000008</v>
      </c>
      <c r="AN25" s="170">
        <v>15.73</v>
      </c>
      <c r="AO25" s="130"/>
      <c r="AP25" s="167">
        <v>7.1759000000000004</v>
      </c>
      <c r="AQ25" s="170">
        <v>15.74</v>
      </c>
      <c r="AR25" s="130"/>
      <c r="AS25" s="167">
        <v>7.2706</v>
      </c>
      <c r="AT25" s="170">
        <v>15.74</v>
      </c>
      <c r="AU25" s="130"/>
      <c r="AV25" s="130">
        <v>7.2338000000000005</v>
      </c>
      <c r="AW25" s="170">
        <v>15.73</v>
      </c>
      <c r="AX25" s="130"/>
      <c r="AY25" s="130">
        <v>7.2191000000000001</v>
      </c>
      <c r="AZ25" s="130">
        <v>15.7</v>
      </c>
      <c r="BA25" s="130"/>
      <c r="BB25" s="167">
        <v>7.1492000000000004</v>
      </c>
      <c r="BC25" s="170">
        <v>15.72</v>
      </c>
      <c r="BD25" s="130"/>
      <c r="BE25" s="167">
        <v>7.1368</v>
      </c>
      <c r="BF25" s="170">
        <v>15.71</v>
      </c>
      <c r="BG25" s="170"/>
      <c r="BH25" s="167">
        <v>7.1734</v>
      </c>
      <c r="BI25" s="170">
        <v>15.71</v>
      </c>
      <c r="BJ25" s="130"/>
      <c r="BK25" s="167">
        <f t="shared" si="0"/>
        <v>7.3157899999999998</v>
      </c>
      <c r="BL25" s="168">
        <f t="shared" si="1"/>
        <v>15.739499999999998</v>
      </c>
      <c r="BM25" s="173"/>
      <c r="BN25" s="173"/>
      <c r="BO25" s="173"/>
      <c r="BP25" s="174"/>
      <c r="BQ25" s="174"/>
      <c r="BR25" s="138"/>
      <c r="BS25" s="175"/>
      <c r="BT25" s="175"/>
      <c r="BU25" s="138"/>
      <c r="BV25" s="126"/>
    </row>
    <row r="26" spans="1:164" x14ac:dyDescent="0.25">
      <c r="A26" s="151">
        <v>12</v>
      </c>
      <c r="B26" s="169" t="s">
        <v>34</v>
      </c>
      <c r="C26" s="167">
        <v>18.617800000000003</v>
      </c>
      <c r="D26" s="170">
        <v>6.38</v>
      </c>
      <c r="E26" s="170"/>
      <c r="F26" s="167">
        <v>18.616099999999999</v>
      </c>
      <c r="G26" s="170">
        <v>6.4</v>
      </c>
      <c r="H26" s="130"/>
      <c r="I26" s="167">
        <v>18.6142</v>
      </c>
      <c r="J26" s="170">
        <v>6.49</v>
      </c>
      <c r="K26" s="130"/>
      <c r="L26" s="167">
        <v>18.618300000000001</v>
      </c>
      <c r="M26" s="170">
        <v>6.42</v>
      </c>
      <c r="N26" s="130"/>
      <c r="O26" s="167">
        <v>18.603000000000002</v>
      </c>
      <c r="P26" s="170">
        <v>6.29</v>
      </c>
      <c r="Q26" s="170"/>
      <c r="R26" s="167">
        <v>18.605</v>
      </c>
      <c r="S26" s="170">
        <v>6.28</v>
      </c>
      <c r="T26" s="170"/>
      <c r="U26" s="167">
        <v>18.598100000000002</v>
      </c>
      <c r="V26" s="170">
        <v>6.27</v>
      </c>
      <c r="W26" s="170"/>
      <c r="X26" s="167">
        <v>18.6036</v>
      </c>
      <c r="Y26" s="170">
        <v>6.32</v>
      </c>
      <c r="Z26" s="130"/>
      <c r="AA26" s="167">
        <v>18.554300000000001</v>
      </c>
      <c r="AB26" s="170">
        <v>6.14</v>
      </c>
      <c r="AC26" s="170"/>
      <c r="AD26" s="167">
        <v>18.603999999999999</v>
      </c>
      <c r="AE26" s="170">
        <v>6.11</v>
      </c>
      <c r="AF26" s="130"/>
      <c r="AG26" s="167">
        <v>18.6082</v>
      </c>
      <c r="AH26" s="170">
        <v>6.03</v>
      </c>
      <c r="AI26" s="130"/>
      <c r="AJ26" s="167">
        <v>18.609500000000001</v>
      </c>
      <c r="AK26" s="170">
        <v>6.03</v>
      </c>
      <c r="AL26" s="130"/>
      <c r="AM26" s="167">
        <v>18.615000000000002</v>
      </c>
      <c r="AN26" s="170">
        <v>6.07</v>
      </c>
      <c r="AO26" s="130"/>
      <c r="AP26" s="167">
        <v>18.618000000000002</v>
      </c>
      <c r="AQ26" s="170">
        <v>6.07</v>
      </c>
      <c r="AR26" s="130"/>
      <c r="AS26" s="167">
        <v>18.623000000000001</v>
      </c>
      <c r="AT26" s="170">
        <v>6.14</v>
      </c>
      <c r="AU26" s="130"/>
      <c r="AV26" s="130">
        <v>18.6248</v>
      </c>
      <c r="AW26" s="170">
        <v>6.11</v>
      </c>
      <c r="AX26" s="130"/>
      <c r="AY26" s="130">
        <v>18.6279</v>
      </c>
      <c r="AZ26" s="130">
        <v>6.09</v>
      </c>
      <c r="BA26" s="130"/>
      <c r="BB26" s="167">
        <v>18.623200000000001</v>
      </c>
      <c r="BC26" s="170">
        <v>6.03</v>
      </c>
      <c r="BD26" s="130"/>
      <c r="BE26" s="167">
        <v>18.631800000000002</v>
      </c>
      <c r="BF26" s="170">
        <v>6.02</v>
      </c>
      <c r="BG26" s="170"/>
      <c r="BH26" s="167">
        <v>18.632200000000001</v>
      </c>
      <c r="BI26" s="170">
        <v>6.05</v>
      </c>
      <c r="BJ26" s="130"/>
      <c r="BK26" s="167">
        <f t="shared" si="0"/>
        <v>18.612400000000001</v>
      </c>
      <c r="BL26" s="168">
        <f t="shared" si="1"/>
        <v>6.1869999999999994</v>
      </c>
      <c r="BM26" s="173"/>
      <c r="BN26" s="173"/>
      <c r="BO26" s="173"/>
      <c r="BP26" s="174"/>
      <c r="BQ26" s="174"/>
      <c r="BR26" s="138"/>
      <c r="BS26" s="175"/>
      <c r="BT26" s="175"/>
      <c r="BU26" s="138"/>
      <c r="BV26" s="126"/>
    </row>
    <row r="27" spans="1:164" x14ac:dyDescent="0.25">
      <c r="A27" s="151">
        <v>13</v>
      </c>
      <c r="B27" s="169" t="s">
        <v>17</v>
      </c>
      <c r="C27" s="167">
        <v>1</v>
      </c>
      <c r="D27" s="170">
        <v>118.79</v>
      </c>
      <c r="E27" s="170"/>
      <c r="F27" s="167">
        <v>1</v>
      </c>
      <c r="G27" s="170">
        <v>119.17</v>
      </c>
      <c r="H27" s="170"/>
      <c r="I27" s="167">
        <v>1</v>
      </c>
      <c r="J27" s="170">
        <v>120.88</v>
      </c>
      <c r="K27" s="170"/>
      <c r="L27" s="167">
        <v>1</v>
      </c>
      <c r="M27" s="170">
        <v>119.62</v>
      </c>
      <c r="N27" s="170"/>
      <c r="O27" s="167">
        <v>1</v>
      </c>
      <c r="P27" s="170">
        <v>117.01</v>
      </c>
      <c r="Q27" s="170"/>
      <c r="R27" s="167">
        <v>1</v>
      </c>
      <c r="S27" s="170">
        <v>116.91</v>
      </c>
      <c r="T27" s="170"/>
      <c r="U27" s="167">
        <v>1</v>
      </c>
      <c r="V27" s="170">
        <v>116.6</v>
      </c>
      <c r="W27" s="170"/>
      <c r="X27" s="167">
        <v>1</v>
      </c>
      <c r="Y27" s="170">
        <v>117.56</v>
      </c>
      <c r="Z27" s="170"/>
      <c r="AA27" s="167">
        <v>1</v>
      </c>
      <c r="AB27" s="170">
        <v>113.89</v>
      </c>
      <c r="AC27" s="170"/>
      <c r="AD27" s="167">
        <v>1</v>
      </c>
      <c r="AE27" s="170">
        <v>113.58</v>
      </c>
      <c r="AF27" s="170"/>
      <c r="AG27" s="167">
        <v>1</v>
      </c>
      <c r="AH27" s="170">
        <v>112.2</v>
      </c>
      <c r="AI27" s="170"/>
      <c r="AJ27" s="167">
        <v>1</v>
      </c>
      <c r="AK27" s="170">
        <v>112.19</v>
      </c>
      <c r="AL27" s="170"/>
      <c r="AM27" s="167">
        <v>1</v>
      </c>
      <c r="AN27" s="170">
        <v>112.92</v>
      </c>
      <c r="AO27" s="170"/>
      <c r="AP27" s="167">
        <v>1</v>
      </c>
      <c r="AQ27" s="170">
        <v>112.97</v>
      </c>
      <c r="AR27" s="170"/>
      <c r="AS27" s="167">
        <v>1</v>
      </c>
      <c r="AT27" s="170">
        <v>114.41</v>
      </c>
      <c r="AU27" s="170"/>
      <c r="AV27" s="170">
        <v>1</v>
      </c>
      <c r="AW27" s="170">
        <v>113.81</v>
      </c>
      <c r="AX27" s="170"/>
      <c r="AY27" s="170">
        <v>1</v>
      </c>
      <c r="AZ27" s="170">
        <v>113.36</v>
      </c>
      <c r="BA27" s="170"/>
      <c r="BB27" s="167">
        <v>1</v>
      </c>
      <c r="BC27" s="170">
        <v>112.36</v>
      </c>
      <c r="BD27" s="170"/>
      <c r="BE27" s="167">
        <v>1</v>
      </c>
      <c r="BF27" s="170">
        <v>112.11</v>
      </c>
      <c r="BG27" s="170"/>
      <c r="BH27" s="167">
        <v>1</v>
      </c>
      <c r="BI27" s="170">
        <v>112.72</v>
      </c>
      <c r="BJ27" s="170"/>
      <c r="BK27" s="167">
        <f t="shared" si="0"/>
        <v>1</v>
      </c>
      <c r="BL27" s="168">
        <f t="shared" si="1"/>
        <v>115.15299999999999</v>
      </c>
      <c r="BM27" s="173"/>
      <c r="BN27" s="173"/>
      <c r="BO27" s="173"/>
      <c r="BP27" s="174"/>
      <c r="BQ27" s="174"/>
      <c r="BR27" s="138"/>
      <c r="BS27" s="175"/>
      <c r="BT27" s="175"/>
      <c r="BU27" s="138"/>
      <c r="BV27" s="126"/>
    </row>
    <row r="28" spans="1:164" x14ac:dyDescent="0.25">
      <c r="A28" s="151">
        <v>14</v>
      </c>
      <c r="B28" s="169" t="s">
        <v>27</v>
      </c>
      <c r="C28" s="167">
        <v>0.77924709146023108</v>
      </c>
      <c r="D28" s="170">
        <v>152.44</v>
      </c>
      <c r="E28" s="170"/>
      <c r="F28" s="167">
        <v>0.77778037037901238</v>
      </c>
      <c r="G28" s="170">
        <v>153.22</v>
      </c>
      <c r="H28" s="170"/>
      <c r="I28" s="167">
        <v>0.77921065960182334</v>
      </c>
      <c r="J28" s="170">
        <v>155.13</v>
      </c>
      <c r="K28" s="130"/>
      <c r="L28" s="167">
        <v>0.78541638849836248</v>
      </c>
      <c r="M28" s="170">
        <v>152.30000000000001</v>
      </c>
      <c r="N28" s="130"/>
      <c r="O28" s="167">
        <v>0.78225837994289527</v>
      </c>
      <c r="P28" s="170">
        <v>149.58000000000001</v>
      </c>
      <c r="Q28" s="170"/>
      <c r="R28" s="167">
        <v>0.77666886722845718</v>
      </c>
      <c r="S28" s="170">
        <v>150.53</v>
      </c>
      <c r="T28" s="170"/>
      <c r="U28" s="167">
        <v>0.77636737704281666</v>
      </c>
      <c r="V28" s="170">
        <v>150.19</v>
      </c>
      <c r="W28" s="170"/>
      <c r="X28" s="167">
        <v>0.77506161739858326</v>
      </c>
      <c r="Y28" s="170">
        <v>151.68</v>
      </c>
      <c r="Z28" s="130"/>
      <c r="AA28" s="167">
        <v>0.77820406066878856</v>
      </c>
      <c r="AB28" s="170">
        <v>146.35</v>
      </c>
      <c r="AC28" s="170"/>
      <c r="AD28" s="167">
        <v>0.76388358414177682</v>
      </c>
      <c r="AE28" s="170">
        <v>148.69</v>
      </c>
      <c r="AF28" s="130"/>
      <c r="AG28" s="167">
        <v>0.76412874041018441</v>
      </c>
      <c r="AH28" s="170">
        <v>146.83000000000001</v>
      </c>
      <c r="AI28" s="170"/>
      <c r="AJ28" s="167">
        <v>0.75989574230415591</v>
      </c>
      <c r="AK28" s="170">
        <v>147.63999999999999</v>
      </c>
      <c r="AL28" s="130"/>
      <c r="AM28" s="167">
        <v>0.76026548470725985</v>
      </c>
      <c r="AN28" s="170">
        <v>148.53</v>
      </c>
      <c r="AO28" s="130"/>
      <c r="AP28" s="167">
        <v>0.76296273689992988</v>
      </c>
      <c r="AQ28" s="170">
        <v>148.07</v>
      </c>
      <c r="AR28" s="130"/>
      <c r="AS28" s="167">
        <v>0.76192217726881373</v>
      </c>
      <c r="AT28" s="170">
        <v>150.16</v>
      </c>
      <c r="AU28" s="130"/>
      <c r="AV28" s="130">
        <v>0.76683588178458051</v>
      </c>
      <c r="AW28" s="170">
        <v>148.41999999999999</v>
      </c>
      <c r="AX28" s="130"/>
      <c r="AY28" s="130">
        <v>0.7649587687223659</v>
      </c>
      <c r="AZ28" s="130">
        <v>148.19</v>
      </c>
      <c r="BA28" s="130"/>
      <c r="BB28" s="167">
        <v>0.7640236541723332</v>
      </c>
      <c r="BC28" s="170">
        <v>147.06</v>
      </c>
      <c r="BD28" s="130"/>
      <c r="BE28" s="167">
        <v>0.7640236541723332</v>
      </c>
      <c r="BF28" s="170">
        <v>146.74</v>
      </c>
      <c r="BG28" s="170"/>
      <c r="BH28" s="167">
        <v>0.76089024158265173</v>
      </c>
      <c r="BI28" s="170">
        <v>148.13999999999999</v>
      </c>
      <c r="BJ28" s="130"/>
      <c r="BK28" s="167">
        <f t="shared" si="0"/>
        <v>0.77020027391936785</v>
      </c>
      <c r="BL28" s="168">
        <f t="shared" si="1"/>
        <v>149.49449999999999</v>
      </c>
      <c r="BM28" s="173"/>
      <c r="BN28" s="173"/>
      <c r="BO28" s="173"/>
      <c r="BP28" s="174"/>
      <c r="BQ28" s="174"/>
      <c r="BR28" s="138"/>
      <c r="BS28" s="175"/>
      <c r="BT28" s="175"/>
      <c r="BU28" s="138"/>
      <c r="BV28" s="126"/>
    </row>
    <row r="29" spans="1:164" x14ac:dyDescent="0.25">
      <c r="A29" s="151">
        <v>15</v>
      </c>
      <c r="B29" s="169" t="s">
        <v>32</v>
      </c>
      <c r="C29" s="167">
        <v>7.2715000000000005</v>
      </c>
      <c r="D29" s="170">
        <v>16.34</v>
      </c>
      <c r="E29" s="170"/>
      <c r="F29" s="167">
        <v>7.2795000000000005</v>
      </c>
      <c r="G29" s="170">
        <v>16.37</v>
      </c>
      <c r="H29" s="170"/>
      <c r="I29" s="167">
        <v>7.3147000000000002</v>
      </c>
      <c r="J29" s="170">
        <v>16.53</v>
      </c>
      <c r="K29" s="130"/>
      <c r="L29" s="167">
        <v>7.2520000000000007</v>
      </c>
      <c r="M29" s="170">
        <v>16.489999999999998</v>
      </c>
      <c r="N29" s="130"/>
      <c r="O29" s="167">
        <v>7.2265000000000006</v>
      </c>
      <c r="P29" s="170">
        <v>16.190000000000001</v>
      </c>
      <c r="Q29" s="170"/>
      <c r="R29" s="167">
        <v>7.2526999999999999</v>
      </c>
      <c r="S29" s="170">
        <v>16.12</v>
      </c>
      <c r="T29" s="170"/>
      <c r="U29" s="167">
        <v>7.2435</v>
      </c>
      <c r="V29" s="170">
        <v>16.100000000000001</v>
      </c>
      <c r="W29" s="170"/>
      <c r="X29" s="167">
        <v>7.2522000000000002</v>
      </c>
      <c r="Y29" s="170">
        <v>16.21</v>
      </c>
      <c r="Z29" s="130"/>
      <c r="AA29" s="167">
        <v>7.1243000000000007</v>
      </c>
      <c r="AB29" s="170">
        <v>15.99</v>
      </c>
      <c r="AC29" s="170"/>
      <c r="AD29" s="167">
        <v>7.0632000000000001</v>
      </c>
      <c r="AE29" s="170">
        <v>16.079999999999998</v>
      </c>
      <c r="AF29" s="130"/>
      <c r="AG29" s="167">
        <v>7.0385</v>
      </c>
      <c r="AH29" s="170">
        <v>15.94</v>
      </c>
      <c r="AI29" s="170"/>
      <c r="AJ29" s="167">
        <v>7.0750000000000002</v>
      </c>
      <c r="AK29" s="170">
        <v>15.86</v>
      </c>
      <c r="AL29" s="130"/>
      <c r="AM29" s="167">
        <v>7.1497999999999999</v>
      </c>
      <c r="AN29" s="170">
        <v>15.79</v>
      </c>
      <c r="AO29" s="130"/>
      <c r="AP29" s="167">
        <v>7.1191000000000004</v>
      </c>
      <c r="AQ29" s="170">
        <v>15.87</v>
      </c>
      <c r="AR29" s="130"/>
      <c r="AS29" s="167">
        <v>7.1655000000000006</v>
      </c>
      <c r="AT29" s="170">
        <v>15.97</v>
      </c>
      <c r="AU29" s="130"/>
      <c r="AV29" s="130">
        <v>7.1341000000000001</v>
      </c>
      <c r="AW29" s="170">
        <v>15.95</v>
      </c>
      <c r="AX29" s="130"/>
      <c r="AY29" s="130">
        <v>7.1560000000000006</v>
      </c>
      <c r="AZ29" s="130">
        <v>15.84</v>
      </c>
      <c r="BA29" s="130"/>
      <c r="BB29" s="167">
        <v>7.1430000000000007</v>
      </c>
      <c r="BC29" s="170">
        <v>15.73</v>
      </c>
      <c r="BD29" s="130"/>
      <c r="BE29" s="167">
        <v>7.165</v>
      </c>
      <c r="BF29" s="170">
        <v>15.65</v>
      </c>
      <c r="BG29" s="170"/>
      <c r="BH29" s="167">
        <v>7.0838000000000001</v>
      </c>
      <c r="BI29" s="170">
        <v>15.91</v>
      </c>
      <c r="BJ29" s="130"/>
      <c r="BK29" s="167">
        <f t="shared" si="0"/>
        <v>7.1754949999999997</v>
      </c>
      <c r="BL29" s="168">
        <f t="shared" si="1"/>
        <v>16.046500000000002</v>
      </c>
      <c r="BM29" s="173"/>
      <c r="BN29" s="173"/>
      <c r="BO29" s="173"/>
      <c r="BP29" s="174"/>
      <c r="BQ29" s="174"/>
      <c r="BR29" s="138"/>
      <c r="BS29" s="175"/>
      <c r="BT29" s="175"/>
      <c r="BU29" s="138"/>
      <c r="BV29" s="126"/>
    </row>
    <row r="30" spans="1:164" s="146" customFormat="1" ht="16.5" thickBot="1" x14ac:dyDescent="0.3">
      <c r="A30" s="181">
        <v>16</v>
      </c>
      <c r="B30" s="182" t="s">
        <v>33</v>
      </c>
      <c r="C30" s="183">
        <v>7.2798000000000007</v>
      </c>
      <c r="D30" s="184">
        <v>16.32</v>
      </c>
      <c r="E30" s="184"/>
      <c r="F30" s="183">
        <v>7.2971000000000004</v>
      </c>
      <c r="G30" s="184">
        <v>16.329999999999998</v>
      </c>
      <c r="H30" s="184"/>
      <c r="I30" s="183">
        <v>7.3389000000000006</v>
      </c>
      <c r="J30" s="184">
        <v>16.47</v>
      </c>
      <c r="K30" s="140"/>
      <c r="L30" s="183">
        <v>7.2491000000000003</v>
      </c>
      <c r="M30" s="184">
        <v>16.5</v>
      </c>
      <c r="N30" s="140"/>
      <c r="O30" s="183">
        <v>7.2213000000000003</v>
      </c>
      <c r="P30" s="184">
        <v>16.2</v>
      </c>
      <c r="Q30" s="184"/>
      <c r="R30" s="183">
        <v>7.258</v>
      </c>
      <c r="S30" s="184">
        <v>16.11</v>
      </c>
      <c r="T30" s="184"/>
      <c r="U30" s="183">
        <v>7.2656000000000001</v>
      </c>
      <c r="V30" s="184">
        <v>16.05</v>
      </c>
      <c r="W30" s="184"/>
      <c r="X30" s="183">
        <v>7.2632000000000003</v>
      </c>
      <c r="Y30" s="184">
        <v>16.190000000000001</v>
      </c>
      <c r="Z30" s="140"/>
      <c r="AA30" s="183">
        <v>7.1149000000000004</v>
      </c>
      <c r="AB30" s="184">
        <v>16.010000000000002</v>
      </c>
      <c r="AC30" s="184"/>
      <c r="AD30" s="183">
        <v>7.0646000000000004</v>
      </c>
      <c r="AE30" s="184">
        <v>16.079999999999998</v>
      </c>
      <c r="AF30" s="140"/>
      <c r="AG30" s="183">
        <v>7.0393000000000008</v>
      </c>
      <c r="AH30" s="184">
        <v>15.94</v>
      </c>
      <c r="AI30" s="184"/>
      <c r="AJ30" s="183">
        <v>7.0797000000000008</v>
      </c>
      <c r="AK30" s="184">
        <v>15.85</v>
      </c>
      <c r="AL30" s="140"/>
      <c r="AM30" s="183">
        <v>7.1626000000000003</v>
      </c>
      <c r="AN30" s="184">
        <v>15.77</v>
      </c>
      <c r="AO30" s="140"/>
      <c r="AP30" s="183">
        <v>7.1287000000000003</v>
      </c>
      <c r="AQ30" s="184">
        <v>15.85</v>
      </c>
      <c r="AR30" s="140"/>
      <c r="AS30" s="183">
        <v>7.1713000000000005</v>
      </c>
      <c r="AT30" s="184">
        <v>15.95</v>
      </c>
      <c r="AU30" s="140"/>
      <c r="AV30" s="140">
        <v>7.1423000000000005</v>
      </c>
      <c r="AW30" s="184">
        <v>15.93</v>
      </c>
      <c r="AX30" s="140"/>
      <c r="AY30" s="140">
        <v>7.1631</v>
      </c>
      <c r="AZ30" s="140">
        <v>15.83</v>
      </c>
      <c r="BA30" s="140"/>
      <c r="BB30" s="183">
        <v>7.1511000000000005</v>
      </c>
      <c r="BC30" s="184">
        <v>15.71</v>
      </c>
      <c r="BD30" s="140"/>
      <c r="BE30" s="183">
        <v>7.1703000000000001</v>
      </c>
      <c r="BF30" s="184">
        <v>15.64</v>
      </c>
      <c r="BG30" s="184"/>
      <c r="BH30" s="183">
        <v>7.0824000000000007</v>
      </c>
      <c r="BI30" s="184">
        <v>15.92</v>
      </c>
      <c r="BJ30" s="140"/>
      <c r="BK30" s="183">
        <f t="shared" si="0"/>
        <v>7.1821650000000004</v>
      </c>
      <c r="BL30" s="239">
        <f>(D30+G30+J30+M30+P30+S30+V30+Y30+AB30+AE30+AH30+AK30+AN30+AQ30+AT30+AZ30+AW30+BC30+BF30+BI30)/20</f>
        <v>16.032499999999999</v>
      </c>
      <c r="BM30" s="173"/>
      <c r="BN30" s="173"/>
      <c r="BO30" s="173"/>
      <c r="BP30" s="174"/>
      <c r="BQ30" s="174"/>
      <c r="BR30" s="138"/>
      <c r="BS30" s="175"/>
      <c r="BT30" s="175"/>
      <c r="BU30" s="138"/>
      <c r="BV30" s="126"/>
      <c r="BW30" s="125"/>
      <c r="BX30" s="125"/>
      <c r="BY30" s="125"/>
      <c r="BZ30" s="125"/>
      <c r="CA30" s="125"/>
      <c r="CB30" s="125"/>
      <c r="CC30" s="127"/>
      <c r="CD30" s="126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</row>
    <row r="31" spans="1:164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89"/>
      <c r="AW31" s="189"/>
      <c r="AX31" s="189"/>
      <c r="AY31" s="189"/>
      <c r="AZ31" s="189"/>
      <c r="BA31" s="189"/>
      <c r="BB31" s="190"/>
      <c r="BC31" s="190"/>
      <c r="BD31" s="189"/>
      <c r="BE31" s="190"/>
      <c r="BF31" s="190"/>
      <c r="BG31" s="190"/>
      <c r="BH31" s="190"/>
      <c r="BI31" s="190"/>
      <c r="BJ31" s="189"/>
      <c r="BK31" s="191"/>
      <c r="BL31" s="189"/>
      <c r="BM31" s="189"/>
      <c r="BN31" s="189"/>
      <c r="BO31" s="189"/>
      <c r="BP31" s="192"/>
      <c r="BQ31" s="189"/>
      <c r="BR31" s="189"/>
      <c r="BS31" s="193"/>
      <c r="BT31" s="193"/>
      <c r="BU31" s="189"/>
      <c r="BV31" s="194"/>
      <c r="BW31" s="192"/>
      <c r="BX31" s="192"/>
      <c r="BY31" s="192"/>
      <c r="BZ31" s="192"/>
      <c r="CA31" s="192"/>
      <c r="CB31" s="192"/>
      <c r="CC31" s="195"/>
      <c r="CD31" s="194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</row>
    <row r="32" spans="1:164" s="124" customFormat="1" x14ac:dyDescent="0.25">
      <c r="A32" s="197"/>
      <c r="B32" s="200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38"/>
      <c r="AW32" s="138"/>
      <c r="AX32" s="138"/>
      <c r="AY32" s="138"/>
      <c r="AZ32" s="138"/>
      <c r="BA32" s="138"/>
      <c r="BB32" s="160"/>
      <c r="BC32" s="160"/>
      <c r="BD32" s="138"/>
      <c r="BE32" s="160"/>
      <c r="BF32" s="160"/>
      <c r="BG32" s="160"/>
      <c r="BH32" s="160"/>
      <c r="BI32" s="160"/>
      <c r="BJ32" s="138"/>
      <c r="BK32" s="138"/>
      <c r="BL32" s="138"/>
      <c r="BM32" s="138"/>
      <c r="BN32" s="138"/>
      <c r="BO32" s="138"/>
      <c r="BP32" s="125"/>
      <c r="BQ32" s="138"/>
      <c r="BR32" s="138"/>
      <c r="BS32" s="175"/>
      <c r="BT32" s="175"/>
      <c r="BU32" s="138"/>
      <c r="BV32" s="126"/>
      <c r="BW32" s="125"/>
      <c r="BX32" s="125"/>
      <c r="BY32" s="125"/>
      <c r="BZ32" s="125"/>
      <c r="CA32" s="125"/>
      <c r="CB32" s="125"/>
      <c r="CC32" s="127"/>
      <c r="CD32" s="126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</row>
    <row r="33" spans="1:164" s="124" customFormat="1" x14ac:dyDescent="0.25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P33" s="125"/>
      <c r="BQ33" s="201"/>
      <c r="BR33" s="201"/>
      <c r="BS33" s="201"/>
      <c r="BT33" s="201"/>
      <c r="BU33" s="201"/>
      <c r="BV33" s="201"/>
      <c r="BW33" s="202"/>
      <c r="BX33" s="202"/>
      <c r="BY33" s="202"/>
      <c r="BZ33" s="202"/>
      <c r="CA33" s="202"/>
      <c r="CB33" s="202"/>
      <c r="CC33" s="203"/>
      <c r="CD33" s="204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50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</row>
    <row r="34" spans="1:164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P34" s="125"/>
      <c r="BQ34" s="201"/>
      <c r="BR34" s="201"/>
      <c r="BS34" s="201"/>
      <c r="BT34" s="201"/>
      <c r="BU34" s="201"/>
      <c r="BV34" s="201"/>
      <c r="BW34" s="202"/>
      <c r="BX34" s="202"/>
      <c r="BY34" s="202"/>
      <c r="BZ34" s="202"/>
      <c r="CA34" s="202"/>
      <c r="CB34" s="202"/>
      <c r="CC34" s="203"/>
      <c r="CD34" s="204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50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</row>
    <row r="35" spans="1:164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5"/>
      <c r="BI35" s="200"/>
      <c r="BJ35" s="200"/>
      <c r="BK35" s="242"/>
      <c r="BL35" s="242"/>
      <c r="BM35" s="242"/>
      <c r="BN35" s="242"/>
      <c r="BO35" s="242"/>
      <c r="BP35" s="122"/>
      <c r="BQ35" s="243"/>
      <c r="BR35" s="244"/>
      <c r="BS35" s="244"/>
      <c r="BT35" s="244"/>
      <c r="BU35" s="244"/>
      <c r="BV35" s="245"/>
      <c r="BW35" s="122"/>
      <c r="BX35" s="122"/>
      <c r="BY35" s="122"/>
      <c r="BZ35" s="122"/>
      <c r="CA35" s="122"/>
      <c r="CB35" s="122"/>
      <c r="CC35" s="123"/>
      <c r="CD35" s="246"/>
      <c r="CE35" s="245"/>
      <c r="CF35" s="247"/>
      <c r="CG35" s="247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50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</row>
    <row r="36" spans="1:164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I36" s="210"/>
      <c r="BJ36" s="210"/>
      <c r="BK36" s="210"/>
      <c r="BL36" s="210"/>
      <c r="BM36" s="210"/>
      <c r="BN36" s="210"/>
      <c r="BO36" s="210"/>
      <c r="BP36" s="211"/>
      <c r="BQ36" s="212"/>
      <c r="BR36" s="160"/>
      <c r="BS36" s="160"/>
      <c r="BT36" s="160"/>
      <c r="BU36" s="160"/>
      <c r="BV36" s="213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</row>
    <row r="37" spans="1:164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I37" s="214"/>
      <c r="BJ37" s="214"/>
      <c r="BK37" s="210"/>
      <c r="BL37" s="210"/>
      <c r="BM37" s="210"/>
      <c r="BN37" s="210"/>
      <c r="BO37" s="210"/>
      <c r="BP37" s="211"/>
      <c r="BQ37" s="212"/>
      <c r="BR37" s="160"/>
      <c r="BS37" s="160"/>
      <c r="BT37" s="160"/>
      <c r="BU37" s="160"/>
      <c r="BV37" s="213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</row>
    <row r="38" spans="1:164" s="215" customFormat="1" x14ac:dyDescent="0.25">
      <c r="A38" s="218"/>
      <c r="B38" s="214"/>
      <c r="C38" s="217"/>
      <c r="D38" s="219"/>
      <c r="BO38" s="214"/>
      <c r="BP38" s="211"/>
      <c r="BQ38" s="212"/>
      <c r="BR38" s="160"/>
      <c r="BS38" s="160"/>
      <c r="BT38" s="160"/>
      <c r="BU38" s="160"/>
      <c r="BV38" s="213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</row>
    <row r="39" spans="1:164" s="215" customFormat="1" x14ac:dyDescent="0.25">
      <c r="A39" s="218"/>
      <c r="B39" s="214"/>
      <c r="C39" s="217"/>
      <c r="D39" s="219"/>
      <c r="BO39" s="214"/>
      <c r="BP39" s="211"/>
      <c r="BQ39" s="212"/>
      <c r="BR39" s="160"/>
      <c r="BS39" s="160"/>
      <c r="BT39" s="160"/>
      <c r="BU39" s="160"/>
      <c r="BV39" s="213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</row>
    <row r="40" spans="1:164" s="215" customFormat="1" x14ac:dyDescent="0.25">
      <c r="A40" s="218"/>
      <c r="B40" s="214"/>
      <c r="C40" s="217"/>
      <c r="D40" s="219"/>
      <c r="BO40" s="214"/>
      <c r="BP40" s="211"/>
      <c r="BQ40" s="212"/>
      <c r="BR40" s="160"/>
      <c r="BS40" s="160"/>
      <c r="BT40" s="160"/>
      <c r="BU40" s="160"/>
      <c r="BV40" s="213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</row>
    <row r="41" spans="1:164" s="215" customFormat="1" x14ac:dyDescent="0.25">
      <c r="A41" s="218"/>
      <c r="B41" s="214"/>
      <c r="C41" s="217"/>
      <c r="D41" s="219"/>
      <c r="BO41" s="214"/>
      <c r="BP41" s="211"/>
      <c r="BQ41" s="212"/>
      <c r="BR41" s="160"/>
      <c r="BS41" s="160"/>
      <c r="BT41" s="160"/>
      <c r="BU41" s="160"/>
      <c r="BV41" s="213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</row>
    <row r="42" spans="1:164" s="215" customFormat="1" x14ac:dyDescent="0.25">
      <c r="A42" s="218"/>
      <c r="B42" s="214"/>
      <c r="C42" s="217"/>
      <c r="D42" s="219"/>
      <c r="BO42" s="214"/>
      <c r="BP42" s="211"/>
      <c r="BQ42" s="212"/>
      <c r="BR42" s="160"/>
      <c r="BS42" s="160"/>
      <c r="BT42" s="160"/>
      <c r="BU42" s="160"/>
      <c r="BV42" s="213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</row>
    <row r="43" spans="1:164" s="215" customFormat="1" x14ac:dyDescent="0.25">
      <c r="A43" s="218"/>
      <c r="B43" s="214"/>
      <c r="C43" s="217"/>
      <c r="D43" s="219"/>
      <c r="BO43" s="214"/>
      <c r="BP43" s="211"/>
      <c r="BQ43" s="212"/>
      <c r="BR43" s="160"/>
      <c r="BS43" s="160"/>
      <c r="BT43" s="160"/>
      <c r="BU43" s="160"/>
      <c r="BV43" s="213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</row>
    <row r="44" spans="1:164" s="215" customFormat="1" x14ac:dyDescent="0.25">
      <c r="A44" s="218"/>
      <c r="B44" s="214"/>
      <c r="C44" s="217"/>
      <c r="D44" s="219"/>
      <c r="BO44" s="214"/>
      <c r="BP44" s="211"/>
      <c r="BQ44" s="212"/>
      <c r="BR44" s="160"/>
      <c r="BS44" s="160"/>
      <c r="BT44" s="160"/>
      <c r="BU44" s="160"/>
      <c r="BV44" s="213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</row>
    <row r="45" spans="1:164" s="215" customFormat="1" x14ac:dyDescent="0.25">
      <c r="A45" s="218"/>
      <c r="C45" s="219"/>
      <c r="D45" s="219"/>
      <c r="BO45" s="214"/>
      <c r="BP45" s="211"/>
      <c r="BQ45" s="212"/>
      <c r="BR45" s="160"/>
      <c r="BS45" s="160"/>
      <c r="BT45" s="160"/>
      <c r="BU45" s="160"/>
      <c r="BV45" s="213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</row>
    <row r="46" spans="1:164" s="215" customFormat="1" x14ac:dyDescent="0.25">
      <c r="A46" s="218"/>
      <c r="C46" s="219"/>
      <c r="D46" s="219"/>
      <c r="BO46" s="214"/>
      <c r="BP46" s="211"/>
      <c r="BQ46" s="212"/>
      <c r="BR46" s="160"/>
      <c r="BS46" s="160"/>
      <c r="BT46" s="160"/>
      <c r="BU46" s="160"/>
      <c r="BV46" s="213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</row>
    <row r="47" spans="1:164" s="215" customFormat="1" x14ac:dyDescent="0.25">
      <c r="A47" s="218"/>
      <c r="C47" s="219"/>
      <c r="D47" s="219"/>
      <c r="BO47" s="214"/>
      <c r="BP47" s="211"/>
      <c r="BQ47" s="212"/>
      <c r="BR47" s="160"/>
      <c r="BS47" s="160"/>
      <c r="BT47" s="160"/>
      <c r="BU47" s="160"/>
      <c r="BV47" s="213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</row>
    <row r="48" spans="1:164" s="215" customFormat="1" x14ac:dyDescent="0.25">
      <c r="A48" s="218"/>
      <c r="C48" s="219"/>
      <c r="D48" s="219"/>
      <c r="BO48" s="214"/>
      <c r="BP48" s="211"/>
      <c r="BQ48" s="212"/>
      <c r="BR48" s="160"/>
      <c r="BS48" s="160"/>
      <c r="BT48" s="160"/>
      <c r="BU48" s="160"/>
      <c r="BV48" s="213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</row>
    <row r="49" spans="1:164" s="215" customFormat="1" x14ac:dyDescent="0.25">
      <c r="A49" s="220"/>
      <c r="C49" s="219"/>
      <c r="D49" s="219"/>
      <c r="BO49" s="214"/>
      <c r="BP49" s="211"/>
      <c r="BQ49" s="212"/>
      <c r="BR49" s="160"/>
      <c r="BS49" s="160"/>
      <c r="BT49" s="160"/>
      <c r="BU49" s="160"/>
      <c r="BV49" s="213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</row>
    <row r="50" spans="1:164" s="215" customFormat="1" x14ac:dyDescent="0.25">
      <c r="A50" s="220"/>
      <c r="BO50" s="214"/>
      <c r="BP50" s="211"/>
      <c r="BQ50" s="212"/>
      <c r="BR50" s="160"/>
      <c r="BS50" s="160"/>
      <c r="BT50" s="160"/>
      <c r="BU50" s="160"/>
      <c r="BV50" s="213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</row>
    <row r="51" spans="1:164" s="215" customFormat="1" x14ac:dyDescent="0.25">
      <c r="A51" s="220"/>
      <c r="BO51" s="214"/>
      <c r="BP51" s="211"/>
      <c r="BQ51" s="212"/>
      <c r="BR51" s="160"/>
      <c r="BS51" s="160"/>
      <c r="BT51" s="160"/>
      <c r="BU51" s="160"/>
      <c r="BV51" s="213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</row>
    <row r="52" spans="1:164" s="215" customFormat="1" x14ac:dyDescent="0.25">
      <c r="A52" s="220"/>
      <c r="BO52" s="214"/>
      <c r="BP52" s="211"/>
      <c r="BQ52" s="212"/>
      <c r="BR52" s="160"/>
      <c r="BS52" s="160"/>
      <c r="BT52" s="160"/>
      <c r="BU52" s="160"/>
      <c r="BV52" s="213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</row>
    <row r="53" spans="1:164" s="215" customFormat="1" x14ac:dyDescent="0.25">
      <c r="A53" s="220"/>
      <c r="BO53" s="214"/>
      <c r="BP53" s="211"/>
      <c r="BQ53" s="212"/>
      <c r="BR53" s="160"/>
      <c r="BS53" s="160"/>
      <c r="BT53" s="160"/>
      <c r="BU53" s="160"/>
      <c r="BV53" s="213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</row>
    <row r="54" spans="1:164" s="215" customFormat="1" x14ac:dyDescent="0.25">
      <c r="A54" s="220"/>
      <c r="BO54" s="214"/>
      <c r="BP54" s="211"/>
      <c r="BQ54" s="212"/>
      <c r="BR54" s="160"/>
      <c r="BS54" s="160"/>
      <c r="BT54" s="160"/>
      <c r="BU54" s="160"/>
      <c r="BV54" s="213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</row>
    <row r="55" spans="1:164" s="215" customFormat="1" x14ac:dyDescent="0.25">
      <c r="A55" s="220"/>
      <c r="BO55" s="214"/>
      <c r="BP55" s="211"/>
      <c r="BQ55" s="212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</row>
    <row r="56" spans="1:164" s="215" customFormat="1" x14ac:dyDescent="0.25">
      <c r="A56" s="220"/>
      <c r="BO56" s="214"/>
      <c r="BP56" s="211"/>
      <c r="BQ56" s="212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</row>
    <row r="57" spans="1:164" s="203" customFormat="1" x14ac:dyDescent="0.25">
      <c r="B57" s="215"/>
      <c r="C57" s="127"/>
      <c r="BQ57" s="21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4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</row>
    <row r="58" spans="1:164" s="204" customFormat="1" x14ac:dyDescent="0.25">
      <c r="B58" s="126"/>
      <c r="C58" s="126"/>
      <c r="BQ58" s="212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225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</row>
    <row r="59" spans="1:164" s="204" customFormat="1" x14ac:dyDescent="0.25">
      <c r="B59" s="126"/>
      <c r="C59" s="126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225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</row>
    <row r="60" spans="1:164" s="226" customFormat="1" x14ac:dyDescent="0.25">
      <c r="B60" s="227"/>
      <c r="C60" s="227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228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</row>
    <row r="61" spans="1:164" s="204" customFormat="1" x14ac:dyDescent="0.25">
      <c r="B61" s="229"/>
      <c r="C61" s="227"/>
      <c r="BO61" s="1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</row>
    <row r="62" spans="1:164" s="204" customFormat="1" x14ac:dyDescent="0.25">
      <c r="B62" s="229"/>
      <c r="C62" s="227"/>
      <c r="BO62" s="126"/>
      <c r="BQ62" s="160"/>
      <c r="BR62" s="160" t="e">
        <f>AVERAGE(BR36:BR55)</f>
        <v>#DIV/0!</v>
      </c>
      <c r="BS62" s="160" t="e">
        <f t="shared" ref="BS62:CG62" si="2">AVERAGE(BS36:BS55)</f>
        <v>#DIV/0!</v>
      </c>
      <c r="BT62" s="160" t="e">
        <f t="shared" si="2"/>
        <v>#DIV/0!</v>
      </c>
      <c r="BU62" s="160" t="e">
        <f t="shared" si="2"/>
        <v>#DIV/0!</v>
      </c>
      <c r="BV62" s="160" t="e">
        <f t="shared" si="2"/>
        <v>#DIV/0!</v>
      </c>
      <c r="BW62" s="160" t="e">
        <f t="shared" si="2"/>
        <v>#DIV/0!</v>
      </c>
      <c r="BX62" s="160" t="e">
        <f t="shared" si="2"/>
        <v>#DIV/0!</v>
      </c>
      <c r="BY62" s="160" t="e">
        <f t="shared" si="2"/>
        <v>#DIV/0!</v>
      </c>
      <c r="BZ62" s="160" t="e">
        <f t="shared" si="2"/>
        <v>#DIV/0!</v>
      </c>
      <c r="CA62" s="160" t="e">
        <f t="shared" si="2"/>
        <v>#DIV/0!</v>
      </c>
      <c r="CB62" s="160" t="e">
        <f t="shared" si="2"/>
        <v>#DIV/0!</v>
      </c>
      <c r="CC62" s="160" t="e">
        <f t="shared" si="2"/>
        <v>#DIV/0!</v>
      </c>
      <c r="CD62" s="160" t="e">
        <f t="shared" si="2"/>
        <v>#DIV/0!</v>
      </c>
      <c r="CE62" s="160" t="e">
        <f t="shared" si="2"/>
        <v>#DIV/0!</v>
      </c>
      <c r="CF62" s="160" t="e">
        <f t="shared" si="2"/>
        <v>#DIV/0!</v>
      </c>
      <c r="CG62" s="160" t="e">
        <f t="shared" si="2"/>
        <v>#DIV/0!</v>
      </c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</row>
    <row r="63" spans="1:164" s="204" customFormat="1" x14ac:dyDescent="0.25">
      <c r="B63" s="229"/>
      <c r="C63" s="227"/>
      <c r="BO63" s="126"/>
      <c r="BQ63" s="160"/>
      <c r="BR63" s="221">
        <v>100.6245</v>
      </c>
      <c r="BS63" s="221">
        <v>143.71849999999998</v>
      </c>
      <c r="BT63" s="221">
        <v>113.50050000000002</v>
      </c>
      <c r="BU63" s="221">
        <v>122.08000000000004</v>
      </c>
      <c r="BV63" s="221">
        <v>172020.83299999998</v>
      </c>
      <c r="BW63" s="221">
        <v>1975.857</v>
      </c>
      <c r="BX63" s="221">
        <v>75.328499999999991</v>
      </c>
      <c r="BY63" s="221">
        <v>84.056000000000012</v>
      </c>
      <c r="BZ63" s="221">
        <v>11.561999999999999</v>
      </c>
      <c r="CA63" s="221">
        <v>12.279</v>
      </c>
      <c r="CB63" s="221">
        <v>16.338999999999999</v>
      </c>
      <c r="CC63" s="221">
        <v>18.585999999999999</v>
      </c>
      <c r="CD63" s="221">
        <v>110.06000000000002</v>
      </c>
      <c r="CE63" s="221">
        <v>151.84899999999999</v>
      </c>
      <c r="CF63" s="221">
        <v>15.914499999999995</v>
      </c>
      <c r="CG63" s="221">
        <v>15.886500000000002</v>
      </c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</row>
    <row r="64" spans="1:164" s="204" customFormat="1" x14ac:dyDescent="0.25">
      <c r="B64" s="229"/>
      <c r="C64" s="227"/>
      <c r="BO64" s="126"/>
      <c r="BQ64" s="174"/>
      <c r="BR64" s="227" t="e">
        <f>BR63-BR62</f>
        <v>#DIV/0!</v>
      </c>
      <c r="BS64" s="227" t="e">
        <f t="shared" ref="BS64:CG64" si="3">BS63-BS62</f>
        <v>#DIV/0!</v>
      </c>
      <c r="BT64" s="227" t="e">
        <f t="shared" si="3"/>
        <v>#DIV/0!</v>
      </c>
      <c r="BU64" s="227" t="e">
        <f t="shared" si="3"/>
        <v>#DIV/0!</v>
      </c>
      <c r="BV64" s="227" t="e">
        <f t="shared" si="3"/>
        <v>#DIV/0!</v>
      </c>
      <c r="BW64" s="227" t="e">
        <f t="shared" si="3"/>
        <v>#DIV/0!</v>
      </c>
      <c r="BX64" s="227" t="e">
        <f t="shared" si="3"/>
        <v>#DIV/0!</v>
      </c>
      <c r="BY64" s="227" t="e">
        <f t="shared" si="3"/>
        <v>#DIV/0!</v>
      </c>
      <c r="BZ64" s="227" t="e">
        <f t="shared" si="3"/>
        <v>#DIV/0!</v>
      </c>
      <c r="CA64" s="227" t="e">
        <f t="shared" si="3"/>
        <v>#DIV/0!</v>
      </c>
      <c r="CB64" s="227" t="e">
        <f t="shared" si="3"/>
        <v>#DIV/0!</v>
      </c>
      <c r="CC64" s="227" t="e">
        <f t="shared" si="3"/>
        <v>#DIV/0!</v>
      </c>
      <c r="CD64" s="227" t="e">
        <f t="shared" si="3"/>
        <v>#DIV/0!</v>
      </c>
      <c r="CE64" s="227" t="e">
        <f t="shared" si="3"/>
        <v>#DIV/0!</v>
      </c>
      <c r="CF64" s="227" t="e">
        <f t="shared" si="3"/>
        <v>#DIV/0!</v>
      </c>
      <c r="CG64" s="227" t="e">
        <f t="shared" si="3"/>
        <v>#DIV/0!</v>
      </c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</row>
    <row r="65" spans="1:164" s="204" customFormat="1" x14ac:dyDescent="0.25">
      <c r="B65" s="229"/>
      <c r="C65" s="227"/>
      <c r="BO65" s="126"/>
      <c r="BQ65" s="126" t="s">
        <v>29</v>
      </c>
      <c r="BR65" s="126">
        <f>MAX(BR36:BR55)</f>
        <v>0</v>
      </c>
      <c r="BS65" s="126">
        <f t="shared" ref="BS65:CG65" si="4">MAX(BS36:BS55)</f>
        <v>0</v>
      </c>
      <c r="BT65" s="126">
        <f t="shared" si="4"/>
        <v>0</v>
      </c>
      <c r="BU65" s="126">
        <f t="shared" si="4"/>
        <v>0</v>
      </c>
      <c r="BV65" s="126">
        <f t="shared" si="4"/>
        <v>0</v>
      </c>
      <c r="BW65" s="126">
        <f t="shared" si="4"/>
        <v>0</v>
      </c>
      <c r="BX65" s="126">
        <f t="shared" si="4"/>
        <v>0</v>
      </c>
      <c r="BY65" s="126">
        <f t="shared" si="4"/>
        <v>0</v>
      </c>
      <c r="BZ65" s="126">
        <f t="shared" si="4"/>
        <v>0</v>
      </c>
      <c r="CA65" s="126">
        <f t="shared" si="4"/>
        <v>0</v>
      </c>
      <c r="CB65" s="126">
        <f t="shared" si="4"/>
        <v>0</v>
      </c>
      <c r="CC65" s="126">
        <f t="shared" si="4"/>
        <v>0</v>
      </c>
      <c r="CD65" s="126">
        <f t="shared" si="4"/>
        <v>0</v>
      </c>
      <c r="CE65" s="126">
        <f t="shared" si="4"/>
        <v>0</v>
      </c>
      <c r="CF65" s="126">
        <f t="shared" si="4"/>
        <v>0</v>
      </c>
      <c r="CG65" s="126">
        <f t="shared" si="4"/>
        <v>0</v>
      </c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</row>
    <row r="66" spans="1:164" s="124" customFormat="1" x14ac:dyDescent="0.25">
      <c r="A66" s="230"/>
      <c r="B66" s="231"/>
      <c r="C66" s="227"/>
      <c r="BO66" s="125"/>
      <c r="BP66" s="125"/>
      <c r="BQ66" s="126" t="s">
        <v>30</v>
      </c>
      <c r="BR66" s="126">
        <f>MIN(BR36:BR55)</f>
        <v>0</v>
      </c>
      <c r="BS66" s="126">
        <f t="shared" ref="BS66:CG66" si="5">MIN(BS36:BS55)</f>
        <v>0</v>
      </c>
      <c r="BT66" s="126">
        <f t="shared" si="5"/>
        <v>0</v>
      </c>
      <c r="BU66" s="126">
        <f t="shared" si="5"/>
        <v>0</v>
      </c>
      <c r="BV66" s="126">
        <f t="shared" si="5"/>
        <v>0</v>
      </c>
      <c r="BW66" s="126">
        <f t="shared" si="5"/>
        <v>0</v>
      </c>
      <c r="BX66" s="126">
        <f t="shared" si="5"/>
        <v>0</v>
      </c>
      <c r="BY66" s="126">
        <f t="shared" si="5"/>
        <v>0</v>
      </c>
      <c r="BZ66" s="126">
        <f t="shared" si="5"/>
        <v>0</v>
      </c>
      <c r="CA66" s="126">
        <f t="shared" si="5"/>
        <v>0</v>
      </c>
      <c r="CB66" s="126">
        <f t="shared" si="5"/>
        <v>0</v>
      </c>
      <c r="CC66" s="126">
        <f t="shared" si="5"/>
        <v>0</v>
      </c>
      <c r="CD66" s="126">
        <f t="shared" si="5"/>
        <v>0</v>
      </c>
      <c r="CE66" s="126">
        <f t="shared" si="5"/>
        <v>0</v>
      </c>
      <c r="CF66" s="126">
        <f t="shared" si="5"/>
        <v>0</v>
      </c>
      <c r="CG66" s="126">
        <f t="shared" si="5"/>
        <v>0</v>
      </c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</row>
    <row r="67" spans="1:164" s="124" customFormat="1" x14ac:dyDescent="0.25">
      <c r="A67" s="230"/>
      <c r="B67" s="231"/>
      <c r="C67" s="227"/>
      <c r="BO67" s="125"/>
      <c r="BP67" s="125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38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</row>
    <row r="68" spans="1:164" s="124" customFormat="1" x14ac:dyDescent="0.25">
      <c r="A68" s="230"/>
      <c r="B68" s="231"/>
      <c r="C68" s="227"/>
      <c r="BO68" s="125"/>
      <c r="BP68" s="125"/>
      <c r="BQ68" s="126"/>
      <c r="BR68" s="126">
        <f t="shared" ref="BR68:CG68" si="6">BR65-BR66</f>
        <v>0</v>
      </c>
      <c r="BS68" s="126">
        <f t="shared" si="6"/>
        <v>0</v>
      </c>
      <c r="BT68" s="126">
        <f t="shared" si="6"/>
        <v>0</v>
      </c>
      <c r="BU68" s="126">
        <f t="shared" si="6"/>
        <v>0</v>
      </c>
      <c r="BV68" s="126">
        <f t="shared" si="6"/>
        <v>0</v>
      </c>
      <c r="BW68" s="126">
        <f t="shared" si="6"/>
        <v>0</v>
      </c>
      <c r="BX68" s="126">
        <f t="shared" si="6"/>
        <v>0</v>
      </c>
      <c r="BY68" s="126">
        <f t="shared" si="6"/>
        <v>0</v>
      </c>
      <c r="BZ68" s="126">
        <f t="shared" si="6"/>
        <v>0</v>
      </c>
      <c r="CA68" s="126">
        <f t="shared" si="6"/>
        <v>0</v>
      </c>
      <c r="CB68" s="126">
        <f t="shared" si="6"/>
        <v>0</v>
      </c>
      <c r="CC68" s="126">
        <f t="shared" si="6"/>
        <v>0</v>
      </c>
      <c r="CD68" s="126">
        <f t="shared" si="6"/>
        <v>0</v>
      </c>
      <c r="CE68" s="126">
        <f t="shared" si="6"/>
        <v>0</v>
      </c>
      <c r="CF68" s="126">
        <f t="shared" si="6"/>
        <v>0</v>
      </c>
      <c r="CG68" s="126">
        <f t="shared" si="6"/>
        <v>0</v>
      </c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</row>
    <row r="69" spans="1:164" s="124" customFormat="1" x14ac:dyDescent="0.25">
      <c r="A69" s="230"/>
      <c r="B69" s="231"/>
      <c r="C69" s="227"/>
      <c r="BO69" s="125"/>
      <c r="BP69" s="125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214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</row>
    <row r="70" spans="1:164" s="124" customFormat="1" x14ac:dyDescent="0.25">
      <c r="A70" s="230"/>
      <c r="B70" s="231"/>
      <c r="C70" s="227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214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</row>
    <row r="71" spans="1:164" s="124" customFormat="1" ht="47.25" x14ac:dyDescent="0.25">
      <c r="A71" s="230"/>
      <c r="B71" s="231"/>
      <c r="C71" s="227"/>
      <c r="BO71" s="125"/>
      <c r="BP71" s="125"/>
      <c r="BQ71" s="201" t="s">
        <v>18</v>
      </c>
      <c r="BR71" s="138" t="s">
        <v>5</v>
      </c>
      <c r="BS71" s="138" t="s">
        <v>6</v>
      </c>
      <c r="BT71" s="138" t="s">
        <v>7</v>
      </c>
      <c r="BU71" s="138" t="s">
        <v>8</v>
      </c>
      <c r="BV71" s="126" t="s">
        <v>9</v>
      </c>
      <c r="BW71" s="125" t="s">
        <v>10</v>
      </c>
      <c r="BX71" s="125" t="s">
        <v>11</v>
      </c>
      <c r="BY71" s="125" t="s">
        <v>12</v>
      </c>
      <c r="BZ71" s="125" t="s">
        <v>13</v>
      </c>
      <c r="CA71" s="125" t="s">
        <v>14</v>
      </c>
      <c r="CB71" s="125" t="s">
        <v>15</v>
      </c>
      <c r="CC71" s="124" t="s">
        <v>34</v>
      </c>
      <c r="CD71" s="127" t="s">
        <v>16</v>
      </c>
      <c r="CE71" s="126" t="s">
        <v>17</v>
      </c>
      <c r="CF71" s="206" t="s">
        <v>32</v>
      </c>
      <c r="CG71" s="206" t="s">
        <v>33</v>
      </c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</row>
    <row r="72" spans="1:164" s="124" customFormat="1" x14ac:dyDescent="0.25">
      <c r="A72" s="230"/>
      <c r="B72" s="231"/>
      <c r="C72" s="227"/>
      <c r="BO72" s="125"/>
      <c r="BP72" s="212">
        <v>1</v>
      </c>
      <c r="BQ72" s="124" t="s">
        <v>47</v>
      </c>
      <c r="BR72" s="160">
        <v>107.99000000000001</v>
      </c>
      <c r="BS72" s="160">
        <v>0.75987841945288748</v>
      </c>
      <c r="BT72" s="160">
        <v>0.96860000000000002</v>
      </c>
      <c r="BU72" s="160">
        <v>0.89301661010894795</v>
      </c>
      <c r="BV72" s="160">
        <v>1576.9960000000001</v>
      </c>
      <c r="BW72" s="160">
        <v>18.3904</v>
      </c>
      <c r="BX72" s="160">
        <v>1.4380212827149841</v>
      </c>
      <c r="BY72" s="160">
        <v>1.2964</v>
      </c>
      <c r="BZ72" s="160">
        <v>9.4004000000000012</v>
      </c>
      <c r="CA72" s="160">
        <v>8.7999000000000009</v>
      </c>
      <c r="CB72" s="160">
        <v>6.6737000000000002</v>
      </c>
      <c r="CC72" s="160">
        <v>5.9725000000000001</v>
      </c>
      <c r="CD72" s="160">
        <v>1</v>
      </c>
      <c r="CE72" s="160">
        <v>0.72397141760843287</v>
      </c>
      <c r="CF72" s="160">
        <v>6.9710000000000001</v>
      </c>
      <c r="CG72" s="160">
        <v>6.9678000000000004</v>
      </c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</row>
    <row r="73" spans="1:164" s="124" customFormat="1" x14ac:dyDescent="0.25">
      <c r="A73" s="230"/>
      <c r="BO73" s="125"/>
      <c r="BP73" s="212">
        <v>2</v>
      </c>
      <c r="BQ73" s="124" t="s">
        <v>48</v>
      </c>
      <c r="BR73" s="160">
        <v>108.4</v>
      </c>
      <c r="BS73" s="160">
        <v>0.75999392004863953</v>
      </c>
      <c r="BT73" s="160">
        <v>0.97070000000000001</v>
      </c>
      <c r="BU73" s="160">
        <v>0.89493466976910685</v>
      </c>
      <c r="BV73" s="213">
        <v>1565.5195000000001</v>
      </c>
      <c r="BW73" s="160">
        <v>18.113900000000001</v>
      </c>
      <c r="BX73" s="160">
        <v>1.4536996656490768</v>
      </c>
      <c r="BY73" s="160">
        <v>1.298</v>
      </c>
      <c r="BZ73" s="160">
        <v>9.4176000000000002</v>
      </c>
      <c r="CA73" s="160">
        <v>8.8045000000000009</v>
      </c>
      <c r="CB73" s="160">
        <v>6.6863999999999999</v>
      </c>
      <c r="CC73" s="160">
        <v>5.9697000000000005</v>
      </c>
      <c r="CD73" s="160">
        <v>1</v>
      </c>
      <c r="CE73" s="160">
        <v>0.72203730044694103</v>
      </c>
      <c r="CF73" s="160">
        <v>6.9401000000000002</v>
      </c>
      <c r="CG73" s="160">
        <v>6.9378000000000002</v>
      </c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</row>
    <row r="74" spans="1:164" s="124" customFormat="1" x14ac:dyDescent="0.25">
      <c r="A74" s="230"/>
      <c r="BO74" s="125"/>
      <c r="BP74" s="212">
        <v>3</v>
      </c>
      <c r="BQ74" s="124" t="s">
        <v>49</v>
      </c>
      <c r="BR74" s="160">
        <v>108.47</v>
      </c>
      <c r="BS74" s="160">
        <v>0.76173065204143819</v>
      </c>
      <c r="BT74" s="160">
        <v>0.97150000000000003</v>
      </c>
      <c r="BU74" s="160">
        <v>0.89863407620416969</v>
      </c>
      <c r="BV74" s="160">
        <v>1581.21</v>
      </c>
      <c r="BW74" s="160">
        <v>18.407600000000002</v>
      </c>
      <c r="BX74" s="160">
        <v>1.4566642388929352</v>
      </c>
      <c r="BY74" s="160">
        <v>1.3011000000000001</v>
      </c>
      <c r="BZ74" s="160">
        <v>9.4476000000000013</v>
      </c>
      <c r="CA74" s="160">
        <v>8.8628999999999998</v>
      </c>
      <c r="CB74" s="160">
        <v>6.7145999999999999</v>
      </c>
      <c r="CC74" s="160">
        <v>5.9578000000000007</v>
      </c>
      <c r="CD74" s="160">
        <v>1</v>
      </c>
      <c r="CE74" s="160">
        <v>0.72237632917244565</v>
      </c>
      <c r="CF74" s="160">
        <v>6.9434000000000005</v>
      </c>
      <c r="CG74" s="160">
        <v>6.9436</v>
      </c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</row>
    <row r="75" spans="1:164" s="124" customFormat="1" x14ac:dyDescent="0.25">
      <c r="A75" s="230"/>
      <c r="BO75" s="125"/>
      <c r="BP75" s="212">
        <v>4</v>
      </c>
      <c r="BQ75" s="124" t="s">
        <v>50</v>
      </c>
      <c r="BR75" s="160">
        <v>109.44</v>
      </c>
      <c r="BS75" s="160">
        <v>0.76681236101525951</v>
      </c>
      <c r="BT75" s="160">
        <v>0.97370000000000001</v>
      </c>
      <c r="BU75" s="160">
        <v>0.90025207057976231</v>
      </c>
      <c r="BV75" s="160">
        <v>1547</v>
      </c>
      <c r="BW75" s="160">
        <v>17.920000000000002</v>
      </c>
      <c r="BX75" s="160">
        <v>1.4575134819997084</v>
      </c>
      <c r="BY75" s="160">
        <v>1.3049000000000002</v>
      </c>
      <c r="BZ75" s="160">
        <v>9.4717000000000002</v>
      </c>
      <c r="CA75" s="160">
        <v>8.8796999999999997</v>
      </c>
      <c r="CB75" s="160">
        <v>6.7254000000000005</v>
      </c>
      <c r="CC75" s="160">
        <v>5.8768000000000002</v>
      </c>
      <c r="CD75" s="160">
        <v>1</v>
      </c>
      <c r="CE75" s="160">
        <v>0.72384040766691771</v>
      </c>
      <c r="CF75" s="160">
        <v>6.9314</v>
      </c>
      <c r="CG75" s="160">
        <v>6.9285000000000005</v>
      </c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</row>
    <row r="76" spans="1:164" s="124" customFormat="1" x14ac:dyDescent="0.25">
      <c r="A76" s="230"/>
      <c r="BO76" s="125"/>
      <c r="BP76" s="212">
        <v>5</v>
      </c>
      <c r="BQ76" s="124" t="s">
        <v>51</v>
      </c>
      <c r="BR76" s="160">
        <v>109.60000000000001</v>
      </c>
      <c r="BS76" s="160">
        <v>0.76563815940586477</v>
      </c>
      <c r="BT76" s="160">
        <v>0.9748</v>
      </c>
      <c r="BU76" s="160">
        <v>0.90155066714749377</v>
      </c>
      <c r="BV76" s="160">
        <v>1548.6542000000002</v>
      </c>
      <c r="BW76" s="160">
        <v>17.87</v>
      </c>
      <c r="BX76" s="160">
        <v>1.4549687181725592</v>
      </c>
      <c r="BY76" s="160">
        <v>1.3073000000000001</v>
      </c>
      <c r="BZ76" s="160">
        <v>9.5076000000000001</v>
      </c>
      <c r="CA76" s="160">
        <v>8.8961000000000006</v>
      </c>
      <c r="CB76" s="160">
        <v>6.7356000000000007</v>
      </c>
      <c r="CC76" s="160">
        <v>5.8770000000000007</v>
      </c>
      <c r="CD76" s="160">
        <v>1</v>
      </c>
      <c r="CE76" s="160">
        <v>0.72496864510609915</v>
      </c>
      <c r="CF76" s="160">
        <v>6.9214000000000002</v>
      </c>
      <c r="CG76" s="160">
        <v>6.9198000000000004</v>
      </c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</row>
    <row r="77" spans="1:164" s="124" customFormat="1" x14ac:dyDescent="0.25">
      <c r="A77" s="230"/>
      <c r="BO77" s="125"/>
      <c r="BP77" s="212">
        <v>6</v>
      </c>
      <c r="BQ77" s="124" t="s">
        <v>52</v>
      </c>
      <c r="BR77" s="160">
        <v>109.91</v>
      </c>
      <c r="BS77" s="160">
        <v>0.77053475111727532</v>
      </c>
      <c r="BT77" s="160">
        <v>0.97300000000000009</v>
      </c>
      <c r="BU77" s="160">
        <v>0.89976606082418575</v>
      </c>
      <c r="BV77" s="213">
        <v>1549.9146000000001</v>
      </c>
      <c r="BW77" s="160">
        <v>17.9573</v>
      </c>
      <c r="BX77" s="160">
        <v>1.4496955639315743</v>
      </c>
      <c r="BY77" s="160">
        <v>1.3062</v>
      </c>
      <c r="BZ77" s="160">
        <v>9.5191999999999997</v>
      </c>
      <c r="CA77" s="160">
        <v>8.8940999999999999</v>
      </c>
      <c r="CB77" s="160">
        <v>6.7224000000000004</v>
      </c>
      <c r="CC77" s="160">
        <v>5.8526000000000007</v>
      </c>
      <c r="CD77" s="160">
        <v>1</v>
      </c>
      <c r="CE77" s="160">
        <v>0.72496338934883797</v>
      </c>
      <c r="CF77" s="160">
        <v>6.8898999999999999</v>
      </c>
      <c r="CG77" s="160">
        <v>6.8902000000000001</v>
      </c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</row>
    <row r="78" spans="1:164" s="124" customFormat="1" x14ac:dyDescent="0.25">
      <c r="A78" s="230"/>
      <c r="BO78" s="125"/>
      <c r="BP78" s="212">
        <v>7</v>
      </c>
      <c r="BQ78" s="124" t="s">
        <v>35</v>
      </c>
      <c r="BR78" s="160">
        <v>110.05</v>
      </c>
      <c r="BS78" s="160">
        <v>0.77053475111727532</v>
      </c>
      <c r="BT78" s="160">
        <v>0.96860000000000002</v>
      </c>
      <c r="BU78" s="160">
        <v>0.89814981138853967</v>
      </c>
      <c r="BV78" s="213">
        <v>1544.4</v>
      </c>
      <c r="BW78" s="160">
        <v>17.792100000000001</v>
      </c>
      <c r="BX78" s="160">
        <v>1.4501160092807426</v>
      </c>
      <c r="BY78" s="160">
        <v>1.3070000000000002</v>
      </c>
      <c r="BZ78" s="160">
        <v>9.4600000000000009</v>
      </c>
      <c r="CA78" s="160">
        <v>8.8971999999999998</v>
      </c>
      <c r="CB78" s="160">
        <v>6.7115</v>
      </c>
      <c r="CC78" s="160">
        <v>5.8877000000000006</v>
      </c>
      <c r="CD78" s="160">
        <v>1</v>
      </c>
      <c r="CE78" s="160">
        <v>0.72462192850880058</v>
      </c>
      <c r="CF78" s="160">
        <v>6.8836000000000004</v>
      </c>
      <c r="CG78" s="160">
        <v>6.8840000000000003</v>
      </c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</row>
    <row r="79" spans="1:164" s="124" customFormat="1" x14ac:dyDescent="0.25">
      <c r="BK79" s="232"/>
      <c r="BL79" s="232"/>
      <c r="BM79" s="232"/>
      <c r="BN79" s="232"/>
      <c r="BP79" s="212">
        <v>8</v>
      </c>
      <c r="BQ79" s="124" t="s">
        <v>36</v>
      </c>
      <c r="BR79" s="160">
        <v>109.89</v>
      </c>
      <c r="BS79" s="160">
        <v>0.76970443349753692</v>
      </c>
      <c r="BT79" s="160">
        <v>0.96579999999999999</v>
      </c>
      <c r="BU79" s="160">
        <v>0.89847259658580414</v>
      </c>
      <c r="BV79" s="160">
        <v>1551.8383000000001</v>
      </c>
      <c r="BW79" s="160">
        <v>17.830500000000001</v>
      </c>
      <c r="BX79" s="160">
        <v>1.451800232288037</v>
      </c>
      <c r="BY79" s="160">
        <v>1.3075000000000001</v>
      </c>
      <c r="BZ79" s="160">
        <v>9.4786000000000001</v>
      </c>
      <c r="CA79" s="160">
        <v>8.8825000000000003</v>
      </c>
      <c r="CB79" s="160">
        <v>6.7133000000000003</v>
      </c>
      <c r="CC79" s="160">
        <v>5.8929</v>
      </c>
      <c r="CD79" s="160">
        <v>1</v>
      </c>
      <c r="CE79" s="160">
        <v>0.72431226550390404</v>
      </c>
      <c r="CF79" s="160">
        <v>6.8869000000000007</v>
      </c>
      <c r="CG79" s="160">
        <v>6.8909000000000002</v>
      </c>
      <c r="CH79" s="233"/>
      <c r="CI79" s="233"/>
      <c r="CJ79" s="233"/>
      <c r="CK79" s="233"/>
      <c r="CL79" s="233"/>
      <c r="CM79" s="233"/>
      <c r="CN79" s="233"/>
    </row>
    <row r="80" spans="1:164" s="124" customFormat="1" x14ac:dyDescent="0.25">
      <c r="A80" s="230"/>
      <c r="BO80" s="125"/>
      <c r="BP80" s="212">
        <v>9</v>
      </c>
      <c r="BQ80" s="124" t="s">
        <v>54</v>
      </c>
      <c r="BR80" s="160">
        <v>109.97</v>
      </c>
      <c r="BS80" s="160">
        <v>0.76581406034614796</v>
      </c>
      <c r="BT80" s="160">
        <v>0.96260000000000001</v>
      </c>
      <c r="BU80" s="160">
        <v>0.8961376467425396</v>
      </c>
      <c r="BV80" s="160">
        <v>1554.8000000000002</v>
      </c>
      <c r="BW80" s="160">
        <v>17.91</v>
      </c>
      <c r="BX80" s="160">
        <v>1.445086705202312</v>
      </c>
      <c r="BY80" s="160">
        <v>1.3035000000000001</v>
      </c>
      <c r="BZ80" s="160">
        <v>9.4641000000000002</v>
      </c>
      <c r="CA80" s="160">
        <v>8.8588000000000005</v>
      </c>
      <c r="CB80" s="160">
        <v>6.6953000000000005</v>
      </c>
      <c r="CC80" s="160">
        <v>5.8717000000000006</v>
      </c>
      <c r="CD80" s="160">
        <v>1</v>
      </c>
      <c r="CE80" s="160">
        <v>0.72387184572843233</v>
      </c>
      <c r="CF80" s="160">
        <v>6.8791000000000002</v>
      </c>
      <c r="CG80" s="160">
        <v>6.8828000000000005</v>
      </c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</row>
    <row r="81" spans="1:164" s="124" customFormat="1" x14ac:dyDescent="0.25">
      <c r="BP81" s="212">
        <v>10</v>
      </c>
      <c r="BQ81" s="124" t="s">
        <v>53</v>
      </c>
      <c r="BR81" s="160">
        <v>110.12</v>
      </c>
      <c r="BS81" s="160">
        <v>0.76640098099325571</v>
      </c>
      <c r="BT81" s="160">
        <v>0.96590000000000009</v>
      </c>
      <c r="BU81" s="160">
        <v>0.89928057553956831</v>
      </c>
      <c r="BV81" s="160">
        <v>1555.5901000000001</v>
      </c>
      <c r="BW81" s="160">
        <v>18.0565</v>
      </c>
      <c r="BX81" s="160">
        <v>1.4492753623188404</v>
      </c>
      <c r="BY81" s="160">
        <v>1.304</v>
      </c>
      <c r="BZ81" s="160">
        <v>9.4814000000000007</v>
      </c>
      <c r="CA81" s="160">
        <v>8.8902000000000001</v>
      </c>
      <c r="CB81" s="160">
        <v>6.7187000000000001</v>
      </c>
      <c r="CC81" s="160">
        <v>5.8715000000000002</v>
      </c>
      <c r="CD81" s="160">
        <v>1</v>
      </c>
      <c r="CE81" s="160">
        <v>0.72340579448041376</v>
      </c>
      <c r="CF81" s="160">
        <v>6.8587000000000007</v>
      </c>
      <c r="CG81" s="160">
        <v>6.8637000000000006</v>
      </c>
    </row>
    <row r="82" spans="1:164" s="124" customFormat="1" x14ac:dyDescent="0.25">
      <c r="BP82" s="212">
        <v>11</v>
      </c>
      <c r="BQ82" s="124" t="s">
        <v>55</v>
      </c>
      <c r="BR82" s="160">
        <v>110.16</v>
      </c>
      <c r="BS82" s="160">
        <v>0.7702380035430948</v>
      </c>
      <c r="BT82" s="160">
        <v>0.96870000000000001</v>
      </c>
      <c r="BU82" s="160">
        <v>0.90211998195760035</v>
      </c>
      <c r="BV82" s="160">
        <v>1559.38</v>
      </c>
      <c r="BW82" s="160">
        <v>18</v>
      </c>
      <c r="BX82" s="160">
        <v>1.4564520827264784</v>
      </c>
      <c r="BY82" s="160">
        <v>1.3069000000000002</v>
      </c>
      <c r="BZ82" s="160">
        <v>9.5208000000000013</v>
      </c>
      <c r="CA82" s="160">
        <v>8.9114000000000004</v>
      </c>
      <c r="CB82" s="160">
        <v>6.7401</v>
      </c>
      <c r="CC82" s="160">
        <v>5.8974000000000002</v>
      </c>
      <c r="CD82" s="160">
        <v>1</v>
      </c>
      <c r="CE82" s="160">
        <v>0.72431751182448345</v>
      </c>
      <c r="CF82" s="160">
        <v>6.8637000000000006</v>
      </c>
      <c r="CG82" s="160">
        <v>6.8673000000000002</v>
      </c>
    </row>
    <row r="83" spans="1:164" s="124" customFormat="1" x14ac:dyDescent="0.25">
      <c r="BP83" s="212">
        <v>12</v>
      </c>
      <c r="BQ83" s="124" t="s">
        <v>39</v>
      </c>
      <c r="BR83" s="160">
        <v>109.97</v>
      </c>
      <c r="BS83" s="160">
        <v>0.76663600122661757</v>
      </c>
      <c r="BT83" s="160">
        <v>0.96679999999999999</v>
      </c>
      <c r="BU83" s="160">
        <v>0.90041419052764271</v>
      </c>
      <c r="BV83" s="160">
        <v>1555.8000000000002</v>
      </c>
      <c r="BW83" s="160">
        <v>17.9955</v>
      </c>
      <c r="BX83" s="160">
        <v>1.4581510644502769</v>
      </c>
      <c r="BY83" s="160">
        <v>1.3064</v>
      </c>
      <c r="BZ83" s="160">
        <v>9.5010000000000012</v>
      </c>
      <c r="CA83" s="160">
        <v>8.9428000000000001</v>
      </c>
      <c r="CB83" s="160">
        <v>6.7274000000000003</v>
      </c>
      <c r="CC83" s="160">
        <v>5.9215</v>
      </c>
      <c r="CD83" s="160">
        <v>1</v>
      </c>
      <c r="CE83" s="160">
        <v>0.72431751182448345</v>
      </c>
      <c r="CF83" s="160">
        <v>6.9005000000000001</v>
      </c>
      <c r="CG83" s="160">
        <v>6.9046000000000003</v>
      </c>
    </row>
    <row r="84" spans="1:164" s="124" customFormat="1" x14ac:dyDescent="0.25">
      <c r="BP84" s="212">
        <v>13</v>
      </c>
      <c r="BQ84" s="124" t="s">
        <v>40</v>
      </c>
      <c r="BR84" s="160">
        <v>109.96000000000001</v>
      </c>
      <c r="BS84" s="160">
        <v>0.76587271195527296</v>
      </c>
      <c r="BT84" s="160">
        <v>0.9709000000000001</v>
      </c>
      <c r="BU84" s="160">
        <v>0.90187590187590183</v>
      </c>
      <c r="BV84" s="160">
        <v>1557.7405000000001</v>
      </c>
      <c r="BW84" s="160">
        <v>17.817500000000003</v>
      </c>
      <c r="BX84" s="160">
        <v>1.4615609470914936</v>
      </c>
      <c r="BY84" s="160">
        <v>1.3066</v>
      </c>
      <c r="BZ84" s="160">
        <v>9.5042000000000009</v>
      </c>
      <c r="CA84" s="160">
        <v>8.9625000000000004</v>
      </c>
      <c r="CB84" s="160">
        <v>6.7377000000000002</v>
      </c>
      <c r="CC84" s="160">
        <v>5.9335000000000004</v>
      </c>
      <c r="CD84" s="160">
        <v>1</v>
      </c>
      <c r="CE84" s="160">
        <v>0.72479524534319062</v>
      </c>
      <c r="CF84" s="160">
        <v>6.9023000000000003</v>
      </c>
      <c r="CG84" s="160">
        <v>6.9080000000000004</v>
      </c>
    </row>
    <row r="85" spans="1:164" s="124" customFormat="1" x14ac:dyDescent="0.25">
      <c r="BP85" s="212">
        <v>14</v>
      </c>
      <c r="BQ85" s="124" t="s">
        <v>41</v>
      </c>
      <c r="BR85" s="160">
        <v>109.56</v>
      </c>
      <c r="BS85" s="160">
        <v>0.76149862930246714</v>
      </c>
      <c r="BT85" s="160">
        <v>0.96900000000000008</v>
      </c>
      <c r="BU85" s="160">
        <v>0.90220137134608436</v>
      </c>
      <c r="BV85" s="160">
        <v>1553.8192000000001</v>
      </c>
      <c r="BW85" s="160">
        <v>17.693300000000001</v>
      </c>
      <c r="BX85" s="160">
        <v>1.4558159848595136</v>
      </c>
      <c r="BY85" s="160">
        <v>1.3163</v>
      </c>
      <c r="BZ85" s="160">
        <v>9.503400000000001</v>
      </c>
      <c r="CA85" s="160">
        <v>8.9844000000000008</v>
      </c>
      <c r="CB85" s="160">
        <v>6.7411000000000003</v>
      </c>
      <c r="CC85" s="160">
        <v>5.9226999999999999</v>
      </c>
      <c r="CD85" s="160">
        <v>1</v>
      </c>
      <c r="CE85" s="160">
        <v>0.72512635326705677</v>
      </c>
      <c r="CF85" s="160">
        <v>6.9309000000000003</v>
      </c>
      <c r="CG85" s="160">
        <v>6.9277000000000006</v>
      </c>
    </row>
    <row r="86" spans="1:164" s="124" customFormat="1" x14ac:dyDescent="0.25">
      <c r="BP86" s="212">
        <v>15</v>
      </c>
      <c r="BQ86" s="124" t="s">
        <v>42</v>
      </c>
      <c r="BR86" s="160">
        <v>109.56</v>
      </c>
      <c r="BS86" s="160">
        <v>0.76330051141134259</v>
      </c>
      <c r="BT86" s="160">
        <v>0.97060000000000002</v>
      </c>
      <c r="BU86" s="160">
        <v>0.90596122485957586</v>
      </c>
      <c r="BV86" s="160">
        <v>1561</v>
      </c>
      <c r="BW86" s="160">
        <v>17.834900000000001</v>
      </c>
      <c r="BX86" s="160">
        <v>1.4615609470914936</v>
      </c>
      <c r="BY86" s="160">
        <v>1.3139000000000001</v>
      </c>
      <c r="BZ86" s="160">
        <v>9.5446000000000009</v>
      </c>
      <c r="CA86" s="160">
        <v>9.0022000000000002</v>
      </c>
      <c r="CB86" s="160">
        <v>6.7695000000000007</v>
      </c>
      <c r="CC86" s="160">
        <v>5.9420000000000002</v>
      </c>
      <c r="CD86" s="160">
        <v>1</v>
      </c>
      <c r="CE86" s="160">
        <v>0.72484778196578725</v>
      </c>
      <c r="CF86" s="160">
        <v>6.9363999999999999</v>
      </c>
      <c r="CG86" s="160">
        <v>6.9350000000000005</v>
      </c>
    </row>
    <row r="87" spans="1:164" s="124" customFormat="1" x14ac:dyDescent="0.25">
      <c r="BP87" s="212">
        <v>16</v>
      </c>
      <c r="BQ87" s="124" t="s">
        <v>56</v>
      </c>
      <c r="BR87" s="160">
        <v>108.87</v>
      </c>
      <c r="BS87" s="160">
        <v>0.76388358414177671</v>
      </c>
      <c r="BT87" s="160">
        <v>0.96910000000000007</v>
      </c>
      <c r="BU87" s="160">
        <v>0.90702947845804982</v>
      </c>
      <c r="BV87" s="160">
        <v>1585.14</v>
      </c>
      <c r="BW87" s="160">
        <v>18.311800000000002</v>
      </c>
      <c r="BX87" s="160">
        <v>1.476886722788362</v>
      </c>
      <c r="BY87" s="160">
        <v>1.3182</v>
      </c>
      <c r="BZ87" s="160">
        <v>9.5914000000000001</v>
      </c>
      <c r="CA87" s="160">
        <v>9.0919000000000008</v>
      </c>
      <c r="CB87" s="160">
        <v>6.7766999999999999</v>
      </c>
      <c r="CC87" s="160">
        <v>5.9447000000000001</v>
      </c>
      <c r="CD87" s="160">
        <v>1</v>
      </c>
      <c r="CE87" s="160">
        <v>0.72619004393449771</v>
      </c>
      <c r="CF87" s="160">
        <v>6.9363999999999999</v>
      </c>
      <c r="CG87" s="160">
        <v>6.9858000000000002</v>
      </c>
    </row>
    <row r="88" spans="1:164" s="124" customFormat="1" x14ac:dyDescent="0.25">
      <c r="BP88" s="212">
        <v>17</v>
      </c>
      <c r="BQ88" s="124" t="s">
        <v>43</v>
      </c>
      <c r="BR88" s="160">
        <v>108.86</v>
      </c>
      <c r="BS88" s="160">
        <v>0.76822616578320657</v>
      </c>
      <c r="BT88" s="160">
        <v>0.96879999999999999</v>
      </c>
      <c r="BU88" s="160">
        <v>0.90752336872674466</v>
      </c>
      <c r="BV88" s="213">
        <v>1578.7860000000001</v>
      </c>
      <c r="BW88" s="160">
        <v>18.028600000000001</v>
      </c>
      <c r="BX88" s="160">
        <v>1.4823599169878448</v>
      </c>
      <c r="BY88" s="160">
        <v>1.3197000000000001</v>
      </c>
      <c r="BZ88" s="160">
        <v>9.628400000000001</v>
      </c>
      <c r="CA88" s="160">
        <v>9.1603000000000012</v>
      </c>
      <c r="CB88" s="160">
        <v>6.7807000000000004</v>
      </c>
      <c r="CC88" s="160">
        <v>5.9435000000000002</v>
      </c>
      <c r="CD88" s="160">
        <v>1</v>
      </c>
      <c r="CE88" s="160">
        <v>0.72661745044468995</v>
      </c>
      <c r="CF88" s="160">
        <v>6.9363999999999999</v>
      </c>
      <c r="CG88" s="160">
        <v>6.9817</v>
      </c>
    </row>
    <row r="89" spans="1:164" s="124" customFormat="1" x14ac:dyDescent="0.25">
      <c r="BP89" s="212">
        <v>18</v>
      </c>
      <c r="BQ89" s="124" t="s">
        <v>44</v>
      </c>
      <c r="BR89" s="160">
        <v>109.07000000000001</v>
      </c>
      <c r="BS89" s="160">
        <v>0.76863950807071479</v>
      </c>
      <c r="BT89" s="160">
        <v>0.9748</v>
      </c>
      <c r="BU89" s="160">
        <v>0.90917356123283921</v>
      </c>
      <c r="BV89" s="213">
        <v>1571.0359000000001</v>
      </c>
      <c r="BW89" s="160">
        <v>17.508500000000002</v>
      </c>
      <c r="BX89" s="160">
        <v>1.4817009927396649</v>
      </c>
      <c r="BY89" s="160">
        <v>1.3177000000000001</v>
      </c>
      <c r="BZ89" s="160">
        <v>9.6098999999999997</v>
      </c>
      <c r="CA89" s="160">
        <v>9.136000000000001</v>
      </c>
      <c r="CB89" s="160">
        <v>6.7932000000000006</v>
      </c>
      <c r="CC89" s="160">
        <v>5.9445000000000006</v>
      </c>
      <c r="CD89" s="160">
        <v>1</v>
      </c>
      <c r="CE89" s="160">
        <v>0.72718282103303589</v>
      </c>
      <c r="CF89" s="160">
        <v>6.9363999999999999</v>
      </c>
      <c r="CG89" s="160">
        <v>6.9599000000000002</v>
      </c>
    </row>
    <row r="90" spans="1:164" s="124" customFormat="1" x14ac:dyDescent="0.25">
      <c r="BH90" s="244"/>
      <c r="BP90" s="212">
        <v>19</v>
      </c>
      <c r="BQ90" s="124" t="s">
        <v>45</v>
      </c>
      <c r="BR90" s="160">
        <v>108.91</v>
      </c>
      <c r="BS90" s="160">
        <v>0.76787222606158334</v>
      </c>
      <c r="BT90" s="160">
        <v>0.97110000000000007</v>
      </c>
      <c r="BU90" s="160">
        <v>0.90818272636454456</v>
      </c>
      <c r="BV90" s="160">
        <v>1579.79</v>
      </c>
      <c r="BW90" s="160">
        <v>17.7441</v>
      </c>
      <c r="BX90" s="160">
        <v>1.486546751895347</v>
      </c>
      <c r="BY90" s="160">
        <v>1.3222</v>
      </c>
      <c r="BZ90" s="160">
        <v>9.6545000000000005</v>
      </c>
      <c r="CA90" s="160">
        <v>9.2042000000000002</v>
      </c>
      <c r="CB90" s="160">
        <v>6.7850000000000001</v>
      </c>
      <c r="CC90" s="160">
        <v>5.9813000000000001</v>
      </c>
      <c r="CD90" s="160">
        <v>1</v>
      </c>
      <c r="CE90" s="160">
        <v>0.72725685985033051</v>
      </c>
      <c r="CF90" s="160">
        <v>6.9363999999999999</v>
      </c>
      <c r="CG90" s="160">
        <v>6.9943</v>
      </c>
    </row>
    <row r="91" spans="1:164" s="124" customFormat="1" x14ac:dyDescent="0.25">
      <c r="A91" s="230"/>
      <c r="BH91" s="244"/>
      <c r="BO91" s="125"/>
      <c r="BP91" s="212">
        <v>20</v>
      </c>
      <c r="BQ91" s="124" t="s">
        <v>46</v>
      </c>
      <c r="BR91" s="221">
        <v>108.88</v>
      </c>
      <c r="BS91" s="221">
        <v>0.76300930871356631</v>
      </c>
      <c r="BT91" s="221">
        <v>0.96879999999999999</v>
      </c>
      <c r="BU91" s="221">
        <v>0.90653612546459983</v>
      </c>
      <c r="BV91" s="221">
        <v>1580.3605</v>
      </c>
      <c r="BW91" s="221">
        <v>17.877500000000001</v>
      </c>
      <c r="BX91" s="221">
        <v>1.4947683109118086</v>
      </c>
      <c r="BY91" s="221">
        <v>1.3237000000000001</v>
      </c>
      <c r="BZ91" s="221">
        <v>9.6675000000000004</v>
      </c>
      <c r="CA91" s="221">
        <v>9.2301000000000002</v>
      </c>
      <c r="CB91" s="221">
        <v>6.7738000000000005</v>
      </c>
      <c r="CC91" s="221">
        <v>5.9811000000000005</v>
      </c>
      <c r="CD91" s="221">
        <v>1</v>
      </c>
      <c r="CE91" s="221">
        <v>0.72679172329585517</v>
      </c>
      <c r="CF91" s="221">
        <v>6.9363999999999999</v>
      </c>
      <c r="CG91" s="221">
        <v>6.9868000000000006</v>
      </c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</row>
    <row r="92" spans="1:164" s="124" customFormat="1" x14ac:dyDescent="0.25">
      <c r="A92" s="230"/>
      <c r="BO92" s="125"/>
      <c r="BP92" s="202">
        <v>21</v>
      </c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</row>
    <row r="93" spans="1:164" s="204" customFormat="1" x14ac:dyDescent="0.25">
      <c r="B93" s="229"/>
      <c r="BO93" s="126"/>
      <c r="BP93" s="212"/>
      <c r="BQ93" s="20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34"/>
      <c r="CD93" s="174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</row>
    <row r="94" spans="1:164" s="204" customFormat="1" x14ac:dyDescent="0.25">
      <c r="B94" s="229"/>
      <c r="BO94" s="126"/>
      <c r="BP94" s="212"/>
      <c r="BQ94" s="202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74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</row>
    <row r="95" spans="1:164" s="124" customFormat="1" x14ac:dyDescent="0.25">
      <c r="A95" s="230"/>
      <c r="B95" s="231"/>
      <c r="BO95" s="125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</row>
    <row r="96" spans="1:164" s="124" customFormat="1" x14ac:dyDescent="0.25">
      <c r="A96" s="230"/>
      <c r="B96" s="231"/>
      <c r="BO96" s="125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</row>
    <row r="97" spans="1:164" s="124" customFormat="1" x14ac:dyDescent="0.25">
      <c r="A97" s="230"/>
      <c r="B97" s="231"/>
      <c r="BO97" s="125"/>
      <c r="BP97" s="125"/>
      <c r="BQ97" s="125"/>
      <c r="BR97" s="125"/>
      <c r="BS97" s="125"/>
      <c r="BT97" s="125"/>
      <c r="BU97" s="126"/>
      <c r="BV97" s="125"/>
      <c r="BW97" s="125"/>
      <c r="BX97" s="125"/>
      <c r="BY97" s="125"/>
      <c r="BZ97" s="125"/>
      <c r="CA97" s="125"/>
      <c r="CB97" s="125"/>
      <c r="CC97" s="127"/>
      <c r="CD97" s="126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</row>
    <row r="98" spans="1:164" s="124" customFormat="1" x14ac:dyDescent="0.25">
      <c r="A98" s="230"/>
      <c r="B98" s="231"/>
      <c r="BO98" s="125"/>
      <c r="BP98" s="160"/>
      <c r="BQ98" s="160"/>
      <c r="BR98" s="221">
        <f>AVERAGE(BR72:BR91)</f>
        <v>109.38199999999999</v>
      </c>
      <c r="BS98" s="221">
        <f t="shared" ref="BS98:CG98" si="7">AVERAGE(BS72:BS91)</f>
        <v>0.7658109569622612</v>
      </c>
      <c r="BT98" s="221">
        <f t="shared" si="7"/>
        <v>0.96968999999999994</v>
      </c>
      <c r="BU98" s="221">
        <f t="shared" si="7"/>
        <v>0.90156063578518508</v>
      </c>
      <c r="BV98" s="221">
        <f t="shared" si="7"/>
        <v>1562.9387400000001</v>
      </c>
      <c r="BW98" s="221">
        <f t="shared" si="7"/>
        <v>17.952999999999999</v>
      </c>
      <c r="BX98" s="221">
        <f t="shared" si="7"/>
        <v>1.4611322490996526</v>
      </c>
      <c r="BY98" s="221">
        <f t="shared" si="7"/>
        <v>1.309375</v>
      </c>
      <c r="BZ98" s="221">
        <f t="shared" si="7"/>
        <v>9.518695000000001</v>
      </c>
      <c r="CA98" s="221">
        <f t="shared" si="7"/>
        <v>8.9645849999999996</v>
      </c>
      <c r="CB98" s="221">
        <f t="shared" si="7"/>
        <v>6.7361050000000002</v>
      </c>
      <c r="CC98" s="221">
        <f t="shared" si="7"/>
        <v>5.9221200000000005</v>
      </c>
      <c r="CD98" s="221">
        <f t="shared" si="7"/>
        <v>1</v>
      </c>
      <c r="CE98" s="221">
        <f t="shared" si="7"/>
        <v>0.7247906313177318</v>
      </c>
      <c r="CF98" s="221">
        <f t="shared" si="7"/>
        <v>6.9160650000000006</v>
      </c>
      <c r="CG98" s="221">
        <f t="shared" si="7"/>
        <v>6.9280100000000004</v>
      </c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</row>
    <row r="99" spans="1:164" s="124" customFormat="1" x14ac:dyDescent="0.25">
      <c r="A99" s="230"/>
      <c r="B99" s="231"/>
      <c r="BO99" s="125"/>
      <c r="BP99" s="160"/>
      <c r="BQ99" s="160"/>
      <c r="BR99" s="221">
        <v>109.38199999999999</v>
      </c>
      <c r="BS99" s="221">
        <v>0.7658109569622612</v>
      </c>
      <c r="BT99" s="221">
        <v>0.96968999999999994</v>
      </c>
      <c r="BU99" s="221">
        <v>0.90156063578518508</v>
      </c>
      <c r="BV99" s="221">
        <v>1562.9387400000001</v>
      </c>
      <c r="BW99" s="221">
        <v>17.952999999999999</v>
      </c>
      <c r="BX99" s="221">
        <v>1.4611322490996526</v>
      </c>
      <c r="BY99" s="221">
        <v>1.309375</v>
      </c>
      <c r="BZ99" s="221">
        <v>9.518695000000001</v>
      </c>
      <c r="CA99" s="221">
        <v>8.9645849999999996</v>
      </c>
      <c r="CB99" s="221">
        <v>6.7361050000000002</v>
      </c>
      <c r="CC99" s="221">
        <v>5.9221200000000005</v>
      </c>
      <c r="CD99" s="221">
        <v>1</v>
      </c>
      <c r="CE99" s="221">
        <v>0.7247906313177318</v>
      </c>
      <c r="CF99" s="221">
        <v>6.9160650000000006</v>
      </c>
      <c r="CG99" s="221">
        <v>6.9280100000000004</v>
      </c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</row>
    <row r="100" spans="1:164" s="124" customFormat="1" x14ac:dyDescent="0.25">
      <c r="A100" s="230"/>
      <c r="B100" s="231"/>
      <c r="BO100" s="125"/>
      <c r="BP100" s="174"/>
      <c r="BQ100" s="227"/>
      <c r="BR100" s="227">
        <f t="shared" ref="BR100:CG100" si="8">BR99-BR98</f>
        <v>0</v>
      </c>
      <c r="BS100" s="227">
        <f t="shared" si="8"/>
        <v>0</v>
      </c>
      <c r="BT100" s="227">
        <f t="shared" si="8"/>
        <v>0</v>
      </c>
      <c r="BU100" s="227">
        <f t="shared" si="8"/>
        <v>0</v>
      </c>
      <c r="BV100" s="227">
        <f t="shared" si="8"/>
        <v>0</v>
      </c>
      <c r="BW100" s="227">
        <f t="shared" si="8"/>
        <v>0</v>
      </c>
      <c r="BX100" s="227">
        <f t="shared" si="8"/>
        <v>0</v>
      </c>
      <c r="BY100" s="227">
        <f t="shared" si="8"/>
        <v>0</v>
      </c>
      <c r="BZ100" s="227">
        <f t="shared" si="8"/>
        <v>0</v>
      </c>
      <c r="CA100" s="227">
        <f t="shared" si="8"/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</row>
    <row r="101" spans="1:164" s="124" customFormat="1" x14ac:dyDescent="0.25">
      <c r="A101" s="230"/>
      <c r="B101" s="231"/>
      <c r="BO101" s="125"/>
      <c r="BP101" s="126" t="s">
        <v>29</v>
      </c>
      <c r="BQ101" s="126"/>
      <c r="BR101" s="221">
        <f>MAX(BR72:BR91)</f>
        <v>110.16</v>
      </c>
      <c r="BS101" s="221">
        <f t="shared" ref="BS101:CG101" si="9">MAX(BS72:BS91)</f>
        <v>0.77053475111727532</v>
      </c>
      <c r="BT101" s="221">
        <f t="shared" si="9"/>
        <v>0.9748</v>
      </c>
      <c r="BU101" s="221">
        <f t="shared" si="9"/>
        <v>0.90917356123283921</v>
      </c>
      <c r="BV101" s="221">
        <f t="shared" si="9"/>
        <v>1585.14</v>
      </c>
      <c r="BW101" s="221">
        <f t="shared" si="9"/>
        <v>18.407600000000002</v>
      </c>
      <c r="BX101" s="221">
        <f t="shared" si="9"/>
        <v>1.4947683109118086</v>
      </c>
      <c r="BY101" s="221">
        <f t="shared" si="9"/>
        <v>1.3237000000000001</v>
      </c>
      <c r="BZ101" s="221">
        <f t="shared" si="9"/>
        <v>9.6675000000000004</v>
      </c>
      <c r="CA101" s="221">
        <f t="shared" si="9"/>
        <v>9.2301000000000002</v>
      </c>
      <c r="CB101" s="221">
        <f t="shared" si="9"/>
        <v>6.7932000000000006</v>
      </c>
      <c r="CC101" s="221">
        <f t="shared" si="9"/>
        <v>5.9813000000000001</v>
      </c>
      <c r="CD101" s="221">
        <f t="shared" si="9"/>
        <v>1</v>
      </c>
      <c r="CE101" s="221">
        <f t="shared" si="9"/>
        <v>0.72725685985033051</v>
      </c>
      <c r="CF101" s="221">
        <f t="shared" si="9"/>
        <v>6.9710000000000001</v>
      </c>
      <c r="CG101" s="221">
        <f t="shared" si="9"/>
        <v>6.9943</v>
      </c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</row>
    <row r="102" spans="1:164" s="124" customFormat="1" x14ac:dyDescent="0.25">
      <c r="A102" s="230"/>
      <c r="B102" s="231"/>
      <c r="BO102" s="125"/>
      <c r="BP102" s="126" t="s">
        <v>30</v>
      </c>
      <c r="BQ102" s="126"/>
      <c r="BR102" s="221">
        <f>MIN(BR72:BR91)</f>
        <v>107.99000000000001</v>
      </c>
      <c r="BS102" s="221">
        <f t="shared" ref="BS102:CG102" si="10">MIN(BS72:BS91)</f>
        <v>0.75987841945288748</v>
      </c>
      <c r="BT102" s="221">
        <f t="shared" si="10"/>
        <v>0.96260000000000001</v>
      </c>
      <c r="BU102" s="221">
        <f t="shared" si="10"/>
        <v>0.89301661010894795</v>
      </c>
      <c r="BV102" s="221">
        <f t="shared" si="10"/>
        <v>1544.4</v>
      </c>
      <c r="BW102" s="221">
        <f t="shared" si="10"/>
        <v>17.508500000000002</v>
      </c>
      <c r="BX102" s="221">
        <f t="shared" si="10"/>
        <v>1.4380212827149841</v>
      </c>
      <c r="BY102" s="221">
        <f t="shared" si="10"/>
        <v>1.2964</v>
      </c>
      <c r="BZ102" s="221">
        <f t="shared" si="10"/>
        <v>9.4004000000000012</v>
      </c>
      <c r="CA102" s="221">
        <f t="shared" si="10"/>
        <v>8.7999000000000009</v>
      </c>
      <c r="CB102" s="221">
        <f t="shared" si="10"/>
        <v>6.6737000000000002</v>
      </c>
      <c r="CC102" s="221">
        <f t="shared" si="10"/>
        <v>5.8526000000000007</v>
      </c>
      <c r="CD102" s="221">
        <f t="shared" si="10"/>
        <v>1</v>
      </c>
      <c r="CE102" s="221">
        <f t="shared" si="10"/>
        <v>0.72203730044694103</v>
      </c>
      <c r="CF102" s="221">
        <f t="shared" si="10"/>
        <v>6.8587000000000007</v>
      </c>
      <c r="CG102" s="221">
        <f t="shared" si="10"/>
        <v>6.8637000000000006</v>
      </c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</row>
    <row r="103" spans="1:164" s="124" customFormat="1" x14ac:dyDescent="0.25">
      <c r="A103" s="230"/>
      <c r="B103" s="231"/>
      <c r="BO103" s="125"/>
      <c r="BP103" s="125"/>
      <c r="BQ103" s="125"/>
      <c r="BR103" s="125"/>
      <c r="BS103" s="125"/>
      <c r="BT103" s="125"/>
      <c r="BU103" s="126"/>
      <c r="BV103" s="125"/>
      <c r="BW103" s="125"/>
      <c r="BX103" s="125"/>
      <c r="BY103" s="125"/>
      <c r="BZ103" s="125"/>
      <c r="CA103" s="125"/>
      <c r="CB103" s="125"/>
      <c r="CC103" s="127"/>
      <c r="CD103" s="126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</row>
    <row r="104" spans="1:164" s="124" customFormat="1" x14ac:dyDescent="0.25">
      <c r="A104" s="230"/>
      <c r="B104" s="231"/>
      <c r="BO104" s="125"/>
      <c r="BP104" s="125"/>
      <c r="BQ104" s="125"/>
      <c r="BR104" s="221">
        <f>BR101-BR102</f>
        <v>2.1699999999999875</v>
      </c>
      <c r="BS104" s="221">
        <f t="shared" ref="BS104:CG104" si="11">BS101-BS102</f>
        <v>1.0656331664387841E-2</v>
      </c>
      <c r="BT104" s="221">
        <f t="shared" si="11"/>
        <v>1.2199999999999989E-2</v>
      </c>
      <c r="BU104" s="221">
        <f t="shared" si="11"/>
        <v>1.6156951123891261E-2</v>
      </c>
      <c r="BV104" s="221">
        <f t="shared" si="11"/>
        <v>40.740000000000009</v>
      </c>
      <c r="BW104" s="221">
        <f t="shared" si="11"/>
        <v>0.89910000000000068</v>
      </c>
      <c r="BX104" s="221">
        <f t="shared" si="11"/>
        <v>5.6747028196824534E-2</v>
      </c>
      <c r="BY104" s="221">
        <f t="shared" si="11"/>
        <v>2.7300000000000102E-2</v>
      </c>
      <c r="BZ104" s="221">
        <f t="shared" si="11"/>
        <v>0.26709999999999923</v>
      </c>
      <c r="CA104" s="221">
        <f t="shared" si="11"/>
        <v>0.43019999999999925</v>
      </c>
      <c r="CB104" s="221">
        <f t="shared" si="11"/>
        <v>0.11950000000000038</v>
      </c>
      <c r="CC104" s="221">
        <f t="shared" si="11"/>
        <v>0.12869999999999937</v>
      </c>
      <c r="CD104" s="221">
        <f t="shared" si="11"/>
        <v>0</v>
      </c>
      <c r="CE104" s="221">
        <f t="shared" si="11"/>
        <v>5.2195594033894732E-3</v>
      </c>
      <c r="CF104" s="221">
        <f t="shared" si="11"/>
        <v>0.1122999999999994</v>
      </c>
      <c r="CG104" s="221">
        <f t="shared" si="11"/>
        <v>0.13059999999999938</v>
      </c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</row>
    <row r="105" spans="1:164" s="124" customFormat="1" x14ac:dyDescent="0.25">
      <c r="A105" s="230"/>
      <c r="B105" s="231"/>
      <c r="BO105" s="125"/>
      <c r="BP105" s="125"/>
      <c r="BQ105" s="125"/>
      <c r="BR105" s="125"/>
      <c r="BS105" s="125"/>
      <c r="BT105" s="125"/>
      <c r="BU105" s="126"/>
      <c r="BV105" s="125"/>
      <c r="BW105" s="125"/>
      <c r="BX105" s="125"/>
      <c r="BY105" s="125"/>
      <c r="BZ105" s="125"/>
      <c r="CA105" s="125"/>
      <c r="CB105" s="125"/>
      <c r="CC105" s="127"/>
      <c r="CD105" s="126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</row>
    <row r="106" spans="1:164" s="124" customFormat="1" x14ac:dyDescent="0.25">
      <c r="A106" s="230"/>
      <c r="B106" s="231"/>
      <c r="BO106" s="125"/>
      <c r="BP106" s="125"/>
      <c r="BQ106" s="125"/>
      <c r="BR106" s="125"/>
      <c r="BS106" s="125"/>
      <c r="BT106" s="125"/>
      <c r="BU106" s="126"/>
      <c r="BV106" s="125"/>
      <c r="BW106" s="125"/>
      <c r="BX106" s="125"/>
      <c r="BY106" s="125"/>
      <c r="BZ106" s="125"/>
      <c r="CA106" s="125"/>
      <c r="CB106" s="125"/>
      <c r="CC106" s="127"/>
      <c r="CD106" s="126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</row>
    <row r="107" spans="1:164" s="124" customFormat="1" x14ac:dyDescent="0.25">
      <c r="A107" s="230"/>
      <c r="B107" s="231"/>
      <c r="BO107" s="125"/>
      <c r="BP107" s="125"/>
      <c r="BQ107" s="125"/>
      <c r="BR107" s="125"/>
      <c r="BS107" s="125"/>
      <c r="BT107" s="125"/>
      <c r="BU107" s="126"/>
      <c r="BV107" s="125"/>
      <c r="BW107" s="125"/>
      <c r="BX107" s="125"/>
      <c r="BY107" s="125"/>
      <c r="BZ107" s="125"/>
      <c r="CA107" s="125"/>
      <c r="CB107" s="125"/>
      <c r="CC107" s="127"/>
      <c r="CD107" s="126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</row>
    <row r="108" spans="1:164" s="124" customFormat="1" x14ac:dyDescent="0.25">
      <c r="A108" s="230"/>
      <c r="B108" s="231"/>
      <c r="BO108" s="125"/>
      <c r="BP108" s="125"/>
      <c r="BQ108" s="125"/>
      <c r="BR108" s="125"/>
      <c r="BS108" s="125"/>
      <c r="BT108" s="125"/>
      <c r="BU108" s="126"/>
      <c r="BV108" s="125"/>
      <c r="BW108" s="125"/>
      <c r="BX108" s="125"/>
      <c r="BY108" s="125"/>
      <c r="BZ108" s="125"/>
      <c r="CA108" s="125"/>
      <c r="CB108" s="125"/>
      <c r="CC108" s="127"/>
      <c r="CD108" s="126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</row>
    <row r="109" spans="1:164" s="124" customFormat="1" x14ac:dyDescent="0.25">
      <c r="A109" s="230"/>
      <c r="B109" s="231"/>
      <c r="BO109" s="125"/>
      <c r="BP109" s="125"/>
      <c r="BQ109" s="125"/>
      <c r="BR109" s="125"/>
      <c r="BS109" s="125"/>
      <c r="BT109" s="125"/>
      <c r="BU109" s="126"/>
      <c r="BV109" s="125"/>
      <c r="BW109" s="125"/>
      <c r="BX109" s="125"/>
      <c r="BY109" s="125"/>
      <c r="BZ109" s="125"/>
      <c r="CA109" s="125"/>
      <c r="CB109" s="125"/>
      <c r="CC109" s="127"/>
      <c r="CD109" s="126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</row>
    <row r="110" spans="1:164" s="124" customFormat="1" x14ac:dyDescent="0.25">
      <c r="A110" s="230"/>
      <c r="B110" s="231"/>
      <c r="BO110" s="212"/>
      <c r="BP110" s="125"/>
      <c r="BQ110" s="125"/>
      <c r="BR110" s="125"/>
      <c r="BS110" s="125"/>
      <c r="BT110" s="125"/>
      <c r="BU110" s="126"/>
      <c r="BV110" s="125"/>
      <c r="BW110" s="125"/>
      <c r="BX110" s="125"/>
      <c r="BY110" s="125"/>
      <c r="BZ110" s="125"/>
      <c r="CA110" s="125"/>
      <c r="CB110" s="125"/>
      <c r="CC110" s="127"/>
      <c r="CD110" s="126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</row>
    <row r="111" spans="1:164" s="124" customFormat="1" x14ac:dyDescent="0.25">
      <c r="A111" s="230"/>
      <c r="B111" s="231"/>
      <c r="BO111" s="212"/>
      <c r="BP111" s="125"/>
      <c r="BQ111" s="125"/>
      <c r="BR111" s="125"/>
      <c r="BS111" s="125"/>
      <c r="BT111" s="125"/>
      <c r="BU111" s="126"/>
      <c r="BV111" s="125"/>
      <c r="BW111" s="125"/>
      <c r="BX111" s="125"/>
      <c r="BY111" s="125"/>
      <c r="BZ111" s="125"/>
      <c r="CA111" s="125"/>
      <c r="CB111" s="125"/>
      <c r="CC111" s="127"/>
      <c r="CD111" s="126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</row>
    <row r="112" spans="1:164" s="124" customFormat="1" x14ac:dyDescent="0.25">
      <c r="A112" s="230"/>
      <c r="B112" s="231"/>
      <c r="BO112" s="212"/>
      <c r="BP112" s="125"/>
      <c r="BQ112" s="125"/>
      <c r="BR112" s="125"/>
      <c r="BS112" s="125"/>
      <c r="BT112" s="125"/>
      <c r="BU112" s="126"/>
      <c r="BV112" s="125"/>
      <c r="BW112" s="125"/>
      <c r="BX112" s="125"/>
      <c r="BY112" s="125"/>
      <c r="BZ112" s="125"/>
      <c r="CA112" s="125"/>
      <c r="CB112" s="125"/>
      <c r="CC112" s="127"/>
      <c r="CD112" s="126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</row>
    <row r="113" spans="1:164" s="124" customFormat="1" x14ac:dyDescent="0.25">
      <c r="A113" s="230"/>
      <c r="B113" s="231"/>
      <c r="BO113" s="212"/>
      <c r="BP113" s="202"/>
      <c r="BQ113" s="125"/>
      <c r="BR113" s="125"/>
      <c r="BS113" s="125"/>
      <c r="BT113" s="125"/>
      <c r="BU113" s="126"/>
      <c r="BV113" s="125"/>
      <c r="BW113" s="125"/>
      <c r="BX113" s="125"/>
      <c r="BY113" s="125"/>
      <c r="BZ113" s="125"/>
      <c r="CA113" s="125"/>
      <c r="CB113" s="125"/>
      <c r="CC113" s="127"/>
      <c r="CD113" s="126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</row>
    <row r="114" spans="1:164" s="124" customFormat="1" x14ac:dyDescent="0.25">
      <c r="A114" s="230"/>
      <c r="B114" s="231"/>
      <c r="BO114" s="212"/>
      <c r="BP114" s="202"/>
      <c r="BQ114" s="125"/>
      <c r="BR114" s="125"/>
      <c r="BS114" s="125"/>
      <c r="BT114" s="125"/>
      <c r="BU114" s="126"/>
      <c r="BV114" s="125"/>
      <c r="BW114" s="125"/>
      <c r="BX114" s="125"/>
      <c r="BY114" s="125"/>
      <c r="BZ114" s="125"/>
      <c r="CA114" s="125"/>
      <c r="CB114" s="125"/>
      <c r="CC114" s="127"/>
      <c r="CD114" s="126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</row>
    <row r="115" spans="1:164" s="124" customFormat="1" x14ac:dyDescent="0.25">
      <c r="A115" s="230"/>
      <c r="B115" s="231"/>
      <c r="BO115" s="212"/>
      <c r="BP115" s="202"/>
      <c r="BQ115" s="125"/>
      <c r="BR115" s="125"/>
      <c r="BS115" s="125"/>
      <c r="BT115" s="125"/>
      <c r="BU115" s="126"/>
      <c r="BV115" s="125"/>
      <c r="BW115" s="125"/>
      <c r="BX115" s="125"/>
      <c r="BY115" s="125"/>
      <c r="BZ115" s="125"/>
      <c r="CA115" s="125"/>
      <c r="CB115" s="125"/>
      <c r="CC115" s="127"/>
      <c r="CD115" s="126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</row>
    <row r="116" spans="1:164" s="124" customFormat="1" x14ac:dyDescent="0.25">
      <c r="A116" s="230"/>
      <c r="B116" s="231"/>
      <c r="BO116" s="212"/>
      <c r="BP116" s="202"/>
      <c r="BQ116" s="125"/>
      <c r="BR116" s="125"/>
      <c r="BS116" s="125"/>
      <c r="BT116" s="125"/>
      <c r="BU116" s="126"/>
      <c r="BV116" s="125"/>
      <c r="BW116" s="125"/>
      <c r="BX116" s="125"/>
      <c r="BY116" s="125"/>
      <c r="BZ116" s="125"/>
      <c r="CA116" s="125"/>
      <c r="CB116" s="125"/>
      <c r="CC116" s="127"/>
      <c r="CD116" s="126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</row>
    <row r="117" spans="1:164" s="124" customFormat="1" x14ac:dyDescent="0.25">
      <c r="A117" s="230"/>
      <c r="B117" s="231"/>
      <c r="BO117" s="212"/>
      <c r="BP117" s="202"/>
      <c r="BQ117" s="125"/>
      <c r="BR117" s="125"/>
      <c r="BS117" s="125"/>
      <c r="BT117" s="125"/>
      <c r="BU117" s="126"/>
      <c r="BV117" s="125"/>
      <c r="BW117" s="125"/>
      <c r="BX117" s="125"/>
      <c r="BY117" s="125"/>
      <c r="BZ117" s="125"/>
      <c r="CA117" s="125"/>
      <c r="CB117" s="125"/>
      <c r="CC117" s="127"/>
      <c r="CD117" s="126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</row>
    <row r="118" spans="1:164" s="124" customFormat="1" x14ac:dyDescent="0.25">
      <c r="A118" s="230"/>
      <c r="B118" s="231"/>
      <c r="BO118" s="212"/>
      <c r="BP118" s="202"/>
      <c r="BQ118" s="125"/>
      <c r="BR118" s="125"/>
      <c r="BS118" s="125"/>
      <c r="BT118" s="125"/>
      <c r="BU118" s="126"/>
      <c r="BV118" s="125"/>
      <c r="BW118" s="125"/>
      <c r="BX118" s="125"/>
      <c r="BY118" s="125"/>
      <c r="BZ118" s="125"/>
      <c r="CA118" s="125"/>
      <c r="CB118" s="125"/>
      <c r="CC118" s="127"/>
      <c r="CD118" s="126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</row>
    <row r="119" spans="1:164" s="124" customFormat="1" x14ac:dyDescent="0.25">
      <c r="A119" s="230"/>
      <c r="B119" s="231"/>
      <c r="BO119" s="212"/>
      <c r="BP119" s="202"/>
      <c r="BQ119" s="125"/>
      <c r="BR119" s="125"/>
      <c r="BS119" s="125"/>
      <c r="BT119" s="125"/>
      <c r="BU119" s="126"/>
      <c r="BV119" s="125"/>
      <c r="BW119" s="125"/>
      <c r="BX119" s="125"/>
      <c r="BY119" s="125"/>
      <c r="BZ119" s="125"/>
      <c r="CA119" s="125"/>
      <c r="CB119" s="125"/>
      <c r="CC119" s="127"/>
      <c r="CD119" s="126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</row>
    <row r="120" spans="1:164" s="124" customFormat="1" x14ac:dyDescent="0.25">
      <c r="A120" s="230"/>
      <c r="B120" s="231"/>
      <c r="BO120" s="212"/>
      <c r="BP120" s="202"/>
      <c r="BQ120" s="125"/>
      <c r="BR120" s="125"/>
      <c r="BS120" s="125"/>
      <c r="BT120" s="125"/>
      <c r="BU120" s="126"/>
      <c r="BV120" s="125"/>
      <c r="BW120" s="125"/>
      <c r="BX120" s="125"/>
      <c r="BY120" s="125"/>
      <c r="BZ120" s="125"/>
      <c r="CA120" s="125"/>
      <c r="CB120" s="125"/>
      <c r="CC120" s="127"/>
      <c r="CD120" s="126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</row>
    <row r="121" spans="1:164" s="124" customFormat="1" x14ac:dyDescent="0.25">
      <c r="A121" s="230"/>
      <c r="B121" s="231"/>
      <c r="BO121" s="212"/>
      <c r="BP121" s="202"/>
      <c r="BQ121" s="125"/>
      <c r="BR121" s="125"/>
      <c r="BS121" s="125"/>
      <c r="BT121" s="125"/>
      <c r="BU121" s="126"/>
      <c r="BV121" s="125"/>
      <c r="BW121" s="125"/>
      <c r="BX121" s="125"/>
      <c r="BY121" s="125"/>
      <c r="BZ121" s="125"/>
      <c r="CA121" s="125"/>
      <c r="CB121" s="125"/>
      <c r="CC121" s="127"/>
      <c r="CD121" s="126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</row>
    <row r="122" spans="1:164" s="124" customFormat="1" x14ac:dyDescent="0.25">
      <c r="A122" s="230"/>
      <c r="B122" s="231"/>
      <c r="BO122" s="212"/>
      <c r="BP122" s="202"/>
      <c r="BQ122" s="125"/>
      <c r="BR122" s="125"/>
      <c r="BS122" s="125"/>
      <c r="BT122" s="125"/>
      <c r="BU122" s="126"/>
      <c r="BV122" s="125"/>
      <c r="BW122" s="125"/>
      <c r="BX122" s="125"/>
      <c r="BY122" s="125"/>
      <c r="BZ122" s="125"/>
      <c r="CA122" s="125"/>
      <c r="CB122" s="125"/>
      <c r="CC122" s="127"/>
      <c r="CD122" s="126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</row>
    <row r="123" spans="1:164" s="124" customFormat="1" x14ac:dyDescent="0.25">
      <c r="A123" s="230"/>
      <c r="B123" s="231"/>
      <c r="BO123" s="212"/>
      <c r="BP123" s="202"/>
      <c r="BQ123" s="125"/>
      <c r="BR123" s="125"/>
      <c r="BS123" s="125"/>
      <c r="BT123" s="125"/>
      <c r="BU123" s="126"/>
      <c r="BV123" s="125"/>
      <c r="BW123" s="125"/>
      <c r="BX123" s="125"/>
      <c r="BY123" s="125"/>
      <c r="BZ123" s="125"/>
      <c r="CA123" s="125"/>
      <c r="CB123" s="125"/>
      <c r="CC123" s="127"/>
      <c r="CD123" s="126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</row>
    <row r="124" spans="1:164" s="124" customFormat="1" x14ac:dyDescent="0.25">
      <c r="A124" s="230"/>
      <c r="B124" s="231"/>
      <c r="BO124" s="212"/>
      <c r="BP124" s="202"/>
      <c r="BQ124" s="125"/>
      <c r="BR124" s="125"/>
      <c r="BS124" s="125"/>
      <c r="BT124" s="125"/>
      <c r="BU124" s="126"/>
      <c r="BV124" s="125"/>
      <c r="BW124" s="125"/>
      <c r="BX124" s="125"/>
      <c r="BY124" s="125"/>
      <c r="BZ124" s="125"/>
      <c r="CA124" s="125"/>
      <c r="CB124" s="125"/>
      <c r="CC124" s="127"/>
      <c r="CD124" s="126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</row>
    <row r="125" spans="1:164" s="124" customFormat="1" x14ac:dyDescent="0.25">
      <c r="A125" s="230"/>
      <c r="B125" s="231"/>
      <c r="BO125" s="212"/>
      <c r="BP125" s="202"/>
      <c r="BQ125" s="125"/>
      <c r="BR125" s="125"/>
      <c r="BS125" s="125"/>
      <c r="BT125" s="125"/>
      <c r="BU125" s="126"/>
      <c r="BV125" s="125"/>
      <c r="BW125" s="125"/>
      <c r="BX125" s="125"/>
      <c r="BY125" s="125"/>
      <c r="BZ125" s="125"/>
      <c r="CA125" s="125"/>
      <c r="CB125" s="125"/>
      <c r="CC125" s="127"/>
      <c r="CD125" s="126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</row>
    <row r="126" spans="1:164" s="124" customFormat="1" x14ac:dyDescent="0.25">
      <c r="A126" s="230"/>
      <c r="B126" s="231"/>
      <c r="BO126" s="212"/>
      <c r="BP126" s="202"/>
      <c r="BQ126" s="125"/>
      <c r="BR126" s="125"/>
      <c r="BS126" s="125"/>
      <c r="BT126" s="125"/>
      <c r="BU126" s="126"/>
      <c r="BV126" s="125"/>
      <c r="BW126" s="125"/>
      <c r="BX126" s="125"/>
      <c r="BY126" s="125"/>
      <c r="BZ126" s="125"/>
      <c r="CA126" s="125"/>
      <c r="CB126" s="125"/>
      <c r="CC126" s="127"/>
      <c r="CD126" s="126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</row>
    <row r="127" spans="1:164" s="124" customFormat="1" x14ac:dyDescent="0.25">
      <c r="A127" s="230"/>
      <c r="B127" s="231"/>
      <c r="BO127" s="212"/>
      <c r="BP127" s="202"/>
      <c r="BQ127" s="125"/>
      <c r="BR127" s="125"/>
      <c r="BS127" s="125"/>
      <c r="BT127" s="125"/>
      <c r="BU127" s="126"/>
      <c r="BV127" s="125"/>
      <c r="BW127" s="125"/>
      <c r="BX127" s="125"/>
      <c r="BY127" s="125"/>
      <c r="BZ127" s="125"/>
      <c r="CA127" s="125"/>
      <c r="CB127" s="125"/>
      <c r="CC127" s="127"/>
      <c r="CD127" s="126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</row>
    <row r="128" spans="1:164" s="124" customFormat="1" x14ac:dyDescent="0.25">
      <c r="A128" s="230"/>
      <c r="B128" s="231"/>
      <c r="BO128" s="212"/>
      <c r="BP128" s="202"/>
      <c r="BQ128" s="125"/>
      <c r="BR128" s="125"/>
      <c r="BS128" s="125"/>
      <c r="BT128" s="125"/>
      <c r="BU128" s="126"/>
      <c r="BV128" s="125"/>
      <c r="BW128" s="125"/>
      <c r="BX128" s="125"/>
      <c r="BY128" s="125"/>
      <c r="BZ128" s="125"/>
      <c r="CA128" s="125"/>
      <c r="CB128" s="125"/>
      <c r="CC128" s="127"/>
      <c r="CD128" s="126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</row>
    <row r="129" spans="1:164" s="124" customFormat="1" x14ac:dyDescent="0.25">
      <c r="A129" s="230"/>
      <c r="B129" s="231"/>
      <c r="BO129" s="125"/>
      <c r="BP129" s="202"/>
      <c r="BQ129" s="125"/>
      <c r="BR129" s="125"/>
      <c r="BS129" s="125"/>
      <c r="BT129" s="125"/>
      <c r="BU129" s="126"/>
      <c r="BV129" s="125"/>
      <c r="BW129" s="125"/>
      <c r="BX129" s="125"/>
      <c r="BY129" s="125"/>
      <c r="BZ129" s="125"/>
      <c r="CA129" s="125"/>
      <c r="CB129" s="125"/>
      <c r="CC129" s="127"/>
      <c r="CD129" s="126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</row>
    <row r="130" spans="1:164" s="124" customFormat="1" x14ac:dyDescent="0.25">
      <c r="A130" s="230"/>
      <c r="B130" s="231"/>
      <c r="BO130" s="125"/>
      <c r="BP130" s="202"/>
      <c r="BQ130" s="125"/>
      <c r="BR130" s="125"/>
      <c r="BS130" s="125"/>
      <c r="BT130" s="125"/>
      <c r="BU130" s="126"/>
      <c r="BV130" s="125"/>
      <c r="BW130" s="125"/>
      <c r="BX130" s="125"/>
      <c r="BY130" s="125"/>
      <c r="BZ130" s="125"/>
      <c r="CA130" s="125"/>
      <c r="CB130" s="125"/>
      <c r="CC130" s="127"/>
      <c r="CD130" s="126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</row>
    <row r="131" spans="1:164" s="124" customFormat="1" x14ac:dyDescent="0.25">
      <c r="A131" s="230"/>
      <c r="B131" s="231"/>
      <c r="BO131" s="125"/>
      <c r="BP131" s="202"/>
      <c r="BQ131" s="125"/>
      <c r="BR131" s="125"/>
      <c r="BS131" s="125"/>
      <c r="BT131" s="125"/>
      <c r="BU131" s="126"/>
      <c r="BV131" s="125"/>
      <c r="BW131" s="125"/>
      <c r="BX131" s="125"/>
      <c r="BY131" s="125"/>
      <c r="BZ131" s="125"/>
      <c r="CA131" s="125"/>
      <c r="CB131" s="125"/>
      <c r="CC131" s="127"/>
      <c r="CD131" s="126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</row>
    <row r="132" spans="1:164" s="124" customFormat="1" x14ac:dyDescent="0.25">
      <c r="A132" s="230"/>
      <c r="B132" s="231"/>
      <c r="BO132" s="125"/>
      <c r="BP132" s="125"/>
      <c r="BQ132" s="125"/>
      <c r="BR132" s="125"/>
      <c r="BS132" s="125"/>
      <c r="BT132" s="125"/>
      <c r="BU132" s="126"/>
      <c r="BV132" s="125"/>
      <c r="BW132" s="125"/>
      <c r="BX132" s="125"/>
      <c r="BY132" s="125"/>
      <c r="BZ132" s="125"/>
      <c r="CA132" s="125"/>
      <c r="CB132" s="125"/>
      <c r="CC132" s="127"/>
      <c r="CD132" s="126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</row>
    <row r="133" spans="1:164" s="124" customFormat="1" x14ac:dyDescent="0.25">
      <c r="A133" s="230"/>
      <c r="B133" s="231"/>
      <c r="BO133" s="125"/>
      <c r="BP133" s="125"/>
      <c r="BQ133" s="125"/>
      <c r="BR133" s="125"/>
      <c r="BS133" s="125"/>
      <c r="BT133" s="125"/>
      <c r="BU133" s="126"/>
      <c r="BV133" s="125"/>
      <c r="BW133" s="125"/>
      <c r="BX133" s="125"/>
      <c r="BY133" s="125"/>
      <c r="BZ133" s="125"/>
      <c r="CA133" s="125"/>
      <c r="CB133" s="125"/>
      <c r="CC133" s="127"/>
      <c r="CD133" s="126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</row>
    <row r="134" spans="1:164" s="124" customFormat="1" x14ac:dyDescent="0.25">
      <c r="A134" s="230"/>
      <c r="B134" s="231"/>
      <c r="BO134" s="125"/>
      <c r="BP134" s="201"/>
      <c r="BQ134" s="201"/>
      <c r="BR134" s="201"/>
      <c r="BS134" s="201"/>
      <c r="BT134" s="201"/>
      <c r="BU134" s="201"/>
      <c r="BV134" s="201"/>
      <c r="BW134" s="202"/>
      <c r="BX134" s="202"/>
      <c r="BY134" s="202"/>
      <c r="BZ134" s="202"/>
      <c r="CA134" s="202"/>
      <c r="CB134" s="202"/>
      <c r="CC134" s="203"/>
      <c r="CD134" s="204"/>
      <c r="CE134" s="138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</row>
    <row r="135" spans="1:164" s="124" customFormat="1" x14ac:dyDescent="0.25">
      <c r="A135" s="230"/>
      <c r="B135" s="231"/>
      <c r="BO135" s="125"/>
      <c r="BP135" s="201"/>
      <c r="BQ135" s="201"/>
      <c r="BR135" s="201"/>
      <c r="BS135" s="201"/>
      <c r="BT135" s="201"/>
      <c r="BU135" s="201"/>
      <c r="BV135" s="201"/>
      <c r="BW135" s="202"/>
      <c r="BX135" s="202"/>
      <c r="BY135" s="202"/>
      <c r="BZ135" s="202"/>
      <c r="CA135" s="202"/>
      <c r="CB135" s="202"/>
      <c r="CC135" s="203"/>
      <c r="CD135" s="204"/>
      <c r="CE135" s="138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</row>
    <row r="136" spans="1:164" s="124" customFormat="1" x14ac:dyDescent="0.25">
      <c r="A136" s="230"/>
      <c r="B136" s="231"/>
      <c r="BO136" s="125"/>
      <c r="BP136" s="201"/>
      <c r="BQ136" s="201"/>
      <c r="BR136" s="138"/>
      <c r="BS136" s="138"/>
      <c r="BT136" s="138"/>
      <c r="BU136" s="138"/>
      <c r="BV136" s="126"/>
      <c r="BW136" s="125"/>
      <c r="BX136" s="125"/>
      <c r="BY136" s="125"/>
      <c r="BZ136" s="125"/>
      <c r="CA136" s="125"/>
      <c r="CB136" s="125"/>
      <c r="CC136" s="127"/>
      <c r="CD136" s="126"/>
      <c r="CE136" s="138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</row>
    <row r="137" spans="1:164" s="124" customFormat="1" x14ac:dyDescent="0.25">
      <c r="A137" s="230"/>
      <c r="B137" s="231"/>
      <c r="BO137" s="125"/>
      <c r="BP137" s="212"/>
      <c r="BQ137" s="20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14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</row>
    <row r="138" spans="1:164" s="124" customFormat="1" x14ac:dyDescent="0.25">
      <c r="A138" s="230"/>
      <c r="B138" s="231"/>
      <c r="BO138" s="125"/>
      <c r="BP138" s="212"/>
      <c r="BQ138" s="20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14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</row>
    <row r="139" spans="1:164" s="124" customFormat="1" x14ac:dyDescent="0.25">
      <c r="A139" s="230"/>
      <c r="B139" s="231"/>
      <c r="BO139" s="125"/>
      <c r="BP139" s="212"/>
      <c r="BQ139" s="20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14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</row>
    <row r="140" spans="1:164" s="124" customFormat="1" x14ac:dyDescent="0.25">
      <c r="A140" s="230"/>
      <c r="B140" s="231"/>
      <c r="BO140" s="125"/>
      <c r="BP140" s="212"/>
      <c r="BQ140" s="20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14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</row>
    <row r="141" spans="1:164" s="124" customFormat="1" x14ac:dyDescent="0.25">
      <c r="A141" s="230"/>
      <c r="B141" s="231"/>
      <c r="BO141" s="125"/>
      <c r="BP141" s="212"/>
      <c r="BQ141" s="20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14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</row>
    <row r="142" spans="1:164" s="124" customFormat="1" x14ac:dyDescent="0.25">
      <c r="A142" s="230"/>
      <c r="B142" s="231"/>
      <c r="BO142" s="125"/>
      <c r="BP142" s="212"/>
      <c r="BQ142" s="20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14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</row>
    <row r="143" spans="1:164" s="124" customFormat="1" x14ac:dyDescent="0.25">
      <c r="A143" s="230"/>
      <c r="B143" s="231"/>
      <c r="BO143" s="125"/>
      <c r="BP143" s="212"/>
      <c r="BQ143" s="20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14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</row>
    <row r="144" spans="1:164" s="124" customFormat="1" x14ac:dyDescent="0.25">
      <c r="A144" s="230"/>
      <c r="B144" s="231"/>
      <c r="BO144" s="125"/>
      <c r="BP144" s="212"/>
      <c r="BQ144" s="20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14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</row>
    <row r="145" spans="1:164" s="124" customFormat="1" x14ac:dyDescent="0.25">
      <c r="A145" s="230"/>
      <c r="B145" s="231"/>
      <c r="BO145" s="125"/>
      <c r="BP145" s="212"/>
      <c r="BQ145" s="20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14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</row>
    <row r="146" spans="1:164" s="124" customFormat="1" x14ac:dyDescent="0.25">
      <c r="A146" s="230"/>
      <c r="B146" s="231"/>
      <c r="BO146" s="125"/>
      <c r="BP146" s="212"/>
      <c r="BQ146" s="20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14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</row>
    <row r="147" spans="1:164" s="124" customFormat="1" x14ac:dyDescent="0.25">
      <c r="A147" s="230"/>
      <c r="B147" s="231"/>
      <c r="BO147" s="125"/>
      <c r="BP147" s="212"/>
      <c r="BQ147" s="20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14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</row>
    <row r="148" spans="1:164" s="124" customFormat="1" x14ac:dyDescent="0.25">
      <c r="A148" s="230"/>
      <c r="B148" s="231"/>
      <c r="BO148" s="125"/>
      <c r="BP148" s="212"/>
      <c r="BQ148" s="20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14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</row>
    <row r="149" spans="1:164" s="124" customFormat="1" x14ac:dyDescent="0.25">
      <c r="A149" s="230"/>
      <c r="B149" s="231"/>
      <c r="BO149" s="125"/>
      <c r="BP149" s="212"/>
      <c r="BQ149" s="20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14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</row>
    <row r="150" spans="1:164" s="124" customFormat="1" x14ac:dyDescent="0.25">
      <c r="A150" s="230"/>
      <c r="B150" s="231"/>
      <c r="BO150" s="125"/>
      <c r="BP150" s="212"/>
      <c r="BQ150" s="20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14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</row>
    <row r="151" spans="1:164" s="124" customFormat="1" x14ac:dyDescent="0.25">
      <c r="A151" s="230"/>
      <c r="B151" s="231"/>
      <c r="BO151" s="125"/>
      <c r="BP151" s="212"/>
      <c r="BQ151" s="20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14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</row>
    <row r="152" spans="1:164" s="124" customFormat="1" x14ac:dyDescent="0.25">
      <c r="A152" s="230"/>
      <c r="B152" s="231"/>
      <c r="BO152" s="125"/>
      <c r="BP152" s="212"/>
      <c r="BQ152" s="20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14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</row>
    <row r="153" spans="1:164" s="124" customFormat="1" x14ac:dyDescent="0.25">
      <c r="A153" s="230"/>
      <c r="B153" s="231"/>
      <c r="BO153" s="125"/>
      <c r="BP153" s="212"/>
      <c r="BQ153" s="20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14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</row>
    <row r="154" spans="1:164" s="124" customFormat="1" x14ac:dyDescent="0.25">
      <c r="A154" s="230"/>
      <c r="B154" s="231"/>
      <c r="BO154" s="125"/>
      <c r="BP154" s="212"/>
      <c r="BQ154" s="20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14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</row>
    <row r="155" spans="1:164" s="124" customFormat="1" x14ac:dyDescent="0.25">
      <c r="A155" s="230"/>
      <c r="B155" s="231"/>
      <c r="BO155" s="125"/>
      <c r="BP155" s="212"/>
      <c r="BQ155" s="20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14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</row>
    <row r="156" spans="1:164" s="124" customFormat="1" x14ac:dyDescent="0.25">
      <c r="A156" s="230"/>
      <c r="B156" s="231"/>
      <c r="BO156" s="125"/>
      <c r="BP156" s="125"/>
      <c r="BQ156" s="125"/>
      <c r="BR156" s="125"/>
      <c r="BS156" s="125"/>
      <c r="BT156" s="125"/>
      <c r="BU156" s="126"/>
      <c r="BV156" s="125"/>
      <c r="BW156" s="125"/>
      <c r="BX156" s="125"/>
      <c r="BY156" s="125"/>
      <c r="BZ156" s="125"/>
      <c r="CA156" s="125"/>
      <c r="CB156" s="125"/>
      <c r="CC156" s="127"/>
      <c r="CD156" s="126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</row>
    <row r="157" spans="1:164" s="124" customFormat="1" x14ac:dyDescent="0.25">
      <c r="A157" s="230"/>
      <c r="B157" s="231"/>
      <c r="BO157" s="125"/>
      <c r="BP157" s="125"/>
      <c r="BQ157" s="125"/>
      <c r="BR157" s="125"/>
      <c r="BS157" s="125"/>
      <c r="BT157" s="125"/>
      <c r="BU157" s="126"/>
      <c r="BV157" s="125"/>
      <c r="BW157" s="125"/>
      <c r="BX157" s="125"/>
      <c r="BY157" s="125"/>
      <c r="BZ157" s="125"/>
      <c r="CA157" s="125"/>
      <c r="CB157" s="125"/>
      <c r="CC157" s="127"/>
      <c r="CD157" s="126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</row>
    <row r="158" spans="1:164" s="124" customFormat="1" x14ac:dyDescent="0.25">
      <c r="A158" s="230"/>
      <c r="B158" s="231"/>
      <c r="BO158" s="125"/>
      <c r="BP158" s="125"/>
      <c r="BQ158" s="125"/>
      <c r="BR158" s="125"/>
      <c r="BS158" s="125"/>
      <c r="BT158" s="125"/>
      <c r="BU158" s="126"/>
      <c r="BV158" s="125"/>
      <c r="BW158" s="125"/>
      <c r="BX158" s="125"/>
      <c r="BY158" s="125"/>
      <c r="BZ158" s="125"/>
      <c r="CA158" s="125"/>
      <c r="CB158" s="125"/>
      <c r="CC158" s="127"/>
      <c r="CD158" s="126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</row>
    <row r="159" spans="1:164" s="124" customFormat="1" x14ac:dyDescent="0.25">
      <c r="A159" s="230"/>
      <c r="B159" s="231"/>
      <c r="BO159" s="125"/>
      <c r="BP159" s="125"/>
      <c r="BQ159" s="125"/>
      <c r="BR159" s="125"/>
      <c r="BS159" s="125"/>
      <c r="BT159" s="125"/>
      <c r="BU159" s="126"/>
      <c r="BV159" s="125"/>
      <c r="BW159" s="125"/>
      <c r="BX159" s="125"/>
      <c r="BY159" s="125"/>
      <c r="BZ159" s="125"/>
      <c r="CA159" s="125"/>
      <c r="CB159" s="125"/>
      <c r="CC159" s="127"/>
      <c r="CD159" s="126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</row>
    <row r="160" spans="1:164" s="124" customFormat="1" x14ac:dyDescent="0.25">
      <c r="A160" s="230"/>
      <c r="B160" s="231"/>
      <c r="BO160" s="125"/>
      <c r="BP160" s="125"/>
      <c r="BQ160" s="125"/>
      <c r="BR160" s="125"/>
      <c r="BS160" s="125"/>
      <c r="BT160" s="125"/>
      <c r="BU160" s="126"/>
      <c r="BV160" s="125"/>
      <c r="BW160" s="125"/>
      <c r="BX160" s="125"/>
      <c r="BY160" s="125"/>
      <c r="BZ160" s="125"/>
      <c r="CA160" s="125"/>
      <c r="CB160" s="125"/>
      <c r="CC160" s="127"/>
      <c r="CD160" s="126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</row>
    <row r="161" spans="1:164" s="124" customFormat="1" x14ac:dyDescent="0.25">
      <c r="A161" s="230"/>
      <c r="B161" s="231"/>
      <c r="BO161" s="125"/>
      <c r="BP161" s="125"/>
      <c r="BQ161" s="125"/>
      <c r="BR161" s="125"/>
      <c r="BS161" s="125"/>
      <c r="BT161" s="125"/>
      <c r="BU161" s="126"/>
      <c r="BV161" s="125"/>
      <c r="BW161" s="125"/>
      <c r="BX161" s="125"/>
      <c r="BY161" s="125"/>
      <c r="BZ161" s="125"/>
      <c r="CA161" s="125"/>
      <c r="CB161" s="125"/>
      <c r="CC161" s="127"/>
      <c r="CD161" s="126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</row>
    <row r="162" spans="1:164" s="124" customFormat="1" x14ac:dyDescent="0.25">
      <c r="A162" s="230"/>
      <c r="B162" s="231"/>
      <c r="BO162" s="125"/>
      <c r="BP162" s="125"/>
      <c r="BQ162" s="125"/>
      <c r="BR162" s="125"/>
      <c r="BS162" s="125"/>
      <c r="BT162" s="125"/>
      <c r="BU162" s="126"/>
      <c r="BV162" s="125"/>
      <c r="BW162" s="125"/>
      <c r="BX162" s="125"/>
      <c r="BY162" s="125"/>
      <c r="BZ162" s="125"/>
      <c r="CA162" s="125"/>
      <c r="CB162" s="125"/>
      <c r="CC162" s="127"/>
      <c r="CD162" s="126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</row>
    <row r="163" spans="1:164" s="124" customFormat="1" x14ac:dyDescent="0.25">
      <c r="A163" s="230"/>
      <c r="B163" s="231"/>
      <c r="BO163" s="125"/>
      <c r="BP163" s="125"/>
      <c r="BQ163" s="125"/>
      <c r="BR163" s="125"/>
      <c r="BS163" s="125"/>
      <c r="BT163" s="125"/>
      <c r="BU163" s="126"/>
      <c r="BV163" s="125"/>
      <c r="BW163" s="125"/>
      <c r="BX163" s="125"/>
      <c r="BY163" s="125"/>
      <c r="BZ163" s="125"/>
      <c r="CA163" s="125"/>
      <c r="CB163" s="125"/>
      <c r="CC163" s="127"/>
      <c r="CD163" s="126"/>
      <c r="CE163" s="125"/>
      <c r="CF163" s="125"/>
      <c r="CG163" s="125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</row>
    <row r="164" spans="1:164" s="124" customFormat="1" x14ac:dyDescent="0.25">
      <c r="A164" s="230"/>
      <c r="B164" s="231"/>
      <c r="BO164" s="125"/>
      <c r="BP164" s="125"/>
      <c r="BQ164" s="125"/>
      <c r="BR164" s="125"/>
      <c r="BS164" s="125"/>
      <c r="BT164" s="125"/>
      <c r="BU164" s="126"/>
      <c r="BV164" s="125"/>
      <c r="BW164" s="125"/>
      <c r="BX164" s="125"/>
      <c r="BY164" s="125"/>
      <c r="BZ164" s="125"/>
      <c r="CA164" s="125"/>
      <c r="CB164" s="125"/>
      <c r="CC164" s="127"/>
      <c r="CD164" s="126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</row>
    <row r="165" spans="1:164" s="124" customFormat="1" x14ac:dyDescent="0.25">
      <c r="A165" s="230"/>
      <c r="B165" s="231"/>
      <c r="BO165" s="125"/>
      <c r="BP165" s="125"/>
      <c r="BQ165" s="125"/>
      <c r="BR165" s="125"/>
      <c r="BS165" s="125"/>
      <c r="BT165" s="125"/>
      <c r="BU165" s="126"/>
      <c r="BV165" s="125"/>
      <c r="BW165" s="125"/>
      <c r="BX165" s="125"/>
      <c r="BY165" s="125"/>
      <c r="BZ165" s="125"/>
      <c r="CA165" s="125"/>
      <c r="CB165" s="125"/>
      <c r="CC165" s="127"/>
      <c r="CD165" s="126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</row>
    <row r="166" spans="1:164" s="124" customFormat="1" x14ac:dyDescent="0.25">
      <c r="A166" s="230"/>
      <c r="B166" s="231"/>
      <c r="BO166" s="125"/>
      <c r="BP166" s="125"/>
      <c r="BQ166" s="125"/>
      <c r="BR166" s="125"/>
      <c r="BS166" s="125"/>
      <c r="BT166" s="125"/>
      <c r="BU166" s="126"/>
      <c r="BV166" s="125"/>
      <c r="BW166" s="125"/>
      <c r="BX166" s="125"/>
      <c r="BY166" s="125"/>
      <c r="BZ166" s="125"/>
      <c r="CA166" s="125"/>
      <c r="CB166" s="125"/>
      <c r="CC166" s="127"/>
      <c r="CD166" s="126"/>
      <c r="CE166" s="12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</row>
    <row r="167" spans="1:164" s="124" customFormat="1" x14ac:dyDescent="0.25">
      <c r="A167" s="230"/>
      <c r="B167" s="231"/>
      <c r="BO167" s="125"/>
      <c r="BP167" s="125"/>
      <c r="BQ167" s="125"/>
      <c r="BR167" s="125"/>
      <c r="BS167" s="125"/>
      <c r="BT167" s="125"/>
      <c r="BU167" s="126"/>
      <c r="BV167" s="125"/>
      <c r="BW167" s="125"/>
      <c r="BX167" s="125"/>
      <c r="BY167" s="125"/>
      <c r="BZ167" s="125"/>
      <c r="CA167" s="125"/>
      <c r="CB167" s="125"/>
      <c r="CC167" s="127"/>
      <c r="CD167" s="126"/>
      <c r="CE167" s="125"/>
      <c r="CF167" s="125"/>
      <c r="CG167" s="125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</row>
    <row r="168" spans="1:164" s="124" customFormat="1" x14ac:dyDescent="0.25">
      <c r="A168" s="230"/>
      <c r="B168" s="231"/>
      <c r="BO168" s="125"/>
      <c r="BP168" s="125"/>
      <c r="BQ168" s="125"/>
      <c r="BR168" s="125"/>
      <c r="BS168" s="125"/>
      <c r="BT168" s="125"/>
      <c r="BU168" s="126"/>
      <c r="BV168" s="125"/>
      <c r="BW168" s="125"/>
      <c r="BX168" s="125"/>
      <c r="BY168" s="125"/>
      <c r="BZ168" s="125"/>
      <c r="CA168" s="125"/>
      <c r="CB168" s="125"/>
      <c r="CC168" s="127"/>
      <c r="CD168" s="126"/>
      <c r="CE168" s="125"/>
      <c r="CF168" s="125"/>
      <c r="CG168" s="125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</row>
    <row r="169" spans="1:164" s="124" customFormat="1" x14ac:dyDescent="0.25">
      <c r="A169" s="230"/>
      <c r="B169" s="231"/>
      <c r="BO169" s="125"/>
      <c r="BP169" s="125"/>
      <c r="BQ169" s="125"/>
      <c r="BR169" s="125"/>
      <c r="BS169" s="125"/>
      <c r="BT169" s="125"/>
      <c r="BU169" s="126"/>
      <c r="BV169" s="125"/>
      <c r="BW169" s="125"/>
      <c r="BX169" s="125"/>
      <c r="BY169" s="125"/>
      <c r="BZ169" s="125"/>
      <c r="CA169" s="125"/>
      <c r="CB169" s="125"/>
      <c r="CC169" s="127"/>
      <c r="CD169" s="126"/>
      <c r="CE169" s="125"/>
      <c r="CF169" s="125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</row>
    <row r="170" spans="1:164" s="124" customFormat="1" x14ac:dyDescent="0.25">
      <c r="A170" s="230"/>
      <c r="B170" s="231"/>
      <c r="BO170" s="125"/>
      <c r="BP170" s="125"/>
      <c r="BQ170" s="125"/>
      <c r="BR170" s="125"/>
      <c r="BS170" s="125"/>
      <c r="BT170" s="125"/>
      <c r="BU170" s="126"/>
      <c r="BV170" s="125"/>
      <c r="BW170" s="125"/>
      <c r="BX170" s="125"/>
      <c r="BY170" s="125"/>
      <c r="BZ170" s="125"/>
      <c r="CA170" s="125"/>
      <c r="CB170" s="125"/>
      <c r="CC170" s="127"/>
      <c r="CD170" s="126"/>
      <c r="CE170" s="125"/>
      <c r="CF170" s="125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</row>
    <row r="171" spans="1:164" s="124" customFormat="1" x14ac:dyDescent="0.25">
      <c r="A171" s="230"/>
      <c r="B171" s="231"/>
      <c r="BO171" s="125"/>
      <c r="BP171" s="125"/>
      <c r="BQ171" s="125"/>
      <c r="BR171" s="125"/>
      <c r="BS171" s="125"/>
      <c r="BT171" s="125"/>
      <c r="BU171" s="126"/>
      <c r="BV171" s="125"/>
      <c r="BW171" s="125"/>
      <c r="BX171" s="125"/>
      <c r="BY171" s="125"/>
      <c r="BZ171" s="125"/>
      <c r="CA171" s="125"/>
      <c r="CB171" s="125"/>
      <c r="CC171" s="127"/>
      <c r="CD171" s="126"/>
      <c r="CE171" s="125"/>
      <c r="CF171" s="125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</row>
    <row r="172" spans="1:164" s="124" customFormat="1" x14ac:dyDescent="0.25">
      <c r="A172" s="230"/>
      <c r="B172" s="231"/>
      <c r="BO172" s="125"/>
      <c r="BP172" s="125"/>
      <c r="BQ172" s="125"/>
      <c r="BR172" s="125"/>
      <c r="BS172" s="125"/>
      <c r="BT172" s="125"/>
      <c r="BU172" s="126"/>
      <c r="BV172" s="125"/>
      <c r="BW172" s="125"/>
      <c r="BX172" s="125"/>
      <c r="BY172" s="125"/>
      <c r="BZ172" s="125"/>
      <c r="CA172" s="125"/>
      <c r="CB172" s="125"/>
      <c r="CC172" s="127"/>
      <c r="CD172" s="126"/>
      <c r="CE172" s="125"/>
      <c r="CF172" s="125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</row>
    <row r="173" spans="1:164" s="124" customFormat="1" x14ac:dyDescent="0.25">
      <c r="A173" s="230"/>
      <c r="B173" s="231"/>
      <c r="BO173" s="125"/>
      <c r="BP173" s="125"/>
      <c r="BQ173" s="125"/>
      <c r="BR173" s="125"/>
      <c r="BS173" s="125"/>
      <c r="BT173" s="125"/>
      <c r="BU173" s="126"/>
      <c r="BV173" s="125"/>
      <c r="BW173" s="125"/>
      <c r="BX173" s="125"/>
      <c r="BY173" s="125"/>
      <c r="BZ173" s="125"/>
      <c r="CA173" s="125"/>
      <c r="CB173" s="125"/>
      <c r="CC173" s="127"/>
      <c r="CD173" s="126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</row>
    <row r="174" spans="1:164" s="124" customFormat="1" x14ac:dyDescent="0.25">
      <c r="A174" s="230"/>
      <c r="B174" s="231"/>
      <c r="BO174" s="125"/>
      <c r="BP174" s="125"/>
      <c r="BQ174" s="125"/>
      <c r="BR174" s="125"/>
      <c r="BS174" s="125"/>
      <c r="BT174" s="125"/>
      <c r="BU174" s="126"/>
      <c r="BV174" s="125"/>
      <c r="BW174" s="125"/>
      <c r="BX174" s="125"/>
      <c r="BY174" s="125"/>
      <c r="BZ174" s="125"/>
      <c r="CA174" s="125"/>
      <c r="CB174" s="125"/>
      <c r="CC174" s="127"/>
      <c r="CD174" s="126"/>
      <c r="CE174" s="125"/>
      <c r="CF174" s="125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</row>
    <row r="175" spans="1:164" s="124" customFormat="1" x14ac:dyDescent="0.25">
      <c r="A175" s="230"/>
      <c r="B175" s="231"/>
      <c r="BO175" s="125"/>
      <c r="BP175" s="125"/>
      <c r="BQ175" s="125"/>
      <c r="BR175" s="125"/>
      <c r="BS175" s="125"/>
      <c r="BT175" s="125"/>
      <c r="BU175" s="126"/>
      <c r="BV175" s="125"/>
      <c r="BW175" s="125"/>
      <c r="BX175" s="125"/>
      <c r="BY175" s="125"/>
      <c r="BZ175" s="125"/>
      <c r="CA175" s="125"/>
      <c r="CB175" s="125"/>
      <c r="CC175" s="127"/>
      <c r="CD175" s="126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</row>
    <row r="176" spans="1:164" s="124" customFormat="1" x14ac:dyDescent="0.25">
      <c r="A176" s="230"/>
      <c r="B176" s="231"/>
      <c r="BO176" s="125"/>
      <c r="BP176" s="125"/>
      <c r="BQ176" s="125"/>
      <c r="BR176" s="125"/>
      <c r="BS176" s="125"/>
      <c r="BT176" s="125"/>
      <c r="BU176" s="126"/>
      <c r="BV176" s="125"/>
      <c r="BW176" s="125"/>
      <c r="BX176" s="125"/>
      <c r="BY176" s="125"/>
      <c r="BZ176" s="125"/>
      <c r="CA176" s="125"/>
      <c r="CB176" s="125"/>
      <c r="CC176" s="127"/>
      <c r="CD176" s="126"/>
      <c r="CE176" s="125"/>
      <c r="CF176" s="125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</row>
    <row r="177" spans="1:164" s="196" customFormat="1" x14ac:dyDescent="0.25">
      <c r="A177" s="235"/>
      <c r="B177" s="236"/>
      <c r="BO177" s="192"/>
      <c r="BP177" s="192"/>
      <c r="BQ177" s="192"/>
      <c r="BR177" s="192"/>
      <c r="BS177" s="192"/>
      <c r="BT177" s="192"/>
      <c r="BU177" s="194"/>
      <c r="BV177" s="192"/>
      <c r="BW177" s="192"/>
      <c r="BX177" s="192"/>
      <c r="BY177" s="192"/>
      <c r="BZ177" s="192"/>
      <c r="CA177" s="192"/>
      <c r="CB177" s="192"/>
      <c r="CC177" s="195"/>
      <c r="CD177" s="194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</row>
    <row r="178" spans="1:164" s="196" customFormat="1" x14ac:dyDescent="0.25">
      <c r="A178" s="235"/>
      <c r="B178" s="236"/>
      <c r="BO178" s="192"/>
      <c r="BP178" s="192"/>
      <c r="BQ178" s="192"/>
      <c r="BR178" s="192"/>
      <c r="BS178" s="192"/>
      <c r="BT178" s="192"/>
      <c r="BU178" s="194"/>
      <c r="BV178" s="192"/>
      <c r="BW178" s="192"/>
      <c r="BX178" s="192"/>
      <c r="BY178" s="192"/>
      <c r="BZ178" s="192"/>
      <c r="CA178" s="192"/>
      <c r="CB178" s="192"/>
      <c r="CC178" s="195"/>
      <c r="CD178" s="194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</row>
    <row r="179" spans="1:164" s="196" customFormat="1" x14ac:dyDescent="0.25">
      <c r="A179" s="235"/>
      <c r="B179" s="236"/>
      <c r="BO179" s="192"/>
      <c r="BP179" s="192"/>
      <c r="BQ179" s="192"/>
      <c r="BR179" s="192"/>
      <c r="BS179" s="192"/>
      <c r="BT179" s="192"/>
      <c r="BU179" s="194"/>
      <c r="BV179" s="192"/>
      <c r="BW179" s="192"/>
      <c r="BX179" s="192"/>
      <c r="BY179" s="192"/>
      <c r="BZ179" s="192"/>
      <c r="CA179" s="192"/>
      <c r="CB179" s="192"/>
      <c r="CC179" s="195"/>
      <c r="CD179" s="194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</row>
    <row r="180" spans="1:164" s="196" customFormat="1" x14ac:dyDescent="0.25">
      <c r="A180" s="235"/>
      <c r="B180" s="236"/>
      <c r="BO180" s="192"/>
      <c r="BP180" s="192"/>
      <c r="BQ180" s="192"/>
      <c r="BR180" s="192"/>
      <c r="BS180" s="192"/>
      <c r="BT180" s="192"/>
      <c r="BU180" s="194"/>
      <c r="BV180" s="192"/>
      <c r="BW180" s="192"/>
      <c r="BX180" s="192"/>
      <c r="BY180" s="192"/>
      <c r="BZ180" s="192"/>
      <c r="CA180" s="192"/>
      <c r="CB180" s="192"/>
      <c r="CC180" s="195"/>
      <c r="CD180" s="194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</row>
    <row r="181" spans="1:164" s="196" customFormat="1" x14ac:dyDescent="0.25">
      <c r="A181" s="235"/>
      <c r="B181" s="236"/>
      <c r="BO181" s="192"/>
      <c r="BP181" s="192"/>
      <c r="BQ181" s="192"/>
      <c r="BR181" s="192"/>
      <c r="BS181" s="192"/>
      <c r="BT181" s="192"/>
      <c r="BU181" s="194"/>
      <c r="BV181" s="192"/>
      <c r="BW181" s="192"/>
      <c r="BX181" s="192"/>
      <c r="BY181" s="192"/>
      <c r="BZ181" s="192"/>
      <c r="CA181" s="192"/>
      <c r="CB181" s="192"/>
      <c r="CC181" s="195"/>
      <c r="CD181" s="194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</row>
    <row r="182" spans="1:164" s="196" customFormat="1" x14ac:dyDescent="0.25">
      <c r="A182" s="235"/>
      <c r="B182" s="236"/>
      <c r="BO182" s="192"/>
      <c r="BP182" s="192"/>
      <c r="BQ182" s="192"/>
      <c r="BR182" s="192"/>
      <c r="BS182" s="192"/>
      <c r="BT182" s="192"/>
      <c r="BU182" s="194"/>
      <c r="BV182" s="192"/>
      <c r="BW182" s="192"/>
      <c r="BX182" s="192"/>
      <c r="BY182" s="192"/>
      <c r="BZ182" s="192"/>
      <c r="CA182" s="192"/>
      <c r="CB182" s="192"/>
      <c r="CC182" s="195"/>
      <c r="CD182" s="194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</row>
    <row r="183" spans="1:164" s="196" customFormat="1" x14ac:dyDescent="0.25">
      <c r="A183" s="235"/>
      <c r="B183" s="236"/>
      <c r="BO183" s="192"/>
      <c r="BP183" s="192"/>
      <c r="BQ183" s="192"/>
      <c r="BR183" s="192"/>
      <c r="BS183" s="192"/>
      <c r="BT183" s="192"/>
      <c r="BU183" s="194"/>
      <c r="BV183" s="192"/>
      <c r="BW183" s="192"/>
      <c r="BX183" s="192"/>
      <c r="BY183" s="192"/>
      <c r="BZ183" s="192"/>
      <c r="CA183" s="192"/>
      <c r="CB183" s="192"/>
      <c r="CC183" s="195"/>
      <c r="CD183" s="194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</row>
    <row r="184" spans="1:164" s="196" customFormat="1" x14ac:dyDescent="0.25">
      <c r="A184" s="235"/>
      <c r="B184" s="236"/>
      <c r="BO184" s="192"/>
      <c r="BP184" s="192"/>
      <c r="BQ184" s="192"/>
      <c r="BR184" s="192"/>
      <c r="BS184" s="192"/>
      <c r="BT184" s="192"/>
      <c r="BU184" s="194"/>
      <c r="BV184" s="192"/>
      <c r="BW184" s="192"/>
      <c r="BX184" s="192"/>
      <c r="BY184" s="192"/>
      <c r="BZ184" s="192"/>
      <c r="CA184" s="192"/>
      <c r="CB184" s="192"/>
      <c r="CC184" s="195"/>
      <c r="CD184" s="194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</row>
    <row r="185" spans="1:164" s="196" customFormat="1" x14ac:dyDescent="0.25">
      <c r="A185" s="235"/>
      <c r="B185" s="236"/>
      <c r="BO185" s="192"/>
      <c r="BP185" s="192"/>
      <c r="BQ185" s="192"/>
      <c r="BR185" s="192"/>
      <c r="BS185" s="192"/>
      <c r="BT185" s="192"/>
      <c r="BU185" s="194"/>
      <c r="BV185" s="192"/>
      <c r="BW185" s="192"/>
      <c r="BX185" s="192"/>
      <c r="BY185" s="192"/>
      <c r="BZ185" s="192"/>
      <c r="CA185" s="192"/>
      <c r="CB185" s="192"/>
      <c r="CC185" s="195"/>
      <c r="CD185" s="194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</row>
    <row r="186" spans="1:164" s="196" customFormat="1" x14ac:dyDescent="0.25">
      <c r="A186" s="235"/>
      <c r="B186" s="236"/>
      <c r="BO186" s="192"/>
      <c r="BP186" s="192"/>
      <c r="BQ186" s="192"/>
      <c r="BR186" s="192"/>
      <c r="BS186" s="192"/>
      <c r="BT186" s="192"/>
      <c r="BU186" s="194"/>
      <c r="BV186" s="192"/>
      <c r="BW186" s="192"/>
      <c r="BX186" s="192"/>
      <c r="BY186" s="192"/>
      <c r="BZ186" s="192"/>
      <c r="CA186" s="192"/>
      <c r="CB186" s="192"/>
      <c r="CC186" s="195"/>
      <c r="CD186" s="194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</row>
    <row r="187" spans="1:164" s="196" customFormat="1" x14ac:dyDescent="0.25">
      <c r="A187" s="235"/>
      <c r="B187" s="236"/>
      <c r="BO187" s="192"/>
      <c r="BP187" s="192"/>
      <c r="BQ187" s="192"/>
      <c r="BR187" s="192"/>
      <c r="BS187" s="192"/>
      <c r="BT187" s="192"/>
      <c r="BU187" s="194"/>
      <c r="BV187" s="192"/>
      <c r="BW187" s="192"/>
      <c r="BX187" s="192"/>
      <c r="BY187" s="192"/>
      <c r="BZ187" s="192"/>
      <c r="CA187" s="192"/>
      <c r="CB187" s="192"/>
      <c r="CC187" s="195"/>
      <c r="CD187" s="194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</row>
    <row r="188" spans="1:164" s="196" customFormat="1" x14ac:dyDescent="0.25">
      <c r="A188" s="235"/>
      <c r="B188" s="236"/>
      <c r="BO188" s="192"/>
      <c r="BP188" s="192"/>
      <c r="BQ188" s="192"/>
      <c r="BR188" s="192"/>
      <c r="BS188" s="192"/>
      <c r="BT188" s="192"/>
      <c r="BU188" s="194"/>
      <c r="BV188" s="192"/>
      <c r="BW188" s="192"/>
      <c r="BX188" s="192"/>
      <c r="BY188" s="192"/>
      <c r="BZ188" s="192"/>
      <c r="CA188" s="192"/>
      <c r="CB188" s="192"/>
      <c r="CC188" s="195"/>
      <c r="CD188" s="194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</row>
    <row r="189" spans="1:164" s="196" customFormat="1" x14ac:dyDescent="0.25">
      <c r="A189" s="235"/>
      <c r="B189" s="236"/>
      <c r="BO189" s="192"/>
      <c r="BP189" s="192"/>
      <c r="BQ189" s="192"/>
      <c r="BR189" s="192"/>
      <c r="BS189" s="192"/>
      <c r="BT189" s="192"/>
      <c r="BU189" s="194"/>
      <c r="BV189" s="192"/>
      <c r="BW189" s="192"/>
      <c r="BX189" s="192"/>
      <c r="BY189" s="192"/>
      <c r="BZ189" s="192"/>
      <c r="CA189" s="192"/>
      <c r="CB189" s="192"/>
      <c r="CC189" s="195"/>
      <c r="CD189" s="194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</row>
    <row r="190" spans="1:164" s="196" customFormat="1" x14ac:dyDescent="0.25">
      <c r="A190" s="235"/>
      <c r="B190" s="236"/>
      <c r="BO190" s="192"/>
      <c r="BP190" s="192"/>
      <c r="BQ190" s="192"/>
      <c r="BR190" s="192"/>
      <c r="BS190" s="192"/>
      <c r="BT190" s="192"/>
      <c r="BU190" s="194"/>
      <c r="BV190" s="192"/>
      <c r="BW190" s="192"/>
      <c r="BX190" s="192"/>
      <c r="BY190" s="192"/>
      <c r="BZ190" s="192"/>
      <c r="CA190" s="192"/>
      <c r="CB190" s="192"/>
      <c r="CC190" s="195"/>
      <c r="CD190" s="194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</row>
    <row r="191" spans="1:164" s="196" customFormat="1" x14ac:dyDescent="0.25">
      <c r="A191" s="235"/>
      <c r="B191" s="236"/>
      <c r="BO191" s="192"/>
      <c r="BP191" s="192"/>
      <c r="BQ191" s="192"/>
      <c r="BR191" s="192"/>
      <c r="BS191" s="192"/>
      <c r="BT191" s="192"/>
      <c r="BU191" s="194"/>
      <c r="BV191" s="192"/>
      <c r="BW191" s="192"/>
      <c r="BX191" s="192"/>
      <c r="BY191" s="192"/>
      <c r="BZ191" s="192"/>
      <c r="CA191" s="192"/>
      <c r="CB191" s="192"/>
      <c r="CC191" s="195"/>
      <c r="CD191" s="194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</row>
    <row r="192" spans="1:164" s="196" customFormat="1" x14ac:dyDescent="0.25">
      <c r="A192" s="235"/>
      <c r="B192" s="236"/>
      <c r="BO192" s="192"/>
      <c r="BP192" s="192"/>
      <c r="BQ192" s="192"/>
      <c r="BR192" s="192"/>
      <c r="BS192" s="192"/>
      <c r="BT192" s="192"/>
      <c r="BU192" s="194"/>
      <c r="BV192" s="192"/>
      <c r="BW192" s="192"/>
      <c r="BX192" s="192"/>
      <c r="BY192" s="192"/>
      <c r="BZ192" s="192"/>
      <c r="CA192" s="192"/>
      <c r="CB192" s="192"/>
      <c r="CC192" s="195"/>
      <c r="CD192" s="194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</row>
    <row r="193" spans="1:164" s="196" customFormat="1" x14ac:dyDescent="0.25">
      <c r="A193" s="235"/>
      <c r="B193" s="236"/>
      <c r="BO193" s="192"/>
      <c r="BP193" s="192"/>
      <c r="BQ193" s="192"/>
      <c r="BR193" s="192"/>
      <c r="BS193" s="192"/>
      <c r="BT193" s="192"/>
      <c r="BU193" s="194"/>
      <c r="BV193" s="192"/>
      <c r="BW193" s="192"/>
      <c r="BX193" s="192"/>
      <c r="BY193" s="192"/>
      <c r="BZ193" s="192"/>
      <c r="CA193" s="192"/>
      <c r="CB193" s="192"/>
      <c r="CC193" s="195"/>
      <c r="CD193" s="194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</row>
    <row r="194" spans="1:164" s="196" customFormat="1" x14ac:dyDescent="0.25">
      <c r="A194" s="235"/>
      <c r="B194" s="236"/>
      <c r="BO194" s="192"/>
      <c r="BP194" s="192"/>
      <c r="BQ194" s="192"/>
      <c r="BR194" s="192"/>
      <c r="BS194" s="192"/>
      <c r="BT194" s="192"/>
      <c r="BU194" s="194"/>
      <c r="BV194" s="192"/>
      <c r="BW194" s="192"/>
      <c r="BX194" s="192"/>
      <c r="BY194" s="192"/>
      <c r="BZ194" s="192"/>
      <c r="CA194" s="192"/>
      <c r="CB194" s="192"/>
      <c r="CC194" s="195"/>
      <c r="CD194" s="194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</row>
    <row r="195" spans="1:164" s="196" customFormat="1" x14ac:dyDescent="0.25">
      <c r="A195" s="235"/>
      <c r="B195" s="236"/>
      <c r="BO195" s="192"/>
      <c r="BP195" s="192"/>
      <c r="BQ195" s="192"/>
      <c r="BR195" s="192"/>
      <c r="BS195" s="192"/>
      <c r="BT195" s="192"/>
      <c r="BU195" s="194"/>
      <c r="BV195" s="192"/>
      <c r="BW195" s="192"/>
      <c r="BX195" s="192"/>
      <c r="BY195" s="192"/>
      <c r="BZ195" s="192"/>
      <c r="CA195" s="192"/>
      <c r="CB195" s="192"/>
      <c r="CC195" s="195"/>
      <c r="CD195" s="194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</row>
    <row r="196" spans="1:164" s="196" customFormat="1" x14ac:dyDescent="0.25">
      <c r="A196" s="235"/>
      <c r="B196" s="236"/>
      <c r="BO196" s="192"/>
      <c r="BP196" s="192"/>
      <c r="BQ196" s="192"/>
      <c r="BR196" s="192"/>
      <c r="BS196" s="192"/>
      <c r="BT196" s="192"/>
      <c r="BU196" s="194"/>
      <c r="BV196" s="192"/>
      <c r="BW196" s="192"/>
      <c r="BX196" s="192"/>
      <c r="BY196" s="192"/>
      <c r="BZ196" s="192"/>
      <c r="CA196" s="192"/>
      <c r="CB196" s="192"/>
      <c r="CC196" s="195"/>
      <c r="CD196" s="194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</row>
    <row r="197" spans="1:164" s="196" customFormat="1" x14ac:dyDescent="0.25">
      <c r="A197" s="235"/>
      <c r="B197" s="236"/>
      <c r="BO197" s="192"/>
      <c r="BP197" s="192"/>
      <c r="BQ197" s="192"/>
      <c r="BR197" s="192"/>
      <c r="BS197" s="192"/>
      <c r="BT197" s="192"/>
      <c r="BU197" s="194"/>
      <c r="BV197" s="192"/>
      <c r="BW197" s="192"/>
      <c r="BX197" s="192"/>
      <c r="BY197" s="192"/>
      <c r="BZ197" s="192"/>
      <c r="CA197" s="192"/>
      <c r="CB197" s="192"/>
      <c r="CC197" s="195"/>
      <c r="CD197" s="194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</row>
    <row r="198" spans="1:164" s="196" customFormat="1" x14ac:dyDescent="0.25">
      <c r="A198" s="235"/>
      <c r="B198" s="236"/>
      <c r="BO198" s="192"/>
      <c r="BP198" s="192"/>
      <c r="BQ198" s="192"/>
      <c r="BR198" s="192"/>
      <c r="BS198" s="192"/>
      <c r="BT198" s="192"/>
      <c r="BU198" s="194"/>
      <c r="BV198" s="192"/>
      <c r="BW198" s="192"/>
      <c r="BX198" s="192"/>
      <c r="BY198" s="192"/>
      <c r="BZ198" s="192"/>
      <c r="CA198" s="192"/>
      <c r="CB198" s="192"/>
      <c r="CC198" s="195"/>
      <c r="CD198" s="194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</row>
    <row r="199" spans="1:164" s="196" customFormat="1" x14ac:dyDescent="0.25">
      <c r="A199" s="235"/>
      <c r="B199" s="236"/>
      <c r="BO199" s="192"/>
      <c r="BP199" s="192"/>
      <c r="BQ199" s="192"/>
      <c r="BR199" s="192"/>
      <c r="BS199" s="192"/>
      <c r="BT199" s="192"/>
      <c r="BU199" s="194"/>
      <c r="BV199" s="192"/>
      <c r="BW199" s="192"/>
      <c r="BX199" s="192"/>
      <c r="BY199" s="192"/>
      <c r="BZ199" s="192"/>
      <c r="CA199" s="192"/>
      <c r="CB199" s="192"/>
      <c r="CC199" s="195"/>
      <c r="CD199" s="194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</row>
    <row r="200" spans="1:164" s="196" customFormat="1" x14ac:dyDescent="0.25">
      <c r="A200" s="235"/>
      <c r="B200" s="236"/>
      <c r="BO200" s="192"/>
      <c r="BP200" s="192"/>
      <c r="BQ200" s="192"/>
      <c r="BR200" s="192"/>
      <c r="BS200" s="192"/>
      <c r="BT200" s="192"/>
      <c r="BU200" s="194"/>
      <c r="BV200" s="192"/>
      <c r="BW200" s="192"/>
      <c r="BX200" s="192"/>
      <c r="BY200" s="192"/>
      <c r="BZ200" s="192"/>
      <c r="CA200" s="192"/>
      <c r="CB200" s="192"/>
      <c r="CC200" s="195"/>
      <c r="CD200" s="194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</row>
    <row r="201" spans="1:164" s="196" customFormat="1" x14ac:dyDescent="0.25">
      <c r="A201" s="235"/>
      <c r="B201" s="236"/>
      <c r="BO201" s="192"/>
      <c r="BP201" s="192"/>
      <c r="BQ201" s="192"/>
      <c r="BR201" s="192"/>
      <c r="BS201" s="192"/>
      <c r="BT201" s="192"/>
      <c r="BU201" s="194"/>
      <c r="BV201" s="192"/>
      <c r="BW201" s="192"/>
      <c r="BX201" s="192"/>
      <c r="BY201" s="192"/>
      <c r="BZ201" s="192"/>
      <c r="CA201" s="192"/>
      <c r="CB201" s="192"/>
      <c r="CC201" s="195"/>
      <c r="CD201" s="194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</row>
    <row r="202" spans="1:164" s="196" customFormat="1" x14ac:dyDescent="0.25">
      <c r="A202" s="235"/>
      <c r="B202" s="236"/>
      <c r="BO202" s="192"/>
      <c r="BP202" s="192"/>
      <c r="BQ202" s="192"/>
      <c r="BR202" s="192"/>
      <c r="BS202" s="192"/>
      <c r="BT202" s="192"/>
      <c r="BU202" s="194"/>
      <c r="BV202" s="192"/>
      <c r="BW202" s="192"/>
      <c r="BX202" s="192"/>
      <c r="BY202" s="192"/>
      <c r="BZ202" s="192"/>
      <c r="CA202" s="192"/>
      <c r="CB202" s="192"/>
      <c r="CC202" s="195"/>
      <c r="CD202" s="194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</row>
    <row r="203" spans="1:164" s="196" customFormat="1" x14ac:dyDescent="0.25">
      <c r="A203" s="235"/>
      <c r="B203" s="236"/>
      <c r="BO203" s="192"/>
      <c r="BP203" s="192"/>
      <c r="BQ203" s="192"/>
      <c r="BR203" s="192"/>
      <c r="BS203" s="192"/>
      <c r="BT203" s="192"/>
      <c r="BU203" s="194"/>
      <c r="BV203" s="192"/>
      <c r="BW203" s="192"/>
      <c r="BX203" s="192"/>
      <c r="BY203" s="192"/>
      <c r="BZ203" s="192"/>
      <c r="CA203" s="192"/>
      <c r="CB203" s="192"/>
      <c r="CC203" s="195"/>
      <c r="CD203" s="194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</row>
    <row r="204" spans="1:164" s="196" customFormat="1" x14ac:dyDescent="0.25">
      <c r="A204" s="235"/>
      <c r="B204" s="236"/>
      <c r="BO204" s="192"/>
      <c r="BP204" s="192"/>
      <c r="BQ204" s="192"/>
      <c r="BR204" s="192"/>
      <c r="BS204" s="192"/>
      <c r="BT204" s="192"/>
      <c r="BU204" s="194"/>
      <c r="BV204" s="192"/>
      <c r="BW204" s="192"/>
      <c r="BX204" s="192"/>
      <c r="BY204" s="192"/>
      <c r="BZ204" s="192"/>
      <c r="CA204" s="192"/>
      <c r="CB204" s="192"/>
      <c r="CC204" s="195"/>
      <c r="CD204" s="194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</row>
    <row r="205" spans="1:164" s="196" customFormat="1" x14ac:dyDescent="0.25">
      <c r="A205" s="235"/>
      <c r="B205" s="236"/>
      <c r="BO205" s="192"/>
      <c r="BP205" s="192"/>
      <c r="BQ205" s="192"/>
      <c r="BR205" s="192"/>
      <c r="BS205" s="192"/>
      <c r="BT205" s="192"/>
      <c r="BU205" s="194"/>
      <c r="BV205" s="192"/>
      <c r="BW205" s="192"/>
      <c r="BX205" s="192"/>
      <c r="BY205" s="192"/>
      <c r="BZ205" s="192"/>
      <c r="CA205" s="192"/>
      <c r="CB205" s="192"/>
      <c r="CC205" s="195"/>
      <c r="CD205" s="194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</row>
    <row r="206" spans="1:164" s="196" customFormat="1" x14ac:dyDescent="0.25">
      <c r="A206" s="235"/>
      <c r="B206" s="236"/>
      <c r="BO206" s="192"/>
      <c r="BP206" s="192"/>
      <c r="BQ206" s="192"/>
      <c r="BR206" s="192"/>
      <c r="BS206" s="192"/>
      <c r="BT206" s="192"/>
      <c r="BU206" s="194"/>
      <c r="BV206" s="192"/>
      <c r="BW206" s="192"/>
      <c r="BX206" s="192"/>
      <c r="BY206" s="192"/>
      <c r="BZ206" s="192"/>
      <c r="CA206" s="192"/>
      <c r="CB206" s="192"/>
      <c r="CC206" s="195"/>
      <c r="CD206" s="194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</row>
    <row r="207" spans="1:164" s="196" customFormat="1" x14ac:dyDescent="0.25">
      <c r="A207" s="235"/>
      <c r="B207" s="236"/>
      <c r="BO207" s="192"/>
      <c r="BP207" s="192"/>
      <c r="BQ207" s="192"/>
      <c r="BR207" s="192"/>
      <c r="BS207" s="192"/>
      <c r="BT207" s="192"/>
      <c r="BU207" s="194"/>
      <c r="BV207" s="192"/>
      <c r="BW207" s="192"/>
      <c r="BX207" s="192"/>
      <c r="BY207" s="192"/>
      <c r="BZ207" s="192"/>
      <c r="CA207" s="192"/>
      <c r="CB207" s="192"/>
      <c r="CC207" s="195"/>
      <c r="CD207" s="194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</row>
    <row r="208" spans="1:164" s="196" customFormat="1" x14ac:dyDescent="0.25">
      <c r="A208" s="235"/>
      <c r="B208" s="236"/>
      <c r="BO208" s="192"/>
      <c r="BP208" s="192"/>
      <c r="BQ208" s="192"/>
      <c r="BR208" s="192"/>
      <c r="BS208" s="192"/>
      <c r="BT208" s="192"/>
      <c r="BU208" s="194"/>
      <c r="BV208" s="192"/>
      <c r="BW208" s="192"/>
      <c r="BX208" s="192"/>
      <c r="BY208" s="192"/>
      <c r="BZ208" s="192"/>
      <c r="CA208" s="192"/>
      <c r="CB208" s="192"/>
      <c r="CC208" s="195"/>
      <c r="CD208" s="194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</row>
    <row r="209" spans="1:164" s="196" customFormat="1" x14ac:dyDescent="0.25">
      <c r="A209" s="235"/>
      <c r="B209" s="236"/>
      <c r="BO209" s="192"/>
      <c r="BP209" s="192"/>
      <c r="BQ209" s="192"/>
      <c r="BR209" s="192"/>
      <c r="BS209" s="192"/>
      <c r="BT209" s="192"/>
      <c r="BU209" s="194"/>
      <c r="BV209" s="192"/>
      <c r="BW209" s="192"/>
      <c r="BX209" s="192"/>
      <c r="BY209" s="192"/>
      <c r="BZ209" s="192"/>
      <c r="CA209" s="192"/>
      <c r="CB209" s="192"/>
      <c r="CC209" s="195"/>
      <c r="CD209" s="194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</row>
    <row r="210" spans="1:164" s="196" customFormat="1" x14ac:dyDescent="0.25">
      <c r="A210" s="235"/>
      <c r="B210" s="236"/>
      <c r="BO210" s="192"/>
      <c r="BP210" s="192"/>
      <c r="BQ210" s="192"/>
      <c r="BR210" s="192"/>
      <c r="BS210" s="192"/>
      <c r="BT210" s="192"/>
      <c r="BU210" s="194"/>
      <c r="BV210" s="192"/>
      <c r="BW210" s="192"/>
      <c r="BX210" s="192"/>
      <c r="BY210" s="192"/>
      <c r="BZ210" s="192"/>
      <c r="CA210" s="192"/>
      <c r="CB210" s="192"/>
      <c r="CC210" s="195"/>
      <c r="CD210" s="194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</row>
    <row r="211" spans="1:164" s="196" customFormat="1" x14ac:dyDescent="0.25">
      <c r="A211" s="235"/>
      <c r="B211" s="236"/>
      <c r="BO211" s="192"/>
      <c r="BP211" s="192"/>
      <c r="BQ211" s="192"/>
      <c r="BR211" s="192"/>
      <c r="BS211" s="192"/>
      <c r="BT211" s="192"/>
      <c r="BU211" s="194"/>
      <c r="BV211" s="192"/>
      <c r="BW211" s="192"/>
      <c r="BX211" s="192"/>
      <c r="BY211" s="192"/>
      <c r="BZ211" s="192"/>
      <c r="CA211" s="192"/>
      <c r="CB211" s="192"/>
      <c r="CC211" s="195"/>
      <c r="CD211" s="194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</row>
    <row r="212" spans="1:164" s="196" customFormat="1" x14ac:dyDescent="0.25">
      <c r="A212" s="235"/>
      <c r="B212" s="236"/>
      <c r="BO212" s="192"/>
      <c r="BP212" s="192"/>
      <c r="BQ212" s="192"/>
      <c r="BR212" s="192"/>
      <c r="BS212" s="192"/>
      <c r="BT212" s="192"/>
      <c r="BU212" s="194"/>
      <c r="BV212" s="192"/>
      <c r="BW212" s="192"/>
      <c r="BX212" s="192"/>
      <c r="BY212" s="192"/>
      <c r="BZ212" s="192"/>
      <c r="CA212" s="192"/>
      <c r="CB212" s="192"/>
      <c r="CC212" s="195"/>
      <c r="CD212" s="194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</row>
    <row r="213" spans="1:164" s="196" customFormat="1" x14ac:dyDescent="0.25">
      <c r="A213" s="235"/>
      <c r="B213" s="236"/>
      <c r="BO213" s="192"/>
      <c r="BP213" s="192"/>
      <c r="BQ213" s="192"/>
      <c r="BR213" s="192"/>
      <c r="BS213" s="192"/>
      <c r="BT213" s="192"/>
      <c r="BU213" s="194"/>
      <c r="BV213" s="192"/>
      <c r="BW213" s="192"/>
      <c r="BX213" s="192"/>
      <c r="BY213" s="192"/>
      <c r="BZ213" s="192"/>
      <c r="CA213" s="192"/>
      <c r="CB213" s="192"/>
      <c r="CC213" s="195"/>
      <c r="CD213" s="194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</row>
    <row r="214" spans="1:164" s="196" customFormat="1" x14ac:dyDescent="0.25">
      <c r="A214" s="235"/>
      <c r="B214" s="236"/>
      <c r="BO214" s="192"/>
      <c r="BP214" s="192"/>
      <c r="BQ214" s="192"/>
      <c r="BR214" s="192"/>
      <c r="BS214" s="192"/>
      <c r="BT214" s="192"/>
      <c r="BU214" s="194"/>
      <c r="BV214" s="192"/>
      <c r="BW214" s="192"/>
      <c r="BX214" s="192"/>
      <c r="BY214" s="192"/>
      <c r="BZ214" s="192"/>
      <c r="CA214" s="192"/>
      <c r="CB214" s="192"/>
      <c r="CC214" s="195"/>
      <c r="CD214" s="194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</row>
    <row r="215" spans="1:164" s="196" customFormat="1" x14ac:dyDescent="0.25">
      <c r="A215" s="235"/>
      <c r="B215" s="236"/>
      <c r="BO215" s="192"/>
      <c r="BP215" s="192"/>
      <c r="BQ215" s="192"/>
      <c r="BR215" s="192"/>
      <c r="BS215" s="192"/>
      <c r="BT215" s="192"/>
      <c r="BU215" s="194"/>
      <c r="BV215" s="192"/>
      <c r="BW215" s="192"/>
      <c r="BX215" s="192"/>
      <c r="BY215" s="192"/>
      <c r="BZ215" s="192"/>
      <c r="CA215" s="192"/>
      <c r="CB215" s="192"/>
      <c r="CC215" s="195"/>
      <c r="CD215" s="194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</row>
    <row r="216" spans="1:164" s="196" customFormat="1" x14ac:dyDescent="0.25">
      <c r="A216" s="235"/>
      <c r="B216" s="236"/>
      <c r="BO216" s="192"/>
      <c r="BP216" s="192"/>
      <c r="BQ216" s="192"/>
      <c r="BR216" s="192"/>
      <c r="BS216" s="192"/>
      <c r="BT216" s="192"/>
      <c r="BU216" s="194"/>
      <c r="BV216" s="192"/>
      <c r="BW216" s="192"/>
      <c r="BX216" s="192"/>
      <c r="BY216" s="192"/>
      <c r="BZ216" s="192"/>
      <c r="CA216" s="192"/>
      <c r="CB216" s="192"/>
      <c r="CC216" s="195"/>
      <c r="CD216" s="194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</row>
    <row r="217" spans="1:164" s="196" customFormat="1" x14ac:dyDescent="0.25">
      <c r="A217" s="235"/>
      <c r="B217" s="236"/>
      <c r="BO217" s="192"/>
      <c r="BP217" s="192"/>
      <c r="BQ217" s="192"/>
      <c r="BR217" s="192"/>
      <c r="BS217" s="192"/>
      <c r="BT217" s="192"/>
      <c r="BU217" s="194"/>
      <c r="BV217" s="192"/>
      <c r="BW217" s="192"/>
      <c r="BX217" s="192"/>
      <c r="BY217" s="192"/>
      <c r="BZ217" s="192"/>
      <c r="CA217" s="192"/>
      <c r="CB217" s="192"/>
      <c r="CC217" s="195"/>
      <c r="CD217" s="194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</row>
    <row r="218" spans="1:164" s="196" customFormat="1" x14ac:dyDescent="0.25">
      <c r="A218" s="235"/>
      <c r="B218" s="236"/>
      <c r="BO218" s="192"/>
      <c r="BP218" s="192"/>
      <c r="BQ218" s="192"/>
      <c r="BR218" s="192"/>
      <c r="BS218" s="192"/>
      <c r="BT218" s="192"/>
      <c r="BU218" s="194"/>
      <c r="BV218" s="192"/>
      <c r="BW218" s="192"/>
      <c r="BX218" s="192"/>
      <c r="BY218" s="192"/>
      <c r="BZ218" s="192"/>
      <c r="CA218" s="192"/>
      <c r="CB218" s="192"/>
      <c r="CC218" s="195"/>
      <c r="CD218" s="194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</row>
    <row r="219" spans="1:164" s="196" customFormat="1" x14ac:dyDescent="0.25">
      <c r="A219" s="235"/>
      <c r="B219" s="236"/>
      <c r="BO219" s="192"/>
      <c r="BP219" s="192"/>
      <c r="BQ219" s="192"/>
      <c r="BR219" s="192"/>
      <c r="BS219" s="192"/>
      <c r="BT219" s="192"/>
      <c r="BU219" s="194"/>
      <c r="BV219" s="192"/>
      <c r="BW219" s="192"/>
      <c r="BX219" s="192"/>
      <c r="BY219" s="192"/>
      <c r="BZ219" s="192"/>
      <c r="CA219" s="192"/>
      <c r="CB219" s="192"/>
      <c r="CC219" s="195"/>
      <c r="CD219" s="194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</row>
    <row r="220" spans="1:164" s="196" customFormat="1" x14ac:dyDescent="0.25">
      <c r="A220" s="235"/>
      <c r="B220" s="236"/>
      <c r="BO220" s="192"/>
      <c r="BP220" s="192"/>
      <c r="BQ220" s="192"/>
      <c r="BR220" s="192"/>
      <c r="BS220" s="192"/>
      <c r="BT220" s="192"/>
      <c r="BU220" s="194"/>
      <c r="BV220" s="192"/>
      <c r="BW220" s="192"/>
      <c r="BX220" s="192"/>
      <c r="BY220" s="192"/>
      <c r="BZ220" s="192"/>
      <c r="CA220" s="192"/>
      <c r="CB220" s="192"/>
      <c r="CC220" s="195"/>
      <c r="CD220" s="194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</row>
    <row r="221" spans="1:164" s="196" customFormat="1" x14ac:dyDescent="0.25">
      <c r="A221" s="235"/>
      <c r="B221" s="236"/>
      <c r="BO221" s="192"/>
      <c r="BP221" s="192"/>
      <c r="BQ221" s="192"/>
      <c r="BR221" s="192"/>
      <c r="BS221" s="192"/>
      <c r="BT221" s="192"/>
      <c r="BU221" s="194"/>
      <c r="BV221" s="192"/>
      <c r="BW221" s="192"/>
      <c r="BX221" s="192"/>
      <c r="BY221" s="192"/>
      <c r="BZ221" s="192"/>
      <c r="CA221" s="192"/>
      <c r="CB221" s="192"/>
      <c r="CC221" s="195"/>
      <c r="CD221" s="194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</row>
    <row r="222" spans="1:164" s="196" customFormat="1" x14ac:dyDescent="0.25">
      <c r="A222" s="235"/>
      <c r="B222" s="236"/>
      <c r="BO222" s="192"/>
      <c r="BP222" s="192"/>
      <c r="BQ222" s="192"/>
      <c r="BR222" s="192"/>
      <c r="BS222" s="192"/>
      <c r="BT222" s="192"/>
      <c r="BU222" s="194"/>
      <c r="BV222" s="192"/>
      <c r="BW222" s="192"/>
      <c r="BX222" s="192"/>
      <c r="BY222" s="192"/>
      <c r="BZ222" s="192"/>
      <c r="CA222" s="192"/>
      <c r="CB222" s="192"/>
      <c r="CC222" s="195"/>
      <c r="CD222" s="194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</row>
    <row r="223" spans="1:164" s="196" customFormat="1" x14ac:dyDescent="0.25">
      <c r="A223" s="235"/>
      <c r="B223" s="236"/>
      <c r="BO223" s="192"/>
      <c r="BP223" s="192"/>
      <c r="BQ223" s="192"/>
      <c r="BR223" s="192"/>
      <c r="BS223" s="192"/>
      <c r="BT223" s="192"/>
      <c r="BU223" s="194"/>
      <c r="BV223" s="192"/>
      <c r="BW223" s="192"/>
      <c r="BX223" s="192"/>
      <c r="BY223" s="192"/>
      <c r="BZ223" s="192"/>
      <c r="CA223" s="192"/>
      <c r="CB223" s="192"/>
      <c r="CC223" s="195"/>
      <c r="CD223" s="194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</row>
    <row r="224" spans="1:164" s="196" customFormat="1" x14ac:dyDescent="0.25">
      <c r="A224" s="235"/>
      <c r="B224" s="236"/>
      <c r="BO224" s="192"/>
      <c r="BP224" s="192"/>
      <c r="BQ224" s="192"/>
      <c r="BR224" s="192"/>
      <c r="BS224" s="192"/>
      <c r="BT224" s="192"/>
      <c r="BU224" s="194"/>
      <c r="BV224" s="192"/>
      <c r="BW224" s="192"/>
      <c r="BX224" s="192"/>
      <c r="BY224" s="192"/>
      <c r="BZ224" s="192"/>
      <c r="CA224" s="192"/>
      <c r="CB224" s="192"/>
      <c r="CC224" s="195"/>
      <c r="CD224" s="194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</row>
    <row r="225" spans="1:164" s="196" customFormat="1" x14ac:dyDescent="0.25">
      <c r="A225" s="235"/>
      <c r="B225" s="236"/>
      <c r="BO225" s="192"/>
      <c r="BP225" s="192"/>
      <c r="BQ225" s="192"/>
      <c r="BR225" s="192"/>
      <c r="BS225" s="192"/>
      <c r="BT225" s="192"/>
      <c r="BU225" s="194"/>
      <c r="BV225" s="192"/>
      <c r="BW225" s="192"/>
      <c r="BX225" s="192"/>
      <c r="BY225" s="192"/>
      <c r="BZ225" s="192"/>
      <c r="CA225" s="192"/>
      <c r="CB225" s="192"/>
      <c r="CC225" s="195"/>
      <c r="CD225" s="194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</row>
    <row r="226" spans="1:164" s="196" customFormat="1" x14ac:dyDescent="0.25">
      <c r="A226" s="235"/>
      <c r="B226" s="236"/>
      <c r="BO226" s="192"/>
      <c r="BP226" s="192"/>
      <c r="BQ226" s="192"/>
      <c r="BR226" s="192"/>
      <c r="BS226" s="192"/>
      <c r="BT226" s="192"/>
      <c r="BU226" s="194"/>
      <c r="BV226" s="192"/>
      <c r="BW226" s="192"/>
      <c r="BX226" s="192"/>
      <c r="BY226" s="192"/>
      <c r="BZ226" s="192"/>
      <c r="CA226" s="192"/>
      <c r="CB226" s="192"/>
      <c r="CC226" s="195"/>
      <c r="CD226" s="194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</row>
    <row r="227" spans="1:164" s="196" customFormat="1" x14ac:dyDescent="0.25">
      <c r="A227" s="235"/>
      <c r="B227" s="236"/>
      <c r="BO227" s="192"/>
      <c r="BP227" s="192"/>
      <c r="BQ227" s="192"/>
      <c r="BR227" s="192"/>
      <c r="BS227" s="192"/>
      <c r="BT227" s="192"/>
      <c r="BU227" s="194"/>
      <c r="BV227" s="192"/>
      <c r="BW227" s="192"/>
      <c r="BX227" s="192"/>
      <c r="BY227" s="192"/>
      <c r="BZ227" s="192"/>
      <c r="CA227" s="192"/>
      <c r="CB227" s="192"/>
      <c r="CC227" s="195"/>
      <c r="CD227" s="194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</row>
    <row r="228" spans="1:164" s="196" customFormat="1" x14ac:dyDescent="0.25">
      <c r="A228" s="235"/>
      <c r="B228" s="236"/>
      <c r="BO228" s="192"/>
      <c r="BP228" s="192"/>
      <c r="BQ228" s="192"/>
      <c r="BR228" s="192"/>
      <c r="BS228" s="192"/>
      <c r="BT228" s="192"/>
      <c r="BU228" s="194"/>
      <c r="BV228" s="192"/>
      <c r="BW228" s="192"/>
      <c r="BX228" s="192"/>
      <c r="BY228" s="192"/>
      <c r="BZ228" s="192"/>
      <c r="CA228" s="192"/>
      <c r="CB228" s="192"/>
      <c r="CC228" s="195"/>
      <c r="CD228" s="194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</row>
    <row r="229" spans="1:164" s="196" customFormat="1" x14ac:dyDescent="0.25">
      <c r="A229" s="235"/>
      <c r="B229" s="236"/>
      <c r="BO229" s="192"/>
      <c r="BP229" s="192"/>
      <c r="BQ229" s="192"/>
      <c r="BR229" s="192"/>
      <c r="BS229" s="192"/>
      <c r="BT229" s="192"/>
      <c r="BU229" s="194"/>
      <c r="BV229" s="192"/>
      <c r="BW229" s="192"/>
      <c r="BX229" s="192"/>
      <c r="BY229" s="192"/>
      <c r="BZ229" s="192"/>
      <c r="CA229" s="192"/>
      <c r="CB229" s="192"/>
      <c r="CC229" s="195"/>
      <c r="CD229" s="194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</row>
    <row r="230" spans="1:164" s="196" customFormat="1" x14ac:dyDescent="0.25">
      <c r="A230" s="235"/>
      <c r="B230" s="236"/>
      <c r="BO230" s="192"/>
      <c r="BP230" s="192"/>
      <c r="BQ230" s="192"/>
      <c r="BR230" s="192"/>
      <c r="BS230" s="192"/>
      <c r="BT230" s="192"/>
      <c r="BU230" s="194"/>
      <c r="BV230" s="192"/>
      <c r="BW230" s="192"/>
      <c r="BX230" s="192"/>
      <c r="BY230" s="192"/>
      <c r="BZ230" s="192"/>
      <c r="CA230" s="192"/>
      <c r="CB230" s="192"/>
      <c r="CC230" s="195"/>
      <c r="CD230" s="194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</row>
    <row r="231" spans="1:164" s="196" customFormat="1" x14ac:dyDescent="0.25">
      <c r="A231" s="235"/>
      <c r="B231" s="236"/>
      <c r="BO231" s="192"/>
      <c r="BP231" s="192"/>
      <c r="BQ231" s="192"/>
      <c r="BR231" s="192"/>
      <c r="BS231" s="192"/>
      <c r="BT231" s="192"/>
      <c r="BU231" s="194"/>
      <c r="BV231" s="192"/>
      <c r="BW231" s="192"/>
      <c r="BX231" s="192"/>
      <c r="BY231" s="192"/>
      <c r="BZ231" s="192"/>
      <c r="CA231" s="192"/>
      <c r="CB231" s="192"/>
      <c r="CC231" s="195"/>
      <c r="CD231" s="194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</row>
    <row r="232" spans="1:164" s="196" customFormat="1" x14ac:dyDescent="0.25">
      <c r="A232" s="235"/>
      <c r="B232" s="236"/>
      <c r="BO232" s="192"/>
      <c r="BP232" s="192"/>
      <c r="BQ232" s="192"/>
      <c r="BR232" s="192"/>
      <c r="BS232" s="192"/>
      <c r="BT232" s="192"/>
      <c r="BU232" s="194"/>
      <c r="BV232" s="192"/>
      <c r="BW232" s="192"/>
      <c r="BX232" s="192"/>
      <c r="BY232" s="192"/>
      <c r="BZ232" s="192"/>
      <c r="CA232" s="192"/>
      <c r="CB232" s="192"/>
      <c r="CC232" s="195"/>
      <c r="CD232" s="194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</row>
    <row r="233" spans="1:164" s="196" customFormat="1" x14ac:dyDescent="0.25">
      <c r="A233" s="235"/>
      <c r="B233" s="236"/>
      <c r="BO233" s="192"/>
      <c r="BP233" s="192"/>
      <c r="BQ233" s="192"/>
      <c r="BR233" s="192"/>
      <c r="BS233" s="192"/>
      <c r="BT233" s="192"/>
      <c r="BU233" s="194"/>
      <c r="BV233" s="192"/>
      <c r="BW233" s="192"/>
      <c r="BX233" s="192"/>
      <c r="BY233" s="192"/>
      <c r="BZ233" s="192"/>
      <c r="CA233" s="192"/>
      <c r="CB233" s="192"/>
      <c r="CC233" s="195"/>
      <c r="CD233" s="194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</row>
    <row r="234" spans="1:164" s="196" customFormat="1" x14ac:dyDescent="0.25">
      <c r="A234" s="235"/>
      <c r="B234" s="236"/>
      <c r="BO234" s="192"/>
      <c r="BP234" s="192"/>
      <c r="BQ234" s="192"/>
      <c r="BR234" s="192"/>
      <c r="BS234" s="192"/>
      <c r="BT234" s="192"/>
      <c r="BU234" s="194"/>
      <c r="BV234" s="192"/>
      <c r="BW234" s="192"/>
      <c r="BX234" s="192"/>
      <c r="BY234" s="192"/>
      <c r="BZ234" s="192"/>
      <c r="CA234" s="192"/>
      <c r="CB234" s="192"/>
      <c r="CC234" s="195"/>
      <c r="CD234" s="194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</row>
    <row r="235" spans="1:164" s="196" customFormat="1" x14ac:dyDescent="0.25">
      <c r="A235" s="235"/>
      <c r="B235" s="236"/>
      <c r="BO235" s="192"/>
      <c r="BP235" s="192"/>
      <c r="BQ235" s="192"/>
      <c r="BR235" s="192"/>
      <c r="BS235" s="192"/>
      <c r="BT235" s="192"/>
      <c r="BU235" s="194"/>
      <c r="BV235" s="192"/>
      <c r="BW235" s="192"/>
      <c r="BX235" s="192"/>
      <c r="BY235" s="192"/>
      <c r="BZ235" s="192"/>
      <c r="CA235" s="192"/>
      <c r="CB235" s="192"/>
      <c r="CC235" s="195"/>
      <c r="CD235" s="194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</row>
    <row r="236" spans="1:164" s="196" customFormat="1" x14ac:dyDescent="0.25">
      <c r="A236" s="235"/>
      <c r="B236" s="236"/>
      <c r="BO236" s="192"/>
      <c r="BP236" s="192"/>
      <c r="BQ236" s="192"/>
      <c r="BR236" s="192"/>
      <c r="BS236" s="192"/>
      <c r="BT236" s="192"/>
      <c r="BU236" s="194"/>
      <c r="BV236" s="192"/>
      <c r="BW236" s="192"/>
      <c r="BX236" s="192"/>
      <c r="BY236" s="192"/>
      <c r="BZ236" s="192"/>
      <c r="CA236" s="192"/>
      <c r="CB236" s="192"/>
      <c r="CC236" s="195"/>
      <c r="CD236" s="194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</row>
    <row r="237" spans="1:164" s="196" customFormat="1" x14ac:dyDescent="0.25">
      <c r="A237" s="235"/>
      <c r="B237" s="236"/>
      <c r="BO237" s="192"/>
      <c r="BP237" s="192"/>
      <c r="BQ237" s="192"/>
      <c r="BR237" s="192"/>
      <c r="BS237" s="192"/>
      <c r="BT237" s="192"/>
      <c r="BU237" s="194"/>
      <c r="BV237" s="192"/>
      <c r="BW237" s="192"/>
      <c r="BX237" s="192"/>
      <c r="BY237" s="192"/>
      <c r="BZ237" s="192"/>
      <c r="CA237" s="192"/>
      <c r="CB237" s="192"/>
      <c r="CC237" s="195"/>
      <c r="CD237" s="194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</row>
    <row r="238" spans="1:164" s="196" customFormat="1" x14ac:dyDescent="0.25">
      <c r="A238" s="235"/>
      <c r="B238" s="236"/>
      <c r="BO238" s="192"/>
      <c r="BP238" s="192"/>
      <c r="BQ238" s="192"/>
      <c r="BR238" s="192"/>
      <c r="BS238" s="192"/>
      <c r="BT238" s="192"/>
      <c r="BU238" s="194"/>
      <c r="BV238" s="192"/>
      <c r="BW238" s="192"/>
      <c r="BX238" s="192"/>
      <c r="BY238" s="192"/>
      <c r="BZ238" s="192"/>
      <c r="CA238" s="192"/>
      <c r="CB238" s="192"/>
      <c r="CC238" s="195"/>
      <c r="CD238" s="194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</row>
    <row r="239" spans="1:164" s="196" customFormat="1" x14ac:dyDescent="0.25">
      <c r="A239" s="235"/>
      <c r="B239" s="236"/>
      <c r="BO239" s="192"/>
      <c r="BP239" s="192"/>
      <c r="BQ239" s="192"/>
      <c r="BR239" s="192"/>
      <c r="BS239" s="192"/>
      <c r="BT239" s="192"/>
      <c r="BU239" s="194"/>
      <c r="BV239" s="192"/>
      <c r="BW239" s="192"/>
      <c r="BX239" s="192"/>
      <c r="BY239" s="192"/>
      <c r="BZ239" s="192"/>
      <c r="CA239" s="192"/>
      <c r="CB239" s="192"/>
      <c r="CC239" s="195"/>
      <c r="CD239" s="194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</row>
    <row r="240" spans="1:164" s="196" customFormat="1" x14ac:dyDescent="0.25">
      <c r="A240" s="235"/>
      <c r="B240" s="236"/>
      <c r="BO240" s="192"/>
      <c r="BP240" s="192"/>
      <c r="BQ240" s="192"/>
      <c r="BR240" s="192"/>
      <c r="BS240" s="192"/>
      <c r="BT240" s="192"/>
      <c r="BU240" s="194"/>
      <c r="BV240" s="192"/>
      <c r="BW240" s="192"/>
      <c r="BX240" s="192"/>
      <c r="BY240" s="192"/>
      <c r="BZ240" s="192"/>
      <c r="CA240" s="192"/>
      <c r="CB240" s="192"/>
      <c r="CC240" s="195"/>
      <c r="CD240" s="194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</row>
    <row r="241" spans="1:164" s="196" customFormat="1" x14ac:dyDescent="0.25">
      <c r="A241" s="235"/>
      <c r="B241" s="236"/>
      <c r="BO241" s="192"/>
      <c r="BP241" s="192"/>
      <c r="BQ241" s="192"/>
      <c r="BR241" s="192"/>
      <c r="BS241" s="192"/>
      <c r="BT241" s="192"/>
      <c r="BU241" s="194"/>
      <c r="BV241" s="192"/>
      <c r="BW241" s="192"/>
      <c r="BX241" s="192"/>
      <c r="BY241" s="192"/>
      <c r="BZ241" s="192"/>
      <c r="CA241" s="192"/>
      <c r="CB241" s="192"/>
      <c r="CC241" s="195"/>
      <c r="CD241" s="194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</row>
    <row r="242" spans="1:164" s="196" customFormat="1" x14ac:dyDescent="0.25">
      <c r="A242" s="235"/>
      <c r="B242" s="236"/>
      <c r="BO242" s="192"/>
      <c r="BP242" s="192"/>
      <c r="BQ242" s="192"/>
      <c r="BR242" s="192"/>
      <c r="BS242" s="192"/>
      <c r="BT242" s="192"/>
      <c r="BU242" s="194"/>
      <c r="BV242" s="192"/>
      <c r="BW242" s="192"/>
      <c r="BX242" s="192"/>
      <c r="BY242" s="192"/>
      <c r="BZ242" s="192"/>
      <c r="CA242" s="192"/>
      <c r="CB242" s="192"/>
      <c r="CC242" s="195"/>
      <c r="CD242" s="194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</row>
    <row r="243" spans="1:164" s="196" customFormat="1" x14ac:dyDescent="0.25">
      <c r="A243" s="235"/>
      <c r="B243" s="236"/>
      <c r="BO243" s="192"/>
      <c r="BP243" s="192"/>
      <c r="BQ243" s="192"/>
      <c r="BR243" s="192"/>
      <c r="BS243" s="192"/>
      <c r="BT243" s="192"/>
      <c r="BU243" s="194"/>
      <c r="BV243" s="192"/>
      <c r="BW243" s="192"/>
      <c r="BX243" s="192"/>
      <c r="BY243" s="192"/>
      <c r="BZ243" s="192"/>
      <c r="CA243" s="192"/>
      <c r="CB243" s="192"/>
      <c r="CC243" s="195"/>
      <c r="CD243" s="194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</row>
    <row r="244" spans="1:164" s="196" customFormat="1" x14ac:dyDescent="0.25">
      <c r="A244" s="235"/>
      <c r="B244" s="236"/>
      <c r="BO244" s="192"/>
      <c r="BP244" s="192"/>
      <c r="BQ244" s="192"/>
      <c r="BR244" s="192"/>
      <c r="BS244" s="192"/>
      <c r="BT244" s="192"/>
      <c r="BU244" s="194"/>
      <c r="BV244" s="192"/>
      <c r="BW244" s="192"/>
      <c r="BX244" s="192"/>
      <c r="BY244" s="192"/>
      <c r="BZ244" s="192"/>
      <c r="CA244" s="192"/>
      <c r="CB244" s="192"/>
      <c r="CC244" s="195"/>
      <c r="CD244" s="194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</row>
    <row r="245" spans="1:164" s="196" customFormat="1" x14ac:dyDescent="0.25">
      <c r="A245" s="235"/>
      <c r="B245" s="236"/>
      <c r="BO245" s="192"/>
      <c r="BP245" s="192"/>
      <c r="BQ245" s="192"/>
      <c r="BR245" s="192"/>
      <c r="BS245" s="192"/>
      <c r="BT245" s="192"/>
      <c r="BU245" s="194"/>
      <c r="BV245" s="192"/>
      <c r="BW245" s="192"/>
      <c r="BX245" s="192"/>
      <c r="BY245" s="192"/>
      <c r="BZ245" s="192"/>
      <c r="CA245" s="192"/>
      <c r="CB245" s="192"/>
      <c r="CC245" s="195"/>
      <c r="CD245" s="194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</row>
    <row r="246" spans="1:164" s="196" customFormat="1" x14ac:dyDescent="0.25">
      <c r="A246" s="235"/>
      <c r="B246" s="236"/>
      <c r="BO246" s="192"/>
      <c r="BP246" s="192"/>
      <c r="BQ246" s="192"/>
      <c r="BR246" s="192"/>
      <c r="BS246" s="192"/>
      <c r="BT246" s="192"/>
      <c r="BU246" s="194"/>
      <c r="BV246" s="192"/>
      <c r="BW246" s="192"/>
      <c r="BX246" s="192"/>
      <c r="BY246" s="192"/>
      <c r="BZ246" s="192"/>
      <c r="CA246" s="192"/>
      <c r="CB246" s="192"/>
      <c r="CC246" s="195"/>
      <c r="CD246" s="194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</row>
    <row r="247" spans="1:164" s="196" customFormat="1" x14ac:dyDescent="0.25">
      <c r="A247" s="235"/>
      <c r="B247" s="236"/>
      <c r="BO247" s="192"/>
      <c r="BP247" s="192"/>
      <c r="BQ247" s="192"/>
      <c r="BR247" s="192"/>
      <c r="BS247" s="192"/>
      <c r="BT247" s="192"/>
      <c r="BU247" s="194"/>
      <c r="BV247" s="192"/>
      <c r="BW247" s="192"/>
      <c r="BX247" s="192"/>
      <c r="BY247" s="192"/>
      <c r="BZ247" s="192"/>
      <c r="CA247" s="192"/>
      <c r="CB247" s="192"/>
      <c r="CC247" s="195"/>
      <c r="CD247" s="194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</row>
    <row r="248" spans="1:164" s="196" customFormat="1" x14ac:dyDescent="0.25">
      <c r="A248" s="235"/>
      <c r="B248" s="236"/>
      <c r="BO248" s="192"/>
      <c r="BP248" s="192"/>
      <c r="BQ248" s="192"/>
      <c r="BR248" s="192"/>
      <c r="BS248" s="192"/>
      <c r="BT248" s="192"/>
      <c r="BU248" s="194"/>
      <c r="BV248" s="192"/>
      <c r="BW248" s="192"/>
      <c r="BX248" s="192"/>
      <c r="BY248" s="192"/>
      <c r="BZ248" s="192"/>
      <c r="CA248" s="192"/>
      <c r="CB248" s="192"/>
      <c r="CC248" s="195"/>
      <c r="CD248" s="194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</row>
    <row r="249" spans="1:164" s="196" customFormat="1" x14ac:dyDescent="0.25">
      <c r="A249" s="235"/>
      <c r="B249" s="236"/>
      <c r="BO249" s="192"/>
      <c r="BP249" s="192"/>
      <c r="BQ249" s="192"/>
      <c r="BR249" s="192"/>
      <c r="BS249" s="192"/>
      <c r="BT249" s="192"/>
      <c r="BU249" s="194"/>
      <c r="BV249" s="192"/>
      <c r="BW249" s="192"/>
      <c r="BX249" s="192"/>
      <c r="BY249" s="192"/>
      <c r="BZ249" s="192"/>
      <c r="CA249" s="192"/>
      <c r="CB249" s="192"/>
      <c r="CC249" s="195"/>
      <c r="CD249" s="194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</row>
    <row r="250" spans="1:164" s="196" customFormat="1" x14ac:dyDescent="0.25">
      <c r="A250" s="235"/>
      <c r="B250" s="236"/>
      <c r="BO250" s="192"/>
      <c r="BP250" s="192"/>
      <c r="BQ250" s="192"/>
      <c r="BR250" s="192"/>
      <c r="BS250" s="192"/>
      <c r="BT250" s="192"/>
      <c r="BU250" s="194"/>
      <c r="BV250" s="192"/>
      <c r="BW250" s="192"/>
      <c r="BX250" s="192"/>
      <c r="BY250" s="192"/>
      <c r="BZ250" s="192"/>
      <c r="CA250" s="192"/>
      <c r="CB250" s="192"/>
      <c r="CC250" s="195"/>
      <c r="CD250" s="194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</row>
    <row r="251" spans="1:164" s="196" customFormat="1" x14ac:dyDescent="0.25">
      <c r="A251" s="235"/>
      <c r="B251" s="236"/>
      <c r="BO251" s="192"/>
      <c r="BP251" s="192"/>
      <c r="BQ251" s="192"/>
      <c r="BR251" s="192"/>
      <c r="BS251" s="192"/>
      <c r="BT251" s="192"/>
      <c r="BU251" s="194"/>
      <c r="BV251" s="192"/>
      <c r="BW251" s="192"/>
      <c r="BX251" s="192"/>
      <c r="BY251" s="192"/>
      <c r="BZ251" s="192"/>
      <c r="CA251" s="192"/>
      <c r="CB251" s="192"/>
      <c r="CC251" s="195"/>
      <c r="CD251" s="194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</row>
    <row r="252" spans="1:164" s="196" customFormat="1" x14ac:dyDescent="0.25">
      <c r="A252" s="235"/>
      <c r="B252" s="236"/>
      <c r="BO252" s="192"/>
      <c r="BP252" s="192"/>
      <c r="BQ252" s="192"/>
      <c r="BR252" s="192"/>
      <c r="BS252" s="192"/>
      <c r="BT252" s="192"/>
      <c r="BU252" s="194"/>
      <c r="BV252" s="192"/>
      <c r="BW252" s="192"/>
      <c r="BX252" s="192"/>
      <c r="BY252" s="192"/>
      <c r="BZ252" s="192"/>
      <c r="CA252" s="192"/>
      <c r="CB252" s="192"/>
      <c r="CC252" s="195"/>
      <c r="CD252" s="194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</row>
    <row r="253" spans="1:164" s="196" customFormat="1" x14ac:dyDescent="0.25">
      <c r="A253" s="235"/>
      <c r="B253" s="236"/>
      <c r="BO253" s="192"/>
      <c r="BP253" s="192"/>
      <c r="BQ253" s="192"/>
      <c r="BR253" s="192"/>
      <c r="BS253" s="192"/>
      <c r="BT253" s="192"/>
      <c r="BU253" s="194"/>
      <c r="BV253" s="192"/>
      <c r="BW253" s="192"/>
      <c r="BX253" s="192"/>
      <c r="BY253" s="192"/>
      <c r="BZ253" s="192"/>
      <c r="CA253" s="192"/>
      <c r="CB253" s="192"/>
      <c r="CC253" s="195"/>
      <c r="CD253" s="194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</row>
    <row r="254" spans="1:164" s="196" customFormat="1" x14ac:dyDescent="0.25">
      <c r="A254" s="235"/>
      <c r="B254" s="236"/>
      <c r="BO254" s="192"/>
      <c r="BP254" s="192"/>
      <c r="BQ254" s="192"/>
      <c r="BR254" s="192"/>
      <c r="BS254" s="192"/>
      <c r="BT254" s="192"/>
      <c r="BU254" s="194"/>
      <c r="BV254" s="192"/>
      <c r="BW254" s="192"/>
      <c r="BX254" s="192"/>
      <c r="BY254" s="192"/>
      <c r="BZ254" s="192"/>
      <c r="CA254" s="192"/>
      <c r="CB254" s="192"/>
      <c r="CC254" s="195"/>
      <c r="CD254" s="194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</row>
    <row r="255" spans="1:164" s="196" customFormat="1" x14ac:dyDescent="0.25">
      <c r="A255" s="235"/>
      <c r="B255" s="236"/>
      <c r="BO255" s="192"/>
      <c r="BP255" s="192"/>
      <c r="BQ255" s="192"/>
      <c r="BR255" s="192"/>
      <c r="BS255" s="192"/>
      <c r="BT255" s="192"/>
      <c r="BU255" s="194"/>
      <c r="BV255" s="192"/>
      <c r="BW255" s="192"/>
      <c r="BX255" s="192"/>
      <c r="BY255" s="192"/>
      <c r="BZ255" s="192"/>
      <c r="CA255" s="192"/>
      <c r="CB255" s="192"/>
      <c r="CC255" s="195"/>
      <c r="CD255" s="194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</row>
    <row r="256" spans="1:164" s="196" customFormat="1" x14ac:dyDescent="0.25">
      <c r="A256" s="235"/>
      <c r="B256" s="236"/>
      <c r="BO256" s="192"/>
      <c r="BP256" s="192"/>
      <c r="BQ256" s="192"/>
      <c r="BR256" s="192"/>
      <c r="BS256" s="192"/>
      <c r="BT256" s="192"/>
      <c r="BU256" s="194"/>
      <c r="BV256" s="192"/>
      <c r="BW256" s="192"/>
      <c r="BX256" s="192"/>
      <c r="BY256" s="192"/>
      <c r="BZ256" s="192"/>
      <c r="CA256" s="192"/>
      <c r="CB256" s="192"/>
      <c r="CC256" s="195"/>
      <c r="CD256" s="194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</row>
    <row r="257" spans="1:164" s="196" customFormat="1" x14ac:dyDescent="0.25">
      <c r="A257" s="235"/>
      <c r="B257" s="236"/>
      <c r="BO257" s="192"/>
      <c r="BP257" s="192"/>
      <c r="BQ257" s="192"/>
      <c r="BR257" s="192"/>
      <c r="BS257" s="192"/>
      <c r="BT257" s="192"/>
      <c r="BU257" s="194"/>
      <c r="BV257" s="192"/>
      <c r="BW257" s="192"/>
      <c r="BX257" s="192"/>
      <c r="BY257" s="192"/>
      <c r="BZ257" s="192"/>
      <c r="CA257" s="192"/>
      <c r="CB257" s="192"/>
      <c r="CC257" s="195"/>
      <c r="CD257" s="194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</row>
    <row r="258" spans="1:164" s="196" customFormat="1" x14ac:dyDescent="0.25">
      <c r="A258" s="235"/>
      <c r="B258" s="236"/>
      <c r="BO258" s="192"/>
      <c r="BP258" s="192"/>
      <c r="BQ258" s="192"/>
      <c r="BR258" s="192"/>
      <c r="BS258" s="192"/>
      <c r="BT258" s="192"/>
      <c r="BU258" s="194"/>
      <c r="BV258" s="192"/>
      <c r="BW258" s="192"/>
      <c r="BX258" s="192"/>
      <c r="BY258" s="192"/>
      <c r="BZ258" s="192"/>
      <c r="CA258" s="192"/>
      <c r="CB258" s="192"/>
      <c r="CC258" s="195"/>
      <c r="CD258" s="194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</row>
    <row r="259" spans="1:164" s="196" customFormat="1" x14ac:dyDescent="0.25">
      <c r="A259" s="235"/>
      <c r="B259" s="236"/>
      <c r="BO259" s="192"/>
      <c r="BP259" s="192"/>
      <c r="BQ259" s="192"/>
      <c r="BR259" s="192"/>
      <c r="BS259" s="192"/>
      <c r="BT259" s="192"/>
      <c r="BU259" s="194"/>
      <c r="BV259" s="192"/>
      <c r="BW259" s="192"/>
      <c r="BX259" s="192"/>
      <c r="BY259" s="192"/>
      <c r="BZ259" s="192"/>
      <c r="CA259" s="192"/>
      <c r="CB259" s="192"/>
      <c r="CC259" s="195"/>
      <c r="CD259" s="194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</row>
    <row r="260" spans="1:164" s="196" customFormat="1" x14ac:dyDescent="0.25">
      <c r="A260" s="235"/>
      <c r="B260" s="236"/>
      <c r="BO260" s="192"/>
      <c r="BP260" s="192"/>
      <c r="BQ260" s="192"/>
      <c r="BR260" s="192"/>
      <c r="BS260" s="192"/>
      <c r="BT260" s="192"/>
      <c r="BU260" s="194"/>
      <c r="BV260" s="192"/>
      <c r="BW260" s="192"/>
      <c r="BX260" s="192"/>
      <c r="BY260" s="192"/>
      <c r="BZ260" s="192"/>
      <c r="CA260" s="192"/>
      <c r="CB260" s="192"/>
      <c r="CC260" s="195"/>
      <c r="CD260" s="194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</row>
    <row r="261" spans="1:164" s="196" customFormat="1" x14ac:dyDescent="0.25">
      <c r="A261" s="235"/>
      <c r="B261" s="236"/>
      <c r="BO261" s="192"/>
      <c r="BP261" s="192"/>
      <c r="BQ261" s="192"/>
      <c r="BR261" s="192"/>
      <c r="BS261" s="192"/>
      <c r="BT261" s="192"/>
      <c r="BU261" s="194"/>
      <c r="BV261" s="192"/>
      <c r="BW261" s="192"/>
      <c r="BX261" s="192"/>
      <c r="BY261" s="192"/>
      <c r="BZ261" s="192"/>
      <c r="CA261" s="192"/>
      <c r="CB261" s="192"/>
      <c r="CC261" s="195"/>
      <c r="CD261" s="194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</row>
    <row r="262" spans="1:164" s="196" customFormat="1" x14ac:dyDescent="0.25">
      <c r="A262" s="235"/>
      <c r="B262" s="236"/>
      <c r="BO262" s="192"/>
      <c r="BP262" s="192"/>
      <c r="BQ262" s="192"/>
      <c r="BR262" s="192"/>
      <c r="BS262" s="192"/>
      <c r="BT262" s="192"/>
      <c r="BU262" s="194"/>
      <c r="BV262" s="192"/>
      <c r="BW262" s="192"/>
      <c r="BX262" s="192"/>
      <c r="BY262" s="192"/>
      <c r="BZ262" s="192"/>
      <c r="CA262" s="192"/>
      <c r="CB262" s="192"/>
      <c r="CC262" s="195"/>
      <c r="CD262" s="194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</row>
  </sheetData>
  <mergeCells count="21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K6:BL6"/>
    <mergeCell ref="AM6:AN6"/>
    <mergeCell ref="AP6:AQ6"/>
    <mergeCell ref="AS6:AT6"/>
    <mergeCell ref="BB6:BC6"/>
    <mergeCell ref="BE6:BF6"/>
    <mergeCell ref="BH6:BI6"/>
    <mergeCell ref="AV6:AW6"/>
    <mergeCell ref="AY6:AZ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62"/>
  <sheetViews>
    <sheetView tabSelected="1" zoomScale="60" zoomScaleNormal="6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B4" sqref="B4"/>
    </sheetView>
  </sheetViews>
  <sheetFormatPr defaultColWidth="9.28515625" defaultRowHeight="15.75" x14ac:dyDescent="0.25"/>
  <cols>
    <col min="1" max="1" width="10.42578125" style="121" customWidth="1"/>
    <col min="2" max="2" width="35.42578125" style="237" customWidth="1"/>
    <col min="3" max="3" width="15.140625" style="123" customWidth="1"/>
    <col min="4" max="4" width="16.5703125" style="123" bestFit="1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21.140625" style="123" bestFit="1" customWidth="1"/>
    <col min="10" max="10" width="18.42578125" style="123" customWidth="1"/>
    <col min="11" max="11" width="6.5703125" style="123" customWidth="1"/>
    <col min="12" max="13" width="16.5703125" style="123" bestFit="1" customWidth="1"/>
    <col min="14" max="14" width="11" style="123" customWidth="1"/>
    <col min="15" max="16" width="16.5703125" style="123" bestFit="1" customWidth="1"/>
    <col min="17" max="17" width="9.42578125" style="123" customWidth="1"/>
    <col min="18" max="18" width="18.85546875" style="123" bestFit="1" customWidth="1"/>
    <col min="19" max="19" width="16.5703125" style="123" bestFit="1" customWidth="1"/>
    <col min="20" max="20" width="14.28515625" style="123" customWidth="1"/>
    <col min="21" max="22" width="16.5703125" style="123" bestFit="1" customWidth="1"/>
    <col min="23" max="23" width="10.42578125" style="123" customWidth="1"/>
    <col min="24" max="24" width="18.5703125" style="123" customWidth="1"/>
    <col min="25" max="25" width="15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17.5703125" style="123" customWidth="1"/>
    <col min="49" max="49" width="16.5703125" style="123" bestFit="1" customWidth="1"/>
    <col min="50" max="50" width="13" style="123" customWidth="1"/>
    <col min="51" max="51" width="22" style="123" customWidth="1"/>
    <col min="52" max="52" width="22.140625" style="123" customWidth="1"/>
    <col min="53" max="53" width="12.28515625" style="123" customWidth="1"/>
    <col min="54" max="54" width="20.42578125" style="123" customWidth="1"/>
    <col min="55" max="55" width="18.7109375" style="123" customWidth="1"/>
    <col min="56" max="56" width="9.28515625" style="123" customWidth="1"/>
    <col min="57" max="57" width="21.42578125" style="123" customWidth="1"/>
    <col min="58" max="58" width="19.7109375" style="123" customWidth="1"/>
    <col min="59" max="59" width="10" style="123" customWidth="1"/>
    <col min="60" max="61" width="19.7109375" style="123" customWidth="1"/>
    <col min="62" max="62" width="10.5703125" style="123" customWidth="1"/>
    <col min="63" max="63" width="18.5703125" style="238" customWidth="1"/>
    <col min="64" max="64" width="16.5703125" style="238" customWidth="1"/>
    <col min="65" max="66" width="20.42578125" style="123" customWidth="1"/>
    <col min="67" max="67" width="14.5703125" style="125" customWidth="1"/>
    <col min="68" max="68" width="14.28515625" style="125" customWidth="1"/>
    <col min="69" max="69" width="18.5703125" style="125" customWidth="1"/>
    <col min="70" max="70" width="22.7109375" style="125" customWidth="1"/>
    <col min="71" max="71" width="10.7109375" style="125" customWidth="1"/>
    <col min="72" max="72" width="10.42578125" style="125" customWidth="1"/>
    <col min="73" max="73" width="10.28515625" style="126" customWidth="1"/>
    <col min="74" max="74" width="17.7109375" style="125" customWidth="1"/>
    <col min="75" max="75" width="13.28515625" style="125" customWidth="1"/>
    <col min="76" max="76" width="11.42578125" style="125" customWidth="1"/>
    <col min="77" max="80" width="11.5703125" style="125" customWidth="1"/>
    <col min="81" max="81" width="12.5703125" style="127" customWidth="1"/>
    <col min="82" max="82" width="11.5703125" style="126" customWidth="1"/>
    <col min="83" max="95" width="13.42578125" style="125" customWidth="1"/>
    <col min="96" max="164" width="13.42578125" style="122" customWidth="1"/>
    <col min="165" max="16384" width="9.28515625" style="123"/>
  </cols>
  <sheetData>
    <row r="1" spans="1:167" x14ac:dyDescent="0.25">
      <c r="B1" s="122"/>
      <c r="BK1" s="123"/>
      <c r="BL1" s="123"/>
      <c r="BO1" s="124"/>
      <c r="BP1" s="124"/>
      <c r="BU1" s="125"/>
      <c r="BW1" s="126"/>
      <c r="CC1" s="125"/>
      <c r="CD1" s="125"/>
      <c r="CE1" s="127"/>
      <c r="CF1" s="126"/>
      <c r="FI1" s="122"/>
      <c r="FJ1" s="122"/>
      <c r="FK1" s="122"/>
    </row>
    <row r="2" spans="1:167" x14ac:dyDescent="0.25">
      <c r="B2" s="122"/>
      <c r="BK2" s="123"/>
      <c r="BL2" s="123"/>
      <c r="BO2" s="124"/>
      <c r="BP2" s="124"/>
      <c r="BU2" s="125"/>
      <c r="BW2" s="126"/>
      <c r="CC2" s="125"/>
      <c r="CD2" s="125"/>
      <c r="CE2" s="127"/>
      <c r="CF2" s="126"/>
      <c r="FI2" s="122"/>
      <c r="FJ2" s="122"/>
      <c r="FK2" s="122"/>
    </row>
    <row r="3" spans="1:167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1"/>
      <c r="BD3" s="130"/>
      <c r="BE3" s="130"/>
      <c r="BF3" s="130"/>
      <c r="BG3" s="130"/>
      <c r="BH3" s="130"/>
      <c r="BI3" s="130"/>
      <c r="BJ3" s="130"/>
      <c r="BK3" s="132"/>
      <c r="BL3" s="132"/>
      <c r="BM3" s="122"/>
      <c r="BN3" s="122"/>
      <c r="BU3" s="125"/>
      <c r="BV3" s="126"/>
    </row>
    <row r="4" spans="1:167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1"/>
      <c r="BD4" s="130"/>
      <c r="BE4" s="130"/>
      <c r="BF4" s="130"/>
      <c r="BG4" s="130"/>
      <c r="BH4" s="130"/>
      <c r="BI4" s="130"/>
      <c r="BJ4" s="130"/>
      <c r="BK4" s="132"/>
      <c r="BL4" s="132"/>
      <c r="BM4" s="122"/>
      <c r="BN4" s="122"/>
      <c r="BU4" s="125"/>
      <c r="BV4" s="126"/>
    </row>
    <row r="5" spans="1:167" x14ac:dyDescent="0.25">
      <c r="A5" s="133"/>
      <c r="B5" s="134" t="s">
        <v>291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5"/>
      <c r="BL5" s="135"/>
      <c r="BM5" s="136"/>
      <c r="BN5" s="136"/>
      <c r="BO5" s="137"/>
      <c r="BP5" s="138"/>
      <c r="BQ5" s="138"/>
      <c r="BR5" s="138"/>
      <c r="BS5" s="138"/>
      <c r="BU5" s="125"/>
      <c r="BV5" s="126"/>
    </row>
    <row r="6" spans="1:167" s="146" customFormat="1" ht="16.5" thickBot="1" x14ac:dyDescent="0.3">
      <c r="A6" s="139" t="s">
        <v>1</v>
      </c>
      <c r="B6" s="140"/>
      <c r="C6" s="257" t="s">
        <v>292</v>
      </c>
      <c r="D6" s="257"/>
      <c r="E6" s="255"/>
      <c r="F6" s="257" t="s">
        <v>293</v>
      </c>
      <c r="G6" s="257"/>
      <c r="H6" s="142"/>
      <c r="I6" s="257" t="s">
        <v>294</v>
      </c>
      <c r="J6" s="257"/>
      <c r="K6" s="142"/>
      <c r="L6" s="257" t="s">
        <v>301</v>
      </c>
      <c r="M6" s="257"/>
      <c r="N6" s="143"/>
      <c r="O6" s="257" t="s">
        <v>295</v>
      </c>
      <c r="P6" s="257"/>
      <c r="Q6" s="255"/>
      <c r="R6" s="257" t="s">
        <v>302</v>
      </c>
      <c r="S6" s="257"/>
      <c r="T6" s="255"/>
      <c r="U6" s="257" t="s">
        <v>303</v>
      </c>
      <c r="V6" s="257"/>
      <c r="W6" s="255"/>
      <c r="X6" s="257" t="s">
        <v>304</v>
      </c>
      <c r="Y6" s="257"/>
      <c r="Z6" s="142"/>
      <c r="AA6" s="257" t="s">
        <v>305</v>
      </c>
      <c r="AB6" s="257"/>
      <c r="AC6" s="255"/>
      <c r="AD6" s="257" t="s">
        <v>306</v>
      </c>
      <c r="AE6" s="257"/>
      <c r="AF6" s="142"/>
      <c r="AG6" s="257" t="s">
        <v>296</v>
      </c>
      <c r="AH6" s="257"/>
      <c r="AI6" s="143"/>
      <c r="AJ6" s="257" t="s">
        <v>307</v>
      </c>
      <c r="AK6" s="257"/>
      <c r="AL6" s="143"/>
      <c r="AM6" s="257" t="s">
        <v>308</v>
      </c>
      <c r="AN6" s="257"/>
      <c r="AO6" s="142"/>
      <c r="AP6" s="257" t="s">
        <v>297</v>
      </c>
      <c r="AQ6" s="257"/>
      <c r="AR6" s="142"/>
      <c r="AS6" s="257" t="s">
        <v>298</v>
      </c>
      <c r="AT6" s="257"/>
      <c r="AU6" s="142"/>
      <c r="AV6" s="257" t="s">
        <v>299</v>
      </c>
      <c r="AW6" s="257"/>
      <c r="AX6" s="255"/>
      <c r="AY6" s="257" t="s">
        <v>309</v>
      </c>
      <c r="AZ6" s="257"/>
      <c r="BA6" s="142"/>
      <c r="BB6" s="257" t="s">
        <v>310</v>
      </c>
      <c r="BC6" s="257"/>
      <c r="BD6" s="142"/>
      <c r="BE6" s="257" t="s">
        <v>311</v>
      </c>
      <c r="BF6" s="257"/>
      <c r="BG6" s="255"/>
      <c r="BH6" s="257" t="s">
        <v>300</v>
      </c>
      <c r="BI6" s="257"/>
      <c r="BJ6" s="142"/>
      <c r="BK6" s="257" t="s">
        <v>2</v>
      </c>
      <c r="BL6" s="257"/>
      <c r="BM6" s="144"/>
      <c r="BN6" s="144"/>
      <c r="BO6" s="145"/>
      <c r="BP6" s="137"/>
      <c r="BQ6" s="137"/>
      <c r="BR6" s="137"/>
      <c r="BS6" s="137"/>
      <c r="BT6" s="137"/>
      <c r="BU6" s="138"/>
      <c r="BV6" s="126"/>
      <c r="BW6" s="125"/>
      <c r="BX6" s="125"/>
      <c r="BY6" s="125"/>
      <c r="BZ6" s="125"/>
      <c r="CA6" s="125"/>
      <c r="CB6" s="125"/>
      <c r="CC6" s="127"/>
      <c r="CD6" s="126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</row>
    <row r="7" spans="1:167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48"/>
      <c r="BL7" s="148"/>
      <c r="BM7" s="149"/>
      <c r="BN7" s="149"/>
      <c r="BO7" s="150"/>
      <c r="BP7" s="138"/>
      <c r="BQ7" s="138"/>
      <c r="BR7" s="138"/>
      <c r="BS7" s="138"/>
      <c r="BT7" s="138"/>
      <c r="BU7" s="138"/>
      <c r="BV7" s="126"/>
    </row>
    <row r="8" spans="1:167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48"/>
      <c r="AY8" s="148"/>
      <c r="AZ8" s="148" t="s">
        <v>3</v>
      </c>
      <c r="BA8" s="130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30"/>
      <c r="BK8" s="148"/>
      <c r="BL8" s="148" t="s">
        <v>3</v>
      </c>
      <c r="BM8" s="149"/>
      <c r="BN8" s="149"/>
      <c r="BO8" s="150"/>
      <c r="BP8" s="138"/>
      <c r="BQ8" s="138"/>
      <c r="BR8" s="138"/>
      <c r="BS8" s="138"/>
      <c r="BT8" s="138"/>
      <c r="BU8" s="138"/>
      <c r="BV8" s="126"/>
    </row>
    <row r="9" spans="1:167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9"/>
      <c r="BN9" s="149"/>
      <c r="BO9" s="150"/>
      <c r="BP9" s="150"/>
      <c r="BQ9" s="150"/>
      <c r="BR9" s="150"/>
      <c r="BS9" s="150"/>
      <c r="BT9" s="150"/>
      <c r="BU9" s="150"/>
      <c r="BV9" s="126"/>
    </row>
    <row r="10" spans="1:167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24</v>
      </c>
      <c r="BL10" s="148" t="s">
        <v>21</v>
      </c>
      <c r="BM10" s="149"/>
      <c r="BN10" s="149"/>
      <c r="BO10" s="150"/>
      <c r="BP10" s="150"/>
      <c r="BQ10" s="150"/>
      <c r="BR10" s="150"/>
      <c r="BS10" s="150"/>
      <c r="BT10" s="150"/>
      <c r="BU10" s="150"/>
      <c r="BV10" s="126"/>
    </row>
    <row r="11" spans="1:167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9"/>
      <c r="BN11" s="149"/>
      <c r="BO11" s="150"/>
      <c r="BP11" s="150"/>
      <c r="BQ11" s="150"/>
      <c r="BR11" s="150"/>
      <c r="BS11" s="150"/>
      <c r="BT11" s="150"/>
      <c r="BU11" s="150"/>
      <c r="BV11" s="155"/>
      <c r="BW11" s="156"/>
      <c r="BX11" s="156"/>
      <c r="BY11" s="156"/>
      <c r="BZ11" s="156"/>
      <c r="CA11" s="156"/>
      <c r="CB11" s="156"/>
      <c r="CC11" s="157"/>
      <c r="CD11" s="155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</row>
    <row r="12" spans="1:167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9"/>
      <c r="BN12" s="149"/>
      <c r="BO12" s="150"/>
      <c r="BP12" s="138"/>
      <c r="BQ12" s="150"/>
      <c r="BR12" s="150"/>
      <c r="BS12" s="150"/>
      <c r="BT12" s="150"/>
      <c r="BU12" s="150"/>
      <c r="BV12" s="160"/>
    </row>
    <row r="13" spans="1:167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4"/>
      <c r="BM13" s="149"/>
      <c r="BN13" s="149"/>
      <c r="BO13" s="150"/>
      <c r="BP13" s="138"/>
      <c r="BQ13" s="138"/>
      <c r="BR13" s="138"/>
      <c r="BS13" s="138"/>
      <c r="BT13" s="138"/>
      <c r="BU13" s="138"/>
      <c r="BV13" s="126"/>
      <c r="BW13" s="125"/>
      <c r="BX13" s="125"/>
      <c r="BY13" s="125"/>
      <c r="BZ13" s="125"/>
      <c r="CA13" s="125"/>
      <c r="CB13" s="125"/>
      <c r="CC13" s="127"/>
      <c r="CD13" s="126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</row>
    <row r="14" spans="1:167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67"/>
      <c r="BL14" s="168"/>
      <c r="BM14" s="149"/>
      <c r="BN14" s="149"/>
      <c r="BO14" s="150"/>
      <c r="BP14" s="138"/>
      <c r="BQ14" s="138"/>
      <c r="BR14" s="138"/>
      <c r="BS14" s="138"/>
      <c r="BT14" s="138"/>
      <c r="BU14" s="138"/>
      <c r="BV14" s="126"/>
    </row>
    <row r="15" spans="1:167" x14ac:dyDescent="0.25">
      <c r="A15" s="151">
        <v>1</v>
      </c>
      <c r="B15" s="169" t="s">
        <v>5</v>
      </c>
      <c r="C15" s="167">
        <v>136.44</v>
      </c>
      <c r="D15" s="170">
        <v>82.08</v>
      </c>
      <c r="E15" s="170"/>
      <c r="F15" s="167">
        <v>134.02000000000001</v>
      </c>
      <c r="G15" s="170">
        <v>82.77</v>
      </c>
      <c r="H15" s="130"/>
      <c r="I15" s="167">
        <v>135.34</v>
      </c>
      <c r="J15" s="170">
        <v>81.78</v>
      </c>
      <c r="K15" s="130"/>
      <c r="L15" s="167">
        <v>136.64000000000001</v>
      </c>
      <c r="M15" s="170">
        <v>81.180000000000007</v>
      </c>
      <c r="N15" s="130"/>
      <c r="O15" s="167">
        <v>137.53</v>
      </c>
      <c r="P15" s="170">
        <v>80.69</v>
      </c>
      <c r="Q15" s="170"/>
      <c r="R15" s="167">
        <v>136.07</v>
      </c>
      <c r="S15" s="170">
        <v>80.63</v>
      </c>
      <c r="T15" s="170"/>
      <c r="U15" s="167">
        <v>136.68</v>
      </c>
      <c r="V15" s="170">
        <v>80.08</v>
      </c>
      <c r="W15" s="170"/>
      <c r="X15" s="167">
        <v>137.57</v>
      </c>
      <c r="Y15" s="170">
        <v>79.510000000000005</v>
      </c>
      <c r="Z15" s="130"/>
      <c r="AA15" s="167">
        <v>134.72999999999999</v>
      </c>
      <c r="AB15" s="170">
        <v>79.92</v>
      </c>
      <c r="AC15" s="170"/>
      <c r="AD15" s="167">
        <v>136.67000000000002</v>
      </c>
      <c r="AE15" s="170">
        <v>78.849999999999994</v>
      </c>
      <c r="AF15" s="130"/>
      <c r="AG15" s="167">
        <v>137.11000000000001</v>
      </c>
      <c r="AH15" s="168">
        <v>78.56</v>
      </c>
      <c r="AI15" s="130"/>
      <c r="AJ15" s="167">
        <v>136.05000000000001</v>
      </c>
      <c r="AK15" s="170">
        <v>79.22</v>
      </c>
      <c r="AL15" s="130"/>
      <c r="AM15" s="167">
        <v>132.41</v>
      </c>
      <c r="AN15" s="170">
        <v>81.17</v>
      </c>
      <c r="AO15" s="130"/>
      <c r="AP15" s="167">
        <v>131.79</v>
      </c>
      <c r="AQ15" s="170">
        <v>81.37</v>
      </c>
      <c r="AR15" s="130"/>
      <c r="AS15" s="167">
        <v>131.97999999999999</v>
      </c>
      <c r="AT15" s="170">
        <v>81.02</v>
      </c>
      <c r="AU15" s="130"/>
      <c r="AV15" s="130">
        <v>132.58000000000001</v>
      </c>
      <c r="AW15" s="170">
        <v>80.91</v>
      </c>
      <c r="AX15" s="130"/>
      <c r="AY15" s="130">
        <v>133.30000000000001</v>
      </c>
      <c r="AZ15" s="130">
        <v>80.11</v>
      </c>
      <c r="BA15" s="130"/>
      <c r="BB15" s="167">
        <v>133.9</v>
      </c>
      <c r="BC15" s="170">
        <v>79.19</v>
      </c>
      <c r="BD15" s="130"/>
      <c r="BE15" s="167">
        <v>133.72999999999999</v>
      </c>
      <c r="BF15" s="170">
        <v>79.72</v>
      </c>
      <c r="BG15" s="170"/>
      <c r="BH15" s="167">
        <v>131.94999999999999</v>
      </c>
      <c r="BI15" s="170">
        <v>81.13</v>
      </c>
      <c r="BJ15" s="130"/>
      <c r="BK15" s="167">
        <f>(C15+F15+I15+L15+O15+R15+U15+X15+AA15+AD15+AG15+AJ15+AM15+AP15+AS15+AV15+AY15+BB15+BE15+BH15)/20</f>
        <v>134.8245</v>
      </c>
      <c r="BL15" s="168">
        <f>(D15+G15+J15+M15+P15+S15+V15+Y15+AB15+AE15+AH15+AK15+AN15+AQ15+AT15+AZ15+AW15+BC15+BF15+BI15)/20</f>
        <v>80.494499999999988</v>
      </c>
      <c r="BM15" s="173"/>
      <c r="BN15" s="173"/>
      <c r="BO15" s="173"/>
      <c r="BP15" s="174"/>
      <c r="BQ15" s="174"/>
      <c r="BR15" s="138"/>
      <c r="BS15" s="175"/>
      <c r="BT15" s="175"/>
      <c r="BU15" s="138"/>
      <c r="BV15" s="126"/>
    </row>
    <row r="16" spans="1:167" s="132" customFormat="1" x14ac:dyDescent="0.25">
      <c r="A16" s="151">
        <v>2</v>
      </c>
      <c r="B16" s="169" t="s">
        <v>6</v>
      </c>
      <c r="C16" s="167">
        <v>0.82365538258792526</v>
      </c>
      <c r="D16" s="170">
        <v>135.97</v>
      </c>
      <c r="E16" s="170"/>
      <c r="F16" s="167">
        <v>0.81566068515497558</v>
      </c>
      <c r="G16" s="170">
        <v>136</v>
      </c>
      <c r="H16" s="130"/>
      <c r="I16" s="167">
        <v>0.81632653061224481</v>
      </c>
      <c r="J16" s="170">
        <v>135.58000000000001</v>
      </c>
      <c r="K16" s="130"/>
      <c r="L16" s="167">
        <v>0.82135523613963035</v>
      </c>
      <c r="M16" s="170">
        <v>135.06</v>
      </c>
      <c r="N16" s="130"/>
      <c r="O16" s="167">
        <v>0.82304526748971185</v>
      </c>
      <c r="P16" s="170">
        <v>134.83000000000001</v>
      </c>
      <c r="Q16" s="170"/>
      <c r="R16" s="167">
        <v>0.8169267216730659</v>
      </c>
      <c r="S16" s="170">
        <v>134.30000000000001</v>
      </c>
      <c r="T16" s="170"/>
      <c r="U16" s="167">
        <v>0.81366965012205039</v>
      </c>
      <c r="V16" s="170">
        <v>134.53</v>
      </c>
      <c r="W16" s="170"/>
      <c r="X16" s="167">
        <v>0.814133355043556</v>
      </c>
      <c r="Y16" s="170">
        <v>134.35</v>
      </c>
      <c r="Z16" s="130"/>
      <c r="AA16" s="167">
        <v>0.80703736583003782</v>
      </c>
      <c r="AB16" s="170">
        <v>133.43</v>
      </c>
      <c r="AC16" s="170"/>
      <c r="AD16" s="167">
        <v>0.81063553826199741</v>
      </c>
      <c r="AE16" s="170">
        <v>132.93</v>
      </c>
      <c r="AF16" s="130"/>
      <c r="AG16" s="167">
        <v>0.82263902599539318</v>
      </c>
      <c r="AH16" s="168">
        <v>130.94</v>
      </c>
      <c r="AI16" s="130"/>
      <c r="AJ16" s="167">
        <v>0.81900081900081889</v>
      </c>
      <c r="AK16" s="170">
        <v>131.6</v>
      </c>
      <c r="AL16" s="130"/>
      <c r="AM16" s="167">
        <v>0.82297753271335683</v>
      </c>
      <c r="AN16" s="170">
        <v>130.6</v>
      </c>
      <c r="AO16" s="130"/>
      <c r="AP16" s="167">
        <v>0.82447027784648352</v>
      </c>
      <c r="AQ16" s="170">
        <v>130.07</v>
      </c>
      <c r="AR16" s="130"/>
      <c r="AS16" s="167">
        <v>0.8265145879824779</v>
      </c>
      <c r="AT16" s="170">
        <v>129.37</v>
      </c>
      <c r="AU16" s="130"/>
      <c r="AV16" s="130">
        <v>0.82863771958899568</v>
      </c>
      <c r="AW16" s="170">
        <v>129.44999999999999</v>
      </c>
      <c r="AX16" s="130"/>
      <c r="AY16" s="130">
        <v>0.82925615722696744</v>
      </c>
      <c r="AZ16" s="130">
        <v>128.78</v>
      </c>
      <c r="BA16" s="130"/>
      <c r="BB16" s="167">
        <v>0.83028894055131175</v>
      </c>
      <c r="BC16" s="170">
        <v>127.71</v>
      </c>
      <c r="BD16" s="130"/>
      <c r="BE16" s="167">
        <v>0.83132429960927756</v>
      </c>
      <c r="BF16" s="170">
        <v>128.24</v>
      </c>
      <c r="BG16" s="170"/>
      <c r="BH16" s="167">
        <v>0.83035788424811086</v>
      </c>
      <c r="BI16" s="170">
        <v>128.91999999999999</v>
      </c>
      <c r="BJ16" s="130"/>
      <c r="BK16" s="167">
        <f t="shared" ref="BK16:BK30" si="0">(C16+F16+I16+L16+O16+R16+U16+X16+AA16+AD16+AG16+AJ16+AM16+AP16+AS16+AV16+AY16+BB16+BE16+BH16)/20</f>
        <v>0.82139564888391947</v>
      </c>
      <c r="BL16" s="168">
        <f t="shared" ref="BL16:BL30" si="1">(D16+G16+J16+M16+P16+S16+V16+Y16+AB16+AE16+AH16+AK16+AN16+AQ16+AT16+AZ16+AW16+BC16+BF16+BI16)/20</f>
        <v>132.13299999999998</v>
      </c>
      <c r="BM16" s="173"/>
      <c r="BN16" s="173"/>
      <c r="BO16" s="173"/>
      <c r="BP16" s="174"/>
      <c r="BQ16" s="174"/>
      <c r="BR16" s="138"/>
      <c r="BS16" s="175"/>
      <c r="BT16" s="175"/>
      <c r="BU16" s="138"/>
      <c r="BV16" s="126"/>
      <c r="BW16" s="125"/>
      <c r="BX16" s="125"/>
      <c r="BY16" s="125"/>
      <c r="BZ16" s="125"/>
      <c r="CA16" s="125"/>
      <c r="CB16" s="125"/>
      <c r="CC16" s="127"/>
      <c r="CD16" s="126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</row>
    <row r="17" spans="1:164" x14ac:dyDescent="0.25">
      <c r="A17" s="151">
        <v>3</v>
      </c>
      <c r="B17" s="169" t="s">
        <v>7</v>
      </c>
      <c r="C17" s="167">
        <v>0.94450000000000001</v>
      </c>
      <c r="D17" s="170">
        <v>118.57</v>
      </c>
      <c r="E17" s="170"/>
      <c r="F17" s="167">
        <v>0.9336000000000001</v>
      </c>
      <c r="G17" s="170">
        <v>118.82</v>
      </c>
      <c r="H17" s="130"/>
      <c r="I17" s="167">
        <v>0.9366000000000001</v>
      </c>
      <c r="J17" s="170">
        <v>118.17</v>
      </c>
      <c r="K17" s="130"/>
      <c r="L17" s="167">
        <v>0.94240000000000002</v>
      </c>
      <c r="M17" s="170">
        <v>117.71</v>
      </c>
      <c r="N17" s="130"/>
      <c r="O17" s="167">
        <v>0.94180000000000008</v>
      </c>
      <c r="P17" s="170">
        <v>117.83</v>
      </c>
      <c r="Q17" s="170"/>
      <c r="R17" s="167">
        <v>0.93280000000000007</v>
      </c>
      <c r="S17" s="170">
        <v>117.61</v>
      </c>
      <c r="T17" s="170"/>
      <c r="U17" s="167">
        <v>0.93230000000000002</v>
      </c>
      <c r="V17" s="170">
        <v>117.41</v>
      </c>
      <c r="W17" s="170"/>
      <c r="X17" s="167">
        <v>0.93670000000000009</v>
      </c>
      <c r="Y17" s="170">
        <v>116.77</v>
      </c>
      <c r="Z17" s="130"/>
      <c r="AA17" s="167">
        <v>0.92660000000000009</v>
      </c>
      <c r="AB17" s="170">
        <v>116.21</v>
      </c>
      <c r="AC17" s="170"/>
      <c r="AD17" s="167">
        <v>0.92930000000000001</v>
      </c>
      <c r="AE17" s="170">
        <v>115.96</v>
      </c>
      <c r="AF17" s="130"/>
      <c r="AG17" s="167">
        <v>0.93</v>
      </c>
      <c r="AH17" s="168">
        <v>115.83</v>
      </c>
      <c r="AI17" s="130"/>
      <c r="AJ17" s="167">
        <v>0.93090000000000006</v>
      </c>
      <c r="AK17" s="170">
        <v>115.78</v>
      </c>
      <c r="AL17" s="130"/>
      <c r="AM17" s="167">
        <v>0.92630000000000001</v>
      </c>
      <c r="AN17" s="170">
        <v>116.03</v>
      </c>
      <c r="AO17" s="130"/>
      <c r="AP17" s="167">
        <v>0.92660000000000009</v>
      </c>
      <c r="AQ17" s="170">
        <v>115.73</v>
      </c>
      <c r="AR17" s="130"/>
      <c r="AS17" s="167">
        <v>0.9235000000000001</v>
      </c>
      <c r="AT17" s="170">
        <v>115.79</v>
      </c>
      <c r="AU17" s="130"/>
      <c r="AV17" s="130">
        <v>0.92980000000000007</v>
      </c>
      <c r="AW17" s="170">
        <v>115.37</v>
      </c>
      <c r="AX17" s="130"/>
      <c r="AY17" s="130">
        <v>0.92730000000000001</v>
      </c>
      <c r="AZ17" s="130">
        <v>115.16</v>
      </c>
      <c r="BA17" s="130"/>
      <c r="BB17" s="167">
        <v>0.92900000000000005</v>
      </c>
      <c r="BC17" s="170">
        <v>114.14</v>
      </c>
      <c r="BD17" s="130"/>
      <c r="BE17" s="167">
        <v>0.92520000000000002</v>
      </c>
      <c r="BF17" s="170">
        <v>115.23</v>
      </c>
      <c r="BG17" s="170"/>
      <c r="BH17" s="167">
        <v>0.92180000000000006</v>
      </c>
      <c r="BI17" s="170">
        <v>116.13</v>
      </c>
      <c r="BJ17" s="130"/>
      <c r="BK17" s="167">
        <f t="shared" si="0"/>
        <v>0.93135000000000012</v>
      </c>
      <c r="BL17" s="168">
        <f t="shared" si="1"/>
        <v>116.5125</v>
      </c>
      <c r="BM17" s="173"/>
      <c r="BN17" s="173"/>
      <c r="BO17" s="173"/>
      <c r="BP17" s="174"/>
      <c r="BQ17" s="174"/>
      <c r="BR17" s="138"/>
      <c r="BS17" s="175"/>
      <c r="BT17" s="175"/>
      <c r="BU17" s="138"/>
      <c r="BV17" s="126"/>
    </row>
    <row r="18" spans="1:164" x14ac:dyDescent="0.25">
      <c r="A18" s="151">
        <v>4</v>
      </c>
      <c r="B18" s="169" t="s">
        <v>8</v>
      </c>
      <c r="C18" s="167">
        <v>0.95858895705521463</v>
      </c>
      <c r="D18" s="170">
        <v>116.86</v>
      </c>
      <c r="E18" s="170"/>
      <c r="F18" s="167">
        <v>0.95011876484560576</v>
      </c>
      <c r="G18" s="170">
        <v>116.78</v>
      </c>
      <c r="H18" s="130"/>
      <c r="I18" s="167">
        <v>0.95011876484560576</v>
      </c>
      <c r="J18" s="170">
        <v>116.54</v>
      </c>
      <c r="K18" s="130"/>
      <c r="L18" s="167">
        <v>0.95201827875095202</v>
      </c>
      <c r="M18" s="170">
        <v>116.57</v>
      </c>
      <c r="N18" s="130"/>
      <c r="O18" s="167">
        <v>0.95365248903299638</v>
      </c>
      <c r="P18" s="170">
        <v>116.4</v>
      </c>
      <c r="Q18" s="170"/>
      <c r="R18" s="167">
        <v>0.94759783947692589</v>
      </c>
      <c r="S18" s="170">
        <v>115.84</v>
      </c>
      <c r="T18" s="170"/>
      <c r="U18" s="167">
        <v>0.94688003030016088</v>
      </c>
      <c r="V18" s="170">
        <v>115.66</v>
      </c>
      <c r="W18" s="170"/>
      <c r="X18" s="167">
        <v>0.94984802431610948</v>
      </c>
      <c r="Y18" s="170">
        <v>115.21</v>
      </c>
      <c r="Z18" s="130"/>
      <c r="AA18" s="167">
        <v>0.93835038003190385</v>
      </c>
      <c r="AB18" s="170">
        <v>114.82</v>
      </c>
      <c r="AC18" s="170"/>
      <c r="AD18" s="167">
        <v>0.94161958568738224</v>
      </c>
      <c r="AE18" s="170">
        <v>114.53</v>
      </c>
      <c r="AF18" s="130"/>
      <c r="AG18" s="167">
        <v>0.94161958568738224</v>
      </c>
      <c r="AH18" s="168">
        <v>114.48</v>
      </c>
      <c r="AI18" s="130"/>
      <c r="AJ18" s="167">
        <v>0.94161958568738224</v>
      </c>
      <c r="AK18" s="170">
        <v>114.52</v>
      </c>
      <c r="AL18" s="130"/>
      <c r="AM18" s="167">
        <v>0.94029149036201209</v>
      </c>
      <c r="AN18" s="170">
        <v>114.35</v>
      </c>
      <c r="AO18" s="130"/>
      <c r="AP18" s="167">
        <v>0.94224064826156584</v>
      </c>
      <c r="AQ18" s="170">
        <v>113.84</v>
      </c>
      <c r="AR18" s="130"/>
      <c r="AS18" s="167">
        <v>0.9391435011269722</v>
      </c>
      <c r="AT18" s="170">
        <v>113.87</v>
      </c>
      <c r="AU18" s="130"/>
      <c r="AV18" s="130">
        <v>0.94153092929102722</v>
      </c>
      <c r="AW18" s="170">
        <v>113.94</v>
      </c>
      <c r="AX18" s="130"/>
      <c r="AY18" s="130">
        <v>0.93791033577190019</v>
      </c>
      <c r="AZ18" s="130">
        <v>113.86</v>
      </c>
      <c r="BA18" s="130"/>
      <c r="BB18" s="167">
        <v>0.94011469399266701</v>
      </c>
      <c r="BC18" s="170">
        <v>112.83</v>
      </c>
      <c r="BD18" s="130"/>
      <c r="BE18" s="167">
        <v>0.94020308386611495</v>
      </c>
      <c r="BF18" s="170">
        <v>113.41</v>
      </c>
      <c r="BG18" s="170"/>
      <c r="BH18" s="167">
        <v>0.93729496672602874</v>
      </c>
      <c r="BI18" s="170">
        <v>114.23</v>
      </c>
      <c r="BJ18" s="130"/>
      <c r="BK18" s="167">
        <f t="shared" si="0"/>
        <v>0.94453809675579536</v>
      </c>
      <c r="BL18" s="168">
        <f t="shared" si="1"/>
        <v>114.92699999999999</v>
      </c>
      <c r="BM18" s="173"/>
      <c r="BN18" s="173"/>
      <c r="BO18" s="173"/>
      <c r="BP18" s="174"/>
      <c r="BQ18" s="174"/>
      <c r="BR18" s="138"/>
      <c r="BS18" s="175"/>
      <c r="BT18" s="175"/>
      <c r="BU18" s="138"/>
      <c r="BV18" s="126"/>
    </row>
    <row r="19" spans="1:164" x14ac:dyDescent="0.25">
      <c r="A19" s="151">
        <v>5</v>
      </c>
      <c r="B19" s="169" t="s">
        <v>9</v>
      </c>
      <c r="C19" s="167">
        <v>1778</v>
      </c>
      <c r="D19" s="176">
        <v>199118.22</v>
      </c>
      <c r="E19" s="176"/>
      <c r="F19" s="177">
        <v>1801.3300000000002</v>
      </c>
      <c r="G19" s="176">
        <v>199821.54</v>
      </c>
      <c r="H19" s="130"/>
      <c r="I19" s="167">
        <v>1794.1071000000002</v>
      </c>
      <c r="J19" s="176">
        <v>198571.77</v>
      </c>
      <c r="K19" s="130"/>
      <c r="L19" s="167">
        <v>1773.26</v>
      </c>
      <c r="M19" s="176">
        <v>196707.73</v>
      </c>
      <c r="N19" s="130"/>
      <c r="O19" s="167">
        <v>1771.78</v>
      </c>
      <c r="P19" s="176">
        <v>196614.43</v>
      </c>
      <c r="Q19" s="176"/>
      <c r="R19" s="177">
        <v>1793.03</v>
      </c>
      <c r="S19" s="176">
        <v>196713.32</v>
      </c>
      <c r="T19" s="176"/>
      <c r="U19" s="177">
        <v>1790.5955000000001</v>
      </c>
      <c r="V19" s="176">
        <v>195998.58</v>
      </c>
      <c r="W19" s="176"/>
      <c r="X19" s="177">
        <v>1785.9384</v>
      </c>
      <c r="Y19" s="176">
        <v>195345.94</v>
      </c>
      <c r="Z19" s="130"/>
      <c r="AA19" s="167">
        <v>1807.9161000000001</v>
      </c>
      <c r="AB19" s="176">
        <v>194676.41</v>
      </c>
      <c r="AC19" s="176"/>
      <c r="AD19" s="167">
        <v>1777.8700000000001</v>
      </c>
      <c r="AE19" s="176">
        <v>191583.27</v>
      </c>
      <c r="AF19" s="130"/>
      <c r="AG19" s="167">
        <v>1780.5176000000001</v>
      </c>
      <c r="AH19" s="168">
        <v>191797.36</v>
      </c>
      <c r="AI19" s="130"/>
      <c r="AJ19" s="167">
        <v>1795.9</v>
      </c>
      <c r="AK19" s="176">
        <v>193562.1</v>
      </c>
      <c r="AL19" s="130"/>
      <c r="AM19" s="167">
        <v>1806.92</v>
      </c>
      <c r="AN19" s="176">
        <v>194207.76</v>
      </c>
      <c r="AO19" s="130"/>
      <c r="AP19" s="167">
        <v>1812.52</v>
      </c>
      <c r="AQ19" s="176">
        <v>194374.64</v>
      </c>
      <c r="AR19" s="130"/>
      <c r="AS19" s="167">
        <v>1815.5914</v>
      </c>
      <c r="AT19" s="176">
        <v>194141.19</v>
      </c>
      <c r="AU19" s="130"/>
      <c r="AV19" s="130">
        <v>1797.4563000000001</v>
      </c>
      <c r="AW19" s="170">
        <v>192813.14</v>
      </c>
      <c r="AX19" s="130"/>
      <c r="AY19" s="130">
        <v>1807.6848</v>
      </c>
      <c r="AZ19" s="130">
        <v>193042.66</v>
      </c>
      <c r="BA19" s="130"/>
      <c r="BB19" s="167">
        <v>1802.3000000000002</v>
      </c>
      <c r="BC19" s="176">
        <v>191115.89</v>
      </c>
      <c r="BD19" s="130"/>
      <c r="BE19" s="167">
        <v>1805.3700000000001</v>
      </c>
      <c r="BF19" s="176">
        <v>192470.5</v>
      </c>
      <c r="BG19" s="176"/>
      <c r="BH19" s="177">
        <v>1815.25</v>
      </c>
      <c r="BI19" s="176">
        <v>194322.51</v>
      </c>
      <c r="BJ19" s="130"/>
      <c r="BK19" s="167">
        <f t="shared" si="0"/>
        <v>1795.66686</v>
      </c>
      <c r="BL19" s="168">
        <f t="shared" si="1"/>
        <v>194849.948</v>
      </c>
      <c r="BM19" s="173"/>
      <c r="BN19" s="173"/>
      <c r="BO19" s="173"/>
      <c r="BP19" s="174"/>
      <c r="BQ19" s="174"/>
      <c r="BR19" s="178"/>
      <c r="BS19" s="175"/>
      <c r="BT19" s="175"/>
      <c r="BU19" s="138"/>
      <c r="BV19" s="126"/>
    </row>
    <row r="20" spans="1:164" x14ac:dyDescent="0.25">
      <c r="A20" s="151">
        <v>6</v>
      </c>
      <c r="B20" s="169" t="s">
        <v>10</v>
      </c>
      <c r="C20" s="167">
        <v>22.1</v>
      </c>
      <c r="D20" s="170">
        <v>2474.98</v>
      </c>
      <c r="E20" s="170"/>
      <c r="F20" s="167">
        <v>22.67</v>
      </c>
      <c r="G20" s="170">
        <v>2514.7800000000002</v>
      </c>
      <c r="H20" s="130"/>
      <c r="I20" s="167">
        <v>22.994700000000002</v>
      </c>
      <c r="J20" s="170">
        <v>2545.0500000000002</v>
      </c>
      <c r="K20" s="130"/>
      <c r="L20" s="167">
        <v>22.4346</v>
      </c>
      <c r="M20" s="170">
        <v>2488.67</v>
      </c>
      <c r="N20" s="130"/>
      <c r="O20" s="167">
        <v>22.313400000000001</v>
      </c>
      <c r="P20" s="170">
        <v>2476.12</v>
      </c>
      <c r="Q20" s="170"/>
      <c r="R20" s="167">
        <v>23.0581</v>
      </c>
      <c r="S20" s="170">
        <v>2529.6999999999998</v>
      </c>
      <c r="T20" s="170"/>
      <c r="U20" s="167">
        <v>23.42</v>
      </c>
      <c r="V20" s="170">
        <v>2563.5500000000002</v>
      </c>
      <c r="W20" s="170"/>
      <c r="X20" s="167">
        <v>23.457800000000002</v>
      </c>
      <c r="Y20" s="170">
        <v>2565.81</v>
      </c>
      <c r="Z20" s="130"/>
      <c r="AA20" s="167">
        <v>23.6191</v>
      </c>
      <c r="AB20" s="170">
        <v>2543.3000000000002</v>
      </c>
      <c r="AC20" s="170"/>
      <c r="AD20" s="167">
        <v>23.064</v>
      </c>
      <c r="AE20" s="170">
        <v>2485.38</v>
      </c>
      <c r="AF20" s="130"/>
      <c r="AG20" s="167">
        <v>22.7408</v>
      </c>
      <c r="AH20" s="168">
        <v>2449.64</v>
      </c>
      <c r="AI20" s="130"/>
      <c r="AJ20" s="167">
        <v>23.290000000000003</v>
      </c>
      <c r="AK20" s="170">
        <v>2510.1999999999998</v>
      </c>
      <c r="AL20" s="130"/>
      <c r="AM20" s="167">
        <v>23.726300000000002</v>
      </c>
      <c r="AN20" s="170">
        <v>2550.1</v>
      </c>
      <c r="AO20" s="130"/>
      <c r="AP20" s="167">
        <v>23.82</v>
      </c>
      <c r="AQ20" s="170">
        <v>2554.46</v>
      </c>
      <c r="AR20" s="130"/>
      <c r="AS20" s="167">
        <v>23.747600000000002</v>
      </c>
      <c r="AT20" s="170">
        <v>2539.33</v>
      </c>
      <c r="AU20" s="130"/>
      <c r="AV20" s="130">
        <v>23.757300000000001</v>
      </c>
      <c r="AW20" s="170">
        <v>2548.4499999999998</v>
      </c>
      <c r="AX20" s="130"/>
      <c r="AY20" s="130">
        <v>24.11</v>
      </c>
      <c r="AZ20" s="130">
        <v>2574.71</v>
      </c>
      <c r="BA20" s="130"/>
      <c r="BB20" s="167">
        <v>23.7531</v>
      </c>
      <c r="BC20" s="170">
        <v>2518.7800000000002</v>
      </c>
      <c r="BD20" s="130"/>
      <c r="BE20" s="167">
        <v>23.650000000000002</v>
      </c>
      <c r="BF20" s="170">
        <v>2521.33</v>
      </c>
      <c r="BG20" s="170"/>
      <c r="BH20" s="167">
        <v>23.875300000000003</v>
      </c>
      <c r="BI20" s="170">
        <v>2555.85</v>
      </c>
      <c r="BJ20" s="130"/>
      <c r="BK20" s="167">
        <f t="shared" si="0"/>
        <v>23.280104999999999</v>
      </c>
      <c r="BL20" s="168">
        <f t="shared" si="1"/>
        <v>2525.5094999999997</v>
      </c>
      <c r="BM20" s="173"/>
      <c r="BN20" s="173"/>
      <c r="BO20" s="173"/>
      <c r="BP20" s="174"/>
      <c r="BQ20" s="174"/>
      <c r="BR20" s="138"/>
      <c r="BS20" s="175"/>
      <c r="BT20" s="175"/>
      <c r="BU20" s="138"/>
      <c r="BV20" s="126"/>
    </row>
    <row r="21" spans="1:164" x14ac:dyDescent="0.25">
      <c r="A21" s="151">
        <v>7</v>
      </c>
      <c r="B21" s="169" t="s">
        <v>25</v>
      </c>
      <c r="C21" s="167">
        <v>1.4699397324709687</v>
      </c>
      <c r="D21" s="170">
        <v>76.19</v>
      </c>
      <c r="E21" s="170"/>
      <c r="F21" s="167">
        <v>1.4664906877841324</v>
      </c>
      <c r="G21" s="170">
        <v>75.64</v>
      </c>
      <c r="H21" s="130"/>
      <c r="I21" s="167">
        <v>1.4701558365186709</v>
      </c>
      <c r="J21" s="170">
        <v>75.28</v>
      </c>
      <c r="K21" s="130"/>
      <c r="L21" s="167">
        <v>1.4889815366289456</v>
      </c>
      <c r="M21" s="170">
        <v>74.5</v>
      </c>
      <c r="N21" s="130"/>
      <c r="O21" s="167">
        <v>1.4990256333383301</v>
      </c>
      <c r="P21" s="170">
        <v>74.03</v>
      </c>
      <c r="Q21" s="170"/>
      <c r="R21" s="167">
        <v>1.478633742422002</v>
      </c>
      <c r="S21" s="170">
        <v>74.2</v>
      </c>
      <c r="T21" s="170"/>
      <c r="U21" s="167">
        <v>1.4744913005013269</v>
      </c>
      <c r="V21" s="170">
        <v>74.239999999999995</v>
      </c>
      <c r="W21" s="170"/>
      <c r="X21" s="167">
        <v>1.4773230905599053</v>
      </c>
      <c r="Y21" s="170">
        <v>74.040000000000006</v>
      </c>
      <c r="Z21" s="130"/>
      <c r="AA21" s="167">
        <v>1.4560279557367499</v>
      </c>
      <c r="AB21" s="170">
        <v>73.95</v>
      </c>
      <c r="AC21" s="170"/>
      <c r="AD21" s="167">
        <v>1.4795088030773782</v>
      </c>
      <c r="AE21" s="170">
        <v>72.83</v>
      </c>
      <c r="AF21" s="130"/>
      <c r="AG21" s="167">
        <v>1.4956625785222852</v>
      </c>
      <c r="AH21" s="168">
        <v>72.02</v>
      </c>
      <c r="AI21" s="130"/>
      <c r="AJ21" s="167">
        <v>1.4880952380952379</v>
      </c>
      <c r="AK21" s="170">
        <v>72.430000000000007</v>
      </c>
      <c r="AL21" s="130"/>
      <c r="AM21" s="167">
        <v>1.4958863126402393</v>
      </c>
      <c r="AN21" s="170">
        <v>71.849999999999994</v>
      </c>
      <c r="AO21" s="130"/>
      <c r="AP21" s="167">
        <v>1.4972301242701003</v>
      </c>
      <c r="AQ21" s="170">
        <v>71.63</v>
      </c>
      <c r="AR21" s="130"/>
      <c r="AS21" s="167">
        <v>1.4838996883810653</v>
      </c>
      <c r="AT21" s="170">
        <v>72.06</v>
      </c>
      <c r="AU21" s="130"/>
      <c r="AV21" s="130">
        <v>1.4909795735798419</v>
      </c>
      <c r="AW21" s="170">
        <v>71.95</v>
      </c>
      <c r="AX21" s="130"/>
      <c r="AY21" s="130">
        <v>1.4814814814814814</v>
      </c>
      <c r="AZ21" s="130">
        <v>72.08</v>
      </c>
      <c r="BA21" s="130"/>
      <c r="BB21" s="167">
        <v>1.4773230905599053</v>
      </c>
      <c r="BC21" s="170">
        <v>71.78</v>
      </c>
      <c r="BD21" s="130"/>
      <c r="BE21" s="167">
        <v>1.4885382554331645</v>
      </c>
      <c r="BF21" s="170">
        <v>71.62</v>
      </c>
      <c r="BG21" s="170"/>
      <c r="BH21" s="167">
        <v>1.4725371815638344</v>
      </c>
      <c r="BI21" s="170">
        <v>72.7</v>
      </c>
      <c r="BJ21" s="130"/>
      <c r="BK21" s="167">
        <f t="shared" si="0"/>
        <v>1.4816105921782781</v>
      </c>
      <c r="BL21" s="168">
        <f t="shared" si="1"/>
        <v>73.250999999999991</v>
      </c>
      <c r="BM21" s="173"/>
      <c r="BN21" s="173"/>
      <c r="BO21" s="173"/>
      <c r="BP21" s="174"/>
      <c r="BQ21" s="174"/>
      <c r="BR21" s="138"/>
      <c r="BS21" s="175"/>
      <c r="BT21" s="175"/>
      <c r="BU21" s="138"/>
      <c r="BV21" s="126"/>
    </row>
    <row r="22" spans="1:164" x14ac:dyDescent="0.25">
      <c r="A22" s="151">
        <v>8</v>
      </c>
      <c r="B22" s="169" t="s">
        <v>26</v>
      </c>
      <c r="C22" s="167">
        <v>1.3427</v>
      </c>
      <c r="D22" s="170">
        <v>83.41</v>
      </c>
      <c r="E22" s="170"/>
      <c r="F22" s="167">
        <v>1.3435000000000001</v>
      </c>
      <c r="G22" s="170">
        <v>82.57</v>
      </c>
      <c r="H22" s="130"/>
      <c r="I22" s="167">
        <v>1.3429</v>
      </c>
      <c r="J22" s="170">
        <v>82.42</v>
      </c>
      <c r="K22" s="130"/>
      <c r="L22" s="167">
        <v>1.3620000000000001</v>
      </c>
      <c r="M22" s="170">
        <v>81.45</v>
      </c>
      <c r="N22" s="130"/>
      <c r="O22" s="167">
        <v>1.3691</v>
      </c>
      <c r="P22" s="170">
        <v>81.05</v>
      </c>
      <c r="Q22" s="170"/>
      <c r="R22" s="167">
        <v>1.3635000000000002</v>
      </c>
      <c r="S22" s="170">
        <v>80.459999999999994</v>
      </c>
      <c r="T22" s="170"/>
      <c r="U22" s="167">
        <v>1.3656000000000001</v>
      </c>
      <c r="V22" s="170">
        <v>80.16</v>
      </c>
      <c r="W22" s="170"/>
      <c r="X22" s="167">
        <v>1.3621000000000001</v>
      </c>
      <c r="Y22" s="170">
        <v>80.3</v>
      </c>
      <c r="Z22" s="130"/>
      <c r="AA22" s="167">
        <v>1.3552</v>
      </c>
      <c r="AB22" s="170">
        <v>79.459999999999994</v>
      </c>
      <c r="AC22" s="170"/>
      <c r="AD22" s="167">
        <v>1.3572</v>
      </c>
      <c r="AE22" s="170">
        <v>79.400000000000006</v>
      </c>
      <c r="AF22" s="130"/>
      <c r="AG22" s="167">
        <v>1.3671</v>
      </c>
      <c r="AH22" s="168">
        <v>78.790000000000006</v>
      </c>
      <c r="AI22" s="130"/>
      <c r="AJ22" s="167">
        <v>1.3641000000000001</v>
      </c>
      <c r="AK22" s="170">
        <v>79.010000000000005</v>
      </c>
      <c r="AL22" s="130"/>
      <c r="AM22" s="167">
        <v>1.3623000000000001</v>
      </c>
      <c r="AN22" s="170">
        <v>78.900000000000006</v>
      </c>
      <c r="AO22" s="130"/>
      <c r="AP22" s="167">
        <v>1.3614000000000002</v>
      </c>
      <c r="AQ22" s="170">
        <v>78.77</v>
      </c>
      <c r="AR22" s="130"/>
      <c r="AS22" s="167">
        <v>1.3602000000000001</v>
      </c>
      <c r="AT22" s="170">
        <v>78.61</v>
      </c>
      <c r="AU22" s="130"/>
      <c r="AV22" s="130">
        <v>1.3597000000000001</v>
      </c>
      <c r="AW22" s="170">
        <v>78.89</v>
      </c>
      <c r="AX22" s="130"/>
      <c r="AY22" s="130">
        <v>1.3531</v>
      </c>
      <c r="AZ22" s="130">
        <v>78.92</v>
      </c>
      <c r="BA22" s="130"/>
      <c r="BB22" s="167">
        <v>1.3517000000000001</v>
      </c>
      <c r="BC22" s="170">
        <v>78.45</v>
      </c>
      <c r="BD22" s="130"/>
      <c r="BE22" s="167">
        <v>1.36</v>
      </c>
      <c r="BF22" s="170">
        <v>78.39</v>
      </c>
      <c r="BG22" s="170"/>
      <c r="BH22" s="167">
        <v>1.3544</v>
      </c>
      <c r="BI22" s="170">
        <v>79.040000000000006</v>
      </c>
      <c r="BJ22" s="130"/>
      <c r="BK22" s="167">
        <f t="shared" si="0"/>
        <v>1.35789</v>
      </c>
      <c r="BL22" s="168">
        <f t="shared" si="1"/>
        <v>79.922499999999999</v>
      </c>
      <c r="BM22" s="173"/>
      <c r="BN22" s="173"/>
      <c r="BO22" s="173"/>
      <c r="BP22" s="174"/>
      <c r="BQ22" s="174"/>
      <c r="BR22" s="138"/>
      <c r="BS22" s="175"/>
      <c r="BT22" s="175"/>
      <c r="BU22" s="138"/>
      <c r="BV22" s="126"/>
    </row>
    <row r="23" spans="1:164" x14ac:dyDescent="0.25">
      <c r="A23" s="151">
        <v>9</v>
      </c>
      <c r="B23" s="169" t="s">
        <v>13</v>
      </c>
      <c r="C23" s="167">
        <v>10.473600000000001</v>
      </c>
      <c r="D23" s="170">
        <v>10.69</v>
      </c>
      <c r="E23" s="170"/>
      <c r="F23" s="167">
        <v>10.315900000000001</v>
      </c>
      <c r="G23" s="170">
        <v>10.75</v>
      </c>
      <c r="H23" s="130"/>
      <c r="I23" s="167">
        <v>10.343</v>
      </c>
      <c r="J23" s="170">
        <v>10.7</v>
      </c>
      <c r="K23" s="130"/>
      <c r="L23" s="167">
        <v>10.365400000000001</v>
      </c>
      <c r="M23" s="170">
        <v>10.7</v>
      </c>
      <c r="N23" s="130"/>
      <c r="O23" s="167">
        <v>10.4117</v>
      </c>
      <c r="P23" s="170">
        <v>10.66</v>
      </c>
      <c r="Q23" s="170"/>
      <c r="R23" s="167">
        <v>10.3352</v>
      </c>
      <c r="S23" s="170">
        <v>10.62</v>
      </c>
      <c r="T23" s="170"/>
      <c r="U23" s="167">
        <v>10.323500000000001</v>
      </c>
      <c r="V23" s="170">
        <v>10.6</v>
      </c>
      <c r="W23" s="170"/>
      <c r="X23" s="167">
        <v>10.32</v>
      </c>
      <c r="Y23" s="170">
        <v>10.6</v>
      </c>
      <c r="Z23" s="130"/>
      <c r="AA23" s="167">
        <v>10.197700000000001</v>
      </c>
      <c r="AB23" s="170">
        <v>10.56</v>
      </c>
      <c r="AC23" s="170"/>
      <c r="AD23" s="167">
        <v>10.264200000000001</v>
      </c>
      <c r="AE23" s="170">
        <v>10.5</v>
      </c>
      <c r="AF23" s="130"/>
      <c r="AG23" s="167">
        <v>10.374000000000001</v>
      </c>
      <c r="AH23" s="170">
        <v>10.38</v>
      </c>
      <c r="AI23" s="130"/>
      <c r="AJ23" s="167">
        <v>10.3506</v>
      </c>
      <c r="AK23" s="170">
        <v>10.41</v>
      </c>
      <c r="AL23" s="130"/>
      <c r="AM23" s="167">
        <v>10.3878</v>
      </c>
      <c r="AN23" s="170">
        <v>10.35</v>
      </c>
      <c r="AO23" s="130"/>
      <c r="AP23" s="167">
        <v>10.436500000000001</v>
      </c>
      <c r="AQ23" s="170">
        <v>10.28</v>
      </c>
      <c r="AR23" s="130"/>
      <c r="AS23" s="167">
        <v>10.3565</v>
      </c>
      <c r="AT23" s="170">
        <v>10.32</v>
      </c>
      <c r="AU23" s="130"/>
      <c r="AV23" s="130">
        <v>10.4526</v>
      </c>
      <c r="AW23" s="170">
        <v>10.26</v>
      </c>
      <c r="AX23" s="130"/>
      <c r="AY23" s="130">
        <v>10.4237</v>
      </c>
      <c r="AZ23" s="130">
        <v>10.24</v>
      </c>
      <c r="BA23" s="130"/>
      <c r="BB23" s="167">
        <v>10.4381</v>
      </c>
      <c r="BC23" s="170">
        <v>10.16</v>
      </c>
      <c r="BD23" s="130"/>
      <c r="BE23" s="167">
        <v>10.482800000000001</v>
      </c>
      <c r="BF23" s="170">
        <v>10.17</v>
      </c>
      <c r="BG23" s="170"/>
      <c r="BH23" s="167">
        <v>10.4216</v>
      </c>
      <c r="BI23" s="170">
        <v>10.27</v>
      </c>
      <c r="BJ23" s="130"/>
      <c r="BK23" s="167">
        <f t="shared" si="0"/>
        <v>10.373719999999999</v>
      </c>
      <c r="BL23" s="168">
        <f t="shared" si="1"/>
        <v>10.460999999999999</v>
      </c>
      <c r="BM23" s="173"/>
      <c r="BN23" s="173"/>
      <c r="BO23" s="173"/>
      <c r="BP23" s="174"/>
      <c r="BQ23" s="174"/>
      <c r="BR23" s="138"/>
      <c r="BS23" s="175"/>
      <c r="BT23" s="175"/>
      <c r="BU23" s="138"/>
      <c r="BV23" s="126"/>
    </row>
    <row r="24" spans="1:164" x14ac:dyDescent="0.25">
      <c r="A24" s="151">
        <v>10</v>
      </c>
      <c r="B24" s="169" t="s">
        <v>14</v>
      </c>
      <c r="C24" s="167">
        <v>9.8222000000000005</v>
      </c>
      <c r="D24" s="170">
        <v>11.4</v>
      </c>
      <c r="E24" s="170"/>
      <c r="F24" s="167">
        <v>9.7458000000000009</v>
      </c>
      <c r="G24" s="170">
        <v>11.38</v>
      </c>
      <c r="H24" s="130"/>
      <c r="I24" s="167">
        <v>9.7864000000000004</v>
      </c>
      <c r="J24" s="170">
        <v>11.31</v>
      </c>
      <c r="K24" s="130"/>
      <c r="L24" s="167">
        <v>9.9504000000000001</v>
      </c>
      <c r="M24" s="170">
        <v>11.15</v>
      </c>
      <c r="N24" s="130"/>
      <c r="O24" s="167">
        <v>10.064200000000001</v>
      </c>
      <c r="P24" s="170">
        <v>11.03</v>
      </c>
      <c r="Q24" s="170"/>
      <c r="R24" s="167">
        <v>9.9824000000000002</v>
      </c>
      <c r="S24" s="170">
        <v>10.99</v>
      </c>
      <c r="T24" s="170"/>
      <c r="U24" s="167">
        <v>9.9837000000000007</v>
      </c>
      <c r="V24" s="170">
        <v>10.96</v>
      </c>
      <c r="W24" s="170"/>
      <c r="X24" s="167">
        <v>9.9586000000000006</v>
      </c>
      <c r="Y24" s="170">
        <v>10.98</v>
      </c>
      <c r="Z24" s="130"/>
      <c r="AA24" s="167">
        <v>9.7415000000000003</v>
      </c>
      <c r="AB24" s="170">
        <v>11.05</v>
      </c>
      <c r="AC24" s="170"/>
      <c r="AD24" s="167">
        <v>9.8246000000000002</v>
      </c>
      <c r="AE24" s="170">
        <v>10.97</v>
      </c>
      <c r="AF24" s="130"/>
      <c r="AG24" s="167">
        <v>9.8895</v>
      </c>
      <c r="AH24" s="170">
        <v>10.89</v>
      </c>
      <c r="AI24" s="130"/>
      <c r="AJ24" s="167">
        <v>9.8686000000000007</v>
      </c>
      <c r="AK24" s="170">
        <v>10.92</v>
      </c>
      <c r="AL24" s="130"/>
      <c r="AM24" s="167">
        <v>9.8634000000000004</v>
      </c>
      <c r="AN24" s="170">
        <v>10.9</v>
      </c>
      <c r="AO24" s="130"/>
      <c r="AP24" s="167">
        <v>9.8437999999999999</v>
      </c>
      <c r="AQ24" s="170">
        <v>10.89</v>
      </c>
      <c r="AR24" s="130"/>
      <c r="AS24" s="167">
        <v>9.7523</v>
      </c>
      <c r="AT24" s="170">
        <v>10.96</v>
      </c>
      <c r="AU24" s="130"/>
      <c r="AV24" s="130">
        <v>9.8213000000000008</v>
      </c>
      <c r="AW24" s="170">
        <v>10.92</v>
      </c>
      <c r="AX24" s="130"/>
      <c r="AY24" s="130">
        <v>9.8003</v>
      </c>
      <c r="AZ24" s="130">
        <v>10.9</v>
      </c>
      <c r="BA24" s="130"/>
      <c r="BB24" s="167">
        <v>9.8350000000000009</v>
      </c>
      <c r="BC24" s="170">
        <v>10.78</v>
      </c>
      <c r="BD24" s="130"/>
      <c r="BE24" s="167">
        <v>9.9030000000000005</v>
      </c>
      <c r="BF24" s="170">
        <v>10.77</v>
      </c>
      <c r="BG24" s="170"/>
      <c r="BH24" s="167">
        <v>9.8434000000000008</v>
      </c>
      <c r="BI24" s="170">
        <v>10.88</v>
      </c>
      <c r="BJ24" s="130"/>
      <c r="BK24" s="167">
        <f t="shared" si="0"/>
        <v>9.86402</v>
      </c>
      <c r="BL24" s="168">
        <f t="shared" si="1"/>
        <v>11.0015</v>
      </c>
      <c r="BM24" s="173"/>
      <c r="BN24" s="173"/>
      <c r="BO24" s="173"/>
      <c r="BP24" s="174"/>
      <c r="BQ24" s="174"/>
      <c r="BR24" s="138"/>
      <c r="BS24" s="175"/>
      <c r="BT24" s="175"/>
      <c r="BU24" s="138"/>
      <c r="BV24" s="126"/>
    </row>
    <row r="25" spans="1:164" x14ac:dyDescent="0.25">
      <c r="A25" s="151">
        <v>11</v>
      </c>
      <c r="B25" s="169" t="s">
        <v>15</v>
      </c>
      <c r="C25" s="167">
        <v>7.1278000000000006</v>
      </c>
      <c r="D25" s="170">
        <v>15.71</v>
      </c>
      <c r="E25" s="170"/>
      <c r="F25" s="167">
        <v>7.0653000000000006</v>
      </c>
      <c r="G25" s="170">
        <v>15.7</v>
      </c>
      <c r="H25" s="130"/>
      <c r="I25" s="167">
        <v>7.0647000000000002</v>
      </c>
      <c r="J25" s="170">
        <v>15.67</v>
      </c>
      <c r="K25" s="130"/>
      <c r="L25" s="167">
        <v>7.0788000000000002</v>
      </c>
      <c r="M25" s="170">
        <v>15.67</v>
      </c>
      <c r="N25" s="130"/>
      <c r="O25" s="167">
        <v>7.0919000000000008</v>
      </c>
      <c r="P25" s="170">
        <v>15.65</v>
      </c>
      <c r="Q25" s="170"/>
      <c r="R25" s="167">
        <v>7.0463000000000005</v>
      </c>
      <c r="S25" s="170">
        <v>15.57</v>
      </c>
      <c r="T25" s="170"/>
      <c r="U25" s="167">
        <v>7.0396000000000001</v>
      </c>
      <c r="V25" s="170">
        <v>15.55</v>
      </c>
      <c r="W25" s="170"/>
      <c r="X25" s="167">
        <v>7.0638000000000005</v>
      </c>
      <c r="Y25" s="170">
        <v>15.48</v>
      </c>
      <c r="Z25" s="130"/>
      <c r="AA25" s="167">
        <v>6.9790000000000001</v>
      </c>
      <c r="AB25" s="170">
        <v>15.43</v>
      </c>
      <c r="AC25" s="170"/>
      <c r="AD25" s="167">
        <v>7.0028000000000006</v>
      </c>
      <c r="AE25" s="170">
        <v>15.39</v>
      </c>
      <c r="AF25" s="130"/>
      <c r="AG25" s="167">
        <v>7.0023</v>
      </c>
      <c r="AH25" s="170">
        <v>15.38</v>
      </c>
      <c r="AI25" s="130"/>
      <c r="AJ25" s="167">
        <v>7.0022000000000002</v>
      </c>
      <c r="AK25" s="170">
        <v>15.39</v>
      </c>
      <c r="AL25" s="130"/>
      <c r="AM25" s="167">
        <v>6.9934000000000003</v>
      </c>
      <c r="AN25" s="170">
        <v>15.37</v>
      </c>
      <c r="AO25" s="130"/>
      <c r="AP25" s="167">
        <v>7.0073000000000008</v>
      </c>
      <c r="AQ25" s="170">
        <v>15.3</v>
      </c>
      <c r="AR25" s="130"/>
      <c r="AS25" s="167">
        <v>6.9838000000000005</v>
      </c>
      <c r="AT25" s="170">
        <v>15.31</v>
      </c>
      <c r="AU25" s="130"/>
      <c r="AV25" s="130">
        <v>7.0002000000000004</v>
      </c>
      <c r="AW25" s="170">
        <v>15.32</v>
      </c>
      <c r="AX25" s="130"/>
      <c r="AY25" s="130">
        <v>6.9735000000000005</v>
      </c>
      <c r="AZ25" s="130">
        <v>15.31</v>
      </c>
      <c r="BA25" s="130"/>
      <c r="BB25" s="167">
        <v>6.99</v>
      </c>
      <c r="BC25" s="170">
        <v>15.17</v>
      </c>
      <c r="BD25" s="130"/>
      <c r="BE25" s="167">
        <v>6.9904000000000002</v>
      </c>
      <c r="BF25" s="170">
        <v>15.25</v>
      </c>
      <c r="BG25" s="170"/>
      <c r="BH25" s="167">
        <v>6.9687000000000001</v>
      </c>
      <c r="BI25" s="170">
        <v>15.36</v>
      </c>
      <c r="BJ25" s="130"/>
      <c r="BK25" s="167">
        <f t="shared" si="0"/>
        <v>7.0235900000000013</v>
      </c>
      <c r="BL25" s="168">
        <f t="shared" si="1"/>
        <v>15.449000000000002</v>
      </c>
      <c r="BM25" s="173"/>
      <c r="BN25" s="173"/>
      <c r="BO25" s="173"/>
      <c r="BP25" s="174"/>
      <c r="BQ25" s="174"/>
      <c r="BR25" s="138"/>
      <c r="BS25" s="175"/>
      <c r="BT25" s="175"/>
      <c r="BU25" s="138"/>
      <c r="BV25" s="126"/>
    </row>
    <row r="26" spans="1:164" x14ac:dyDescent="0.25">
      <c r="A26" s="151">
        <v>12</v>
      </c>
      <c r="B26" s="169" t="s">
        <v>34</v>
      </c>
      <c r="C26" s="167">
        <v>18.638000000000002</v>
      </c>
      <c r="D26" s="170">
        <v>6.01</v>
      </c>
      <c r="E26" s="170"/>
      <c r="F26" s="167">
        <v>18.6343</v>
      </c>
      <c r="G26" s="170">
        <v>5.95</v>
      </c>
      <c r="H26" s="130"/>
      <c r="I26" s="167">
        <v>18.633500000000002</v>
      </c>
      <c r="J26" s="170">
        <v>5.94</v>
      </c>
      <c r="K26" s="130"/>
      <c r="L26" s="167">
        <v>18.6371</v>
      </c>
      <c r="M26" s="170">
        <v>5.95</v>
      </c>
      <c r="N26" s="130"/>
      <c r="O26" s="167">
        <v>18.635999999999999</v>
      </c>
      <c r="P26" s="170">
        <v>5.95</v>
      </c>
      <c r="Q26" s="170"/>
      <c r="R26" s="167">
        <v>18.640800000000002</v>
      </c>
      <c r="S26" s="170">
        <v>5.89</v>
      </c>
      <c r="T26" s="170"/>
      <c r="U26" s="167">
        <v>18.632000000000001</v>
      </c>
      <c r="V26" s="170">
        <v>5.87</v>
      </c>
      <c r="W26" s="170"/>
      <c r="X26" s="167">
        <v>18.643900000000002</v>
      </c>
      <c r="Y26" s="170">
        <v>5.87</v>
      </c>
      <c r="Z26" s="130"/>
      <c r="AA26" s="167">
        <v>18.646000000000001</v>
      </c>
      <c r="AB26" s="170">
        <v>5.77</v>
      </c>
      <c r="AC26" s="170"/>
      <c r="AD26" s="167">
        <v>18.6448</v>
      </c>
      <c r="AE26" s="170">
        <v>5.78</v>
      </c>
      <c r="AF26" s="130"/>
      <c r="AG26" s="167">
        <v>18.646599999999999</v>
      </c>
      <c r="AH26" s="170">
        <v>5.78</v>
      </c>
      <c r="AI26" s="130"/>
      <c r="AJ26" s="167">
        <v>18.648900000000001</v>
      </c>
      <c r="AK26" s="170">
        <v>5.78</v>
      </c>
      <c r="AL26" s="130"/>
      <c r="AM26" s="167">
        <v>18.658899999999999</v>
      </c>
      <c r="AN26" s="170">
        <v>5.76</v>
      </c>
      <c r="AO26" s="130"/>
      <c r="AP26" s="167">
        <v>18.663700000000002</v>
      </c>
      <c r="AQ26" s="170">
        <v>5.75</v>
      </c>
      <c r="AR26" s="130"/>
      <c r="AS26" s="167">
        <v>18.672000000000001</v>
      </c>
      <c r="AT26" s="170">
        <v>5.73</v>
      </c>
      <c r="AU26" s="130"/>
      <c r="AV26" s="130">
        <v>18.6797</v>
      </c>
      <c r="AW26" s="170">
        <v>5.74</v>
      </c>
      <c r="AX26" s="130"/>
      <c r="AY26" s="130">
        <v>18.6753</v>
      </c>
      <c r="AZ26" s="130">
        <v>5.72</v>
      </c>
      <c r="BA26" s="130"/>
      <c r="BB26" s="167">
        <v>18.7121</v>
      </c>
      <c r="BC26" s="170">
        <v>5.67</v>
      </c>
      <c r="BD26" s="130"/>
      <c r="BE26" s="167">
        <v>18.714000000000002</v>
      </c>
      <c r="BF26" s="170">
        <v>5.7</v>
      </c>
      <c r="BG26" s="170"/>
      <c r="BH26" s="167">
        <v>18.7178</v>
      </c>
      <c r="BI26" s="170">
        <v>5.72</v>
      </c>
      <c r="BJ26" s="130"/>
      <c r="BK26" s="167">
        <f t="shared" si="0"/>
        <v>18.658770000000004</v>
      </c>
      <c r="BL26" s="168">
        <f t="shared" si="1"/>
        <v>5.8164999999999996</v>
      </c>
      <c r="BM26" s="173"/>
      <c r="BN26" s="173"/>
      <c r="BO26" s="173"/>
      <c r="BP26" s="174"/>
      <c r="BQ26" s="174"/>
      <c r="BR26" s="138"/>
      <c r="BS26" s="175"/>
      <c r="BT26" s="175"/>
      <c r="BU26" s="138"/>
      <c r="BV26" s="126"/>
    </row>
    <row r="27" spans="1:164" x14ac:dyDescent="0.25">
      <c r="A27" s="151">
        <v>13</v>
      </c>
      <c r="B27" s="169" t="s">
        <v>17</v>
      </c>
      <c r="C27" s="167">
        <v>1</v>
      </c>
      <c r="D27" s="170">
        <v>111.99</v>
      </c>
      <c r="E27" s="170"/>
      <c r="F27" s="167">
        <v>1</v>
      </c>
      <c r="G27" s="170">
        <v>110.93</v>
      </c>
      <c r="H27" s="170"/>
      <c r="I27" s="167">
        <v>1</v>
      </c>
      <c r="J27" s="170">
        <v>110.68</v>
      </c>
      <c r="K27" s="170"/>
      <c r="L27" s="167">
        <v>1</v>
      </c>
      <c r="M27" s="170">
        <v>110.93</v>
      </c>
      <c r="N27" s="170"/>
      <c r="O27" s="167">
        <v>1</v>
      </c>
      <c r="P27" s="170">
        <v>110.97</v>
      </c>
      <c r="Q27" s="170"/>
      <c r="R27" s="167">
        <v>1</v>
      </c>
      <c r="S27" s="170">
        <v>109.71</v>
      </c>
      <c r="T27" s="170"/>
      <c r="U27" s="167">
        <v>1</v>
      </c>
      <c r="V27" s="170">
        <v>109.46</v>
      </c>
      <c r="W27" s="170"/>
      <c r="X27" s="167">
        <v>1</v>
      </c>
      <c r="Y27" s="170">
        <v>109.38</v>
      </c>
      <c r="Z27" s="170"/>
      <c r="AA27" s="167">
        <v>1</v>
      </c>
      <c r="AB27" s="170">
        <v>107.68</v>
      </c>
      <c r="AC27" s="170"/>
      <c r="AD27" s="167">
        <v>1</v>
      </c>
      <c r="AE27" s="170">
        <v>107.76</v>
      </c>
      <c r="AF27" s="170"/>
      <c r="AG27" s="167">
        <v>1</v>
      </c>
      <c r="AH27" s="170">
        <v>107.72</v>
      </c>
      <c r="AI27" s="170"/>
      <c r="AJ27" s="167">
        <v>1</v>
      </c>
      <c r="AK27" s="170">
        <v>107.78</v>
      </c>
      <c r="AL27" s="170"/>
      <c r="AM27" s="167">
        <v>1</v>
      </c>
      <c r="AN27" s="170">
        <v>107.48</v>
      </c>
      <c r="AO27" s="170"/>
      <c r="AP27" s="167">
        <v>1</v>
      </c>
      <c r="AQ27" s="170">
        <v>107.24</v>
      </c>
      <c r="AR27" s="170"/>
      <c r="AS27" s="167">
        <v>1</v>
      </c>
      <c r="AT27" s="170">
        <v>106.93</v>
      </c>
      <c r="AU27" s="170"/>
      <c r="AV27" s="170">
        <v>1</v>
      </c>
      <c r="AW27" s="170">
        <v>107.27</v>
      </c>
      <c r="AX27" s="170"/>
      <c r="AY27" s="170">
        <v>1</v>
      </c>
      <c r="AZ27" s="170">
        <v>106.79</v>
      </c>
      <c r="BA27" s="170"/>
      <c r="BB27" s="167">
        <v>1</v>
      </c>
      <c r="BC27" s="170">
        <v>106.04</v>
      </c>
      <c r="BD27" s="170"/>
      <c r="BE27" s="167">
        <v>1</v>
      </c>
      <c r="BF27" s="170">
        <v>106.61</v>
      </c>
      <c r="BG27" s="170"/>
      <c r="BH27" s="167">
        <v>1</v>
      </c>
      <c r="BI27" s="170">
        <v>107.05</v>
      </c>
      <c r="BJ27" s="170"/>
      <c r="BK27" s="167">
        <f t="shared" si="0"/>
        <v>1</v>
      </c>
      <c r="BL27" s="168">
        <f t="shared" si="1"/>
        <v>108.52000000000001</v>
      </c>
      <c r="BM27" s="173"/>
      <c r="BN27" s="173"/>
      <c r="BO27" s="173"/>
      <c r="BP27" s="174"/>
      <c r="BQ27" s="174"/>
      <c r="BR27" s="138"/>
      <c r="BS27" s="175"/>
      <c r="BT27" s="175"/>
      <c r="BU27" s="138"/>
      <c r="BV27" s="126"/>
    </row>
    <row r="28" spans="1:164" x14ac:dyDescent="0.25">
      <c r="A28" s="151">
        <v>14</v>
      </c>
      <c r="B28" s="169" t="s">
        <v>27</v>
      </c>
      <c r="C28" s="167">
        <v>0.76054881202275559</v>
      </c>
      <c r="D28" s="170">
        <v>147.25</v>
      </c>
      <c r="E28" s="170"/>
      <c r="F28" s="167">
        <v>0.75708250685159673</v>
      </c>
      <c r="G28" s="170">
        <v>146.52000000000001</v>
      </c>
      <c r="H28" s="170"/>
      <c r="I28" s="167">
        <v>0.75280797374205788</v>
      </c>
      <c r="J28" s="170">
        <v>147.02000000000001</v>
      </c>
      <c r="K28" s="130"/>
      <c r="L28" s="167">
        <v>0.75178925843507549</v>
      </c>
      <c r="M28" s="170">
        <v>147.55000000000001</v>
      </c>
      <c r="N28" s="130"/>
      <c r="O28" s="167">
        <v>0.75409662994216076</v>
      </c>
      <c r="P28" s="170">
        <v>147.16</v>
      </c>
      <c r="Q28" s="170"/>
      <c r="R28" s="167">
        <v>0.75454044714066903</v>
      </c>
      <c r="S28" s="170">
        <v>145.4</v>
      </c>
      <c r="T28" s="170"/>
      <c r="U28" s="167">
        <v>0.75246243331301688</v>
      </c>
      <c r="V28" s="170">
        <v>145.47</v>
      </c>
      <c r="W28" s="170"/>
      <c r="X28" s="167">
        <v>0.75289299131914389</v>
      </c>
      <c r="Y28" s="170">
        <v>145.28</v>
      </c>
      <c r="Z28" s="130"/>
      <c r="AA28" s="167">
        <v>0.7538635506973238</v>
      </c>
      <c r="AB28" s="170">
        <v>142.84</v>
      </c>
      <c r="AC28" s="170"/>
      <c r="AD28" s="167">
        <v>0.74968138541120033</v>
      </c>
      <c r="AE28" s="170">
        <v>143.74</v>
      </c>
      <c r="AF28" s="130"/>
      <c r="AG28" s="167">
        <v>0.75142206626039776</v>
      </c>
      <c r="AH28" s="170">
        <v>143.35</v>
      </c>
      <c r="AI28" s="170"/>
      <c r="AJ28" s="167">
        <v>0.75191927394674918</v>
      </c>
      <c r="AK28" s="170">
        <v>143.34</v>
      </c>
      <c r="AL28" s="130"/>
      <c r="AM28" s="167">
        <v>0.75223036302637314</v>
      </c>
      <c r="AN28" s="170">
        <v>142.88</v>
      </c>
      <c r="AO28" s="130"/>
      <c r="AP28" s="167">
        <v>0.74992313287887991</v>
      </c>
      <c r="AQ28" s="170">
        <v>143</v>
      </c>
      <c r="AR28" s="130"/>
      <c r="AS28" s="167">
        <v>0.75074511452616732</v>
      </c>
      <c r="AT28" s="170">
        <v>142.43</v>
      </c>
      <c r="AU28" s="130"/>
      <c r="AV28" s="130">
        <v>0.75107215550197914</v>
      </c>
      <c r="AW28" s="170">
        <v>142.82</v>
      </c>
      <c r="AX28" s="130"/>
      <c r="AY28" s="130">
        <v>0.75140512758859068</v>
      </c>
      <c r="AZ28" s="130">
        <v>142.12</v>
      </c>
      <c r="BA28" s="130"/>
      <c r="BB28" s="167">
        <v>0.75140512758859068</v>
      </c>
      <c r="BC28" s="170">
        <v>141.12</v>
      </c>
      <c r="BD28" s="130"/>
      <c r="BE28" s="167">
        <v>0.75140512758859068</v>
      </c>
      <c r="BF28" s="170">
        <v>141.88</v>
      </c>
      <c r="BG28" s="170"/>
      <c r="BH28" s="167">
        <v>0.75140512758859068</v>
      </c>
      <c r="BI28" s="170">
        <v>142.47</v>
      </c>
      <c r="BJ28" s="130"/>
      <c r="BK28" s="167">
        <f t="shared" si="0"/>
        <v>0.75263493026849537</v>
      </c>
      <c r="BL28" s="168">
        <f t="shared" si="1"/>
        <v>144.18199999999996</v>
      </c>
      <c r="BM28" s="173"/>
      <c r="BN28" s="173"/>
      <c r="BO28" s="173"/>
      <c r="BP28" s="174"/>
      <c r="BQ28" s="174"/>
      <c r="BR28" s="138"/>
      <c r="BS28" s="175"/>
      <c r="BT28" s="175"/>
      <c r="BU28" s="138"/>
      <c r="BV28" s="126"/>
    </row>
    <row r="29" spans="1:164" x14ac:dyDescent="0.25">
      <c r="A29" s="151">
        <v>15</v>
      </c>
      <c r="B29" s="169" t="s">
        <v>32</v>
      </c>
      <c r="C29" s="167">
        <v>7.0845000000000002</v>
      </c>
      <c r="D29" s="170">
        <v>15.81</v>
      </c>
      <c r="E29" s="170"/>
      <c r="F29" s="167">
        <v>7.0230000000000006</v>
      </c>
      <c r="G29" s="170">
        <v>15.8</v>
      </c>
      <c r="H29" s="170"/>
      <c r="I29" s="167">
        <v>6.9588000000000001</v>
      </c>
      <c r="J29" s="170">
        <v>15.91</v>
      </c>
      <c r="K29" s="130"/>
      <c r="L29" s="167">
        <v>6.9958</v>
      </c>
      <c r="M29" s="170">
        <v>15.86</v>
      </c>
      <c r="N29" s="130"/>
      <c r="O29" s="167">
        <v>6.9794</v>
      </c>
      <c r="P29" s="170">
        <v>15.9</v>
      </c>
      <c r="Q29" s="170"/>
      <c r="R29" s="167">
        <v>6.9503000000000004</v>
      </c>
      <c r="S29" s="170">
        <v>15.78</v>
      </c>
      <c r="T29" s="170"/>
      <c r="U29" s="167">
        <v>6.9729000000000001</v>
      </c>
      <c r="V29" s="170">
        <v>15.7</v>
      </c>
      <c r="W29" s="170"/>
      <c r="X29" s="167">
        <v>6.9801000000000002</v>
      </c>
      <c r="Y29" s="170">
        <v>15.67</v>
      </c>
      <c r="Z29" s="130"/>
      <c r="AA29" s="167">
        <v>6.9450000000000003</v>
      </c>
      <c r="AB29" s="170">
        <v>15.5</v>
      </c>
      <c r="AC29" s="170"/>
      <c r="AD29" s="167">
        <v>6.9688000000000008</v>
      </c>
      <c r="AE29" s="170">
        <v>15.46</v>
      </c>
      <c r="AF29" s="130"/>
      <c r="AG29" s="167">
        <v>6.9731000000000005</v>
      </c>
      <c r="AH29" s="170">
        <v>15.45</v>
      </c>
      <c r="AI29" s="170"/>
      <c r="AJ29" s="167">
        <v>6.9708000000000006</v>
      </c>
      <c r="AK29" s="170">
        <v>15.46</v>
      </c>
      <c r="AL29" s="130"/>
      <c r="AM29" s="167">
        <v>6.9651000000000005</v>
      </c>
      <c r="AN29" s="170">
        <v>15.43</v>
      </c>
      <c r="AO29" s="130"/>
      <c r="AP29" s="167">
        <v>6.9736000000000002</v>
      </c>
      <c r="AQ29" s="170">
        <v>15.38</v>
      </c>
      <c r="AR29" s="130"/>
      <c r="AS29" s="167">
        <v>6.9788000000000006</v>
      </c>
      <c r="AT29" s="170">
        <v>15.32</v>
      </c>
      <c r="AU29" s="130"/>
      <c r="AV29" s="130">
        <v>6.9842000000000004</v>
      </c>
      <c r="AW29" s="170">
        <v>15.36</v>
      </c>
      <c r="AX29" s="130"/>
      <c r="AY29" s="130">
        <v>6.9611000000000001</v>
      </c>
      <c r="AZ29" s="130">
        <v>15.34</v>
      </c>
      <c r="BA29" s="130"/>
      <c r="BB29" s="167">
        <v>6.9740000000000002</v>
      </c>
      <c r="BC29" s="170">
        <v>15.21</v>
      </c>
      <c r="BD29" s="130"/>
      <c r="BE29" s="167">
        <v>6.9612000000000007</v>
      </c>
      <c r="BF29" s="170">
        <v>15.31</v>
      </c>
      <c r="BG29" s="170"/>
      <c r="BH29" s="167">
        <v>6.9315000000000007</v>
      </c>
      <c r="BI29" s="170">
        <v>15.44</v>
      </c>
      <c r="BJ29" s="130"/>
      <c r="BK29" s="167">
        <f t="shared" si="0"/>
        <v>6.9766000000000004</v>
      </c>
      <c r="BL29" s="168">
        <f t="shared" si="1"/>
        <v>15.554499999999999</v>
      </c>
      <c r="BM29" s="173"/>
      <c r="BN29" s="173"/>
      <c r="BO29" s="173"/>
      <c r="BP29" s="174"/>
      <c r="BQ29" s="174"/>
      <c r="BR29" s="138"/>
      <c r="BS29" s="175"/>
      <c r="BT29" s="175"/>
      <c r="BU29" s="138"/>
      <c r="BV29" s="126"/>
    </row>
    <row r="30" spans="1:164" s="146" customFormat="1" ht="16.5" thickBot="1" x14ac:dyDescent="0.3">
      <c r="A30" s="181">
        <v>16</v>
      </c>
      <c r="B30" s="182" t="s">
        <v>33</v>
      </c>
      <c r="C30" s="183">
        <v>7.0837000000000003</v>
      </c>
      <c r="D30" s="184">
        <v>15.81</v>
      </c>
      <c r="E30" s="184"/>
      <c r="F30" s="183">
        <v>7.0203000000000007</v>
      </c>
      <c r="G30" s="184">
        <v>15.8</v>
      </c>
      <c r="H30" s="184"/>
      <c r="I30" s="183">
        <v>6.9542999999999999</v>
      </c>
      <c r="J30" s="184">
        <v>15.92</v>
      </c>
      <c r="K30" s="140"/>
      <c r="L30" s="183">
        <v>6.9939</v>
      </c>
      <c r="M30" s="184">
        <v>15.86</v>
      </c>
      <c r="N30" s="140"/>
      <c r="O30" s="183">
        <v>6.9798</v>
      </c>
      <c r="P30" s="184">
        <v>15.9</v>
      </c>
      <c r="Q30" s="184"/>
      <c r="R30" s="183">
        <v>6.9533000000000005</v>
      </c>
      <c r="S30" s="184">
        <v>15.78</v>
      </c>
      <c r="T30" s="184"/>
      <c r="U30" s="183">
        <v>6.9793000000000003</v>
      </c>
      <c r="V30" s="184">
        <v>15.68</v>
      </c>
      <c r="W30" s="184"/>
      <c r="X30" s="183">
        <v>6.9847999999999999</v>
      </c>
      <c r="Y30" s="184">
        <v>15.66</v>
      </c>
      <c r="Z30" s="140"/>
      <c r="AA30" s="183">
        <v>6.9487000000000005</v>
      </c>
      <c r="AB30" s="184">
        <v>15.5</v>
      </c>
      <c r="AC30" s="184"/>
      <c r="AD30" s="183">
        <v>6.976</v>
      </c>
      <c r="AE30" s="184">
        <v>15.45</v>
      </c>
      <c r="AF30" s="140"/>
      <c r="AG30" s="183">
        <v>6.9834000000000005</v>
      </c>
      <c r="AH30" s="184">
        <v>15.43</v>
      </c>
      <c r="AI30" s="184"/>
      <c r="AJ30" s="183">
        <v>6.9772000000000007</v>
      </c>
      <c r="AK30" s="184">
        <v>15.45</v>
      </c>
      <c r="AL30" s="140"/>
      <c r="AM30" s="183">
        <v>6.9692000000000007</v>
      </c>
      <c r="AN30" s="184">
        <v>15.42</v>
      </c>
      <c r="AO30" s="140"/>
      <c r="AP30" s="183">
        <v>6.9790000000000001</v>
      </c>
      <c r="AQ30" s="184">
        <v>15.37</v>
      </c>
      <c r="AR30" s="140"/>
      <c r="AS30" s="183">
        <v>6.9836</v>
      </c>
      <c r="AT30" s="184">
        <v>15.31</v>
      </c>
      <c r="AU30" s="140"/>
      <c r="AV30" s="140">
        <v>6.9996</v>
      </c>
      <c r="AW30" s="184">
        <v>15.33</v>
      </c>
      <c r="AX30" s="140"/>
      <c r="AY30" s="140">
        <v>6.9706000000000001</v>
      </c>
      <c r="AZ30" s="140">
        <v>15.32</v>
      </c>
      <c r="BA30" s="140"/>
      <c r="BB30" s="183">
        <v>6.9748000000000001</v>
      </c>
      <c r="BC30" s="184">
        <v>15.2</v>
      </c>
      <c r="BD30" s="140"/>
      <c r="BE30" s="183">
        <v>6.9765000000000006</v>
      </c>
      <c r="BF30" s="184">
        <v>15.28</v>
      </c>
      <c r="BG30" s="184"/>
      <c r="BH30" s="183">
        <v>6.9256000000000002</v>
      </c>
      <c r="BI30" s="184">
        <v>15.46</v>
      </c>
      <c r="BJ30" s="140"/>
      <c r="BK30" s="183">
        <f t="shared" si="0"/>
        <v>6.9806800000000013</v>
      </c>
      <c r="BL30" s="239">
        <f t="shared" si="1"/>
        <v>15.546499999999995</v>
      </c>
      <c r="BM30" s="173"/>
      <c r="BN30" s="173"/>
      <c r="BO30" s="173"/>
      <c r="BP30" s="174"/>
      <c r="BQ30" s="174"/>
      <c r="BR30" s="138"/>
      <c r="BS30" s="175"/>
      <c r="BT30" s="175"/>
      <c r="BU30" s="138"/>
      <c r="BV30" s="126"/>
      <c r="BW30" s="125"/>
      <c r="BX30" s="125"/>
      <c r="BY30" s="125"/>
      <c r="BZ30" s="125"/>
      <c r="CA30" s="125"/>
      <c r="CB30" s="125"/>
      <c r="CC30" s="127"/>
      <c r="CD30" s="126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</row>
    <row r="31" spans="1:164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89"/>
      <c r="AW31" s="189"/>
      <c r="AX31" s="189"/>
      <c r="AY31" s="189"/>
      <c r="AZ31" s="189"/>
      <c r="BA31" s="189"/>
      <c r="BB31" s="190"/>
      <c r="BC31" s="190"/>
      <c r="BD31" s="189"/>
      <c r="BE31" s="190"/>
      <c r="BF31" s="190"/>
      <c r="BG31" s="190"/>
      <c r="BH31" s="190"/>
      <c r="BI31" s="190"/>
      <c r="BJ31" s="189"/>
      <c r="BK31" s="191"/>
      <c r="BL31" s="189"/>
      <c r="BM31" s="189"/>
      <c r="BN31" s="189"/>
      <c r="BO31" s="189"/>
      <c r="BP31" s="192"/>
      <c r="BQ31" s="189"/>
      <c r="BR31" s="189"/>
      <c r="BS31" s="193"/>
      <c r="BT31" s="193"/>
      <c r="BU31" s="189"/>
      <c r="BV31" s="194"/>
      <c r="BW31" s="192"/>
      <c r="BX31" s="192"/>
      <c r="BY31" s="192"/>
      <c r="BZ31" s="192"/>
      <c r="CA31" s="192"/>
      <c r="CB31" s="192"/>
      <c r="CC31" s="195"/>
      <c r="CD31" s="194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</row>
    <row r="32" spans="1:164" s="124" customFormat="1" x14ac:dyDescent="0.25">
      <c r="A32" s="197"/>
      <c r="B32" s="200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38"/>
      <c r="AW32" s="138"/>
      <c r="AX32" s="138"/>
      <c r="AY32" s="138"/>
      <c r="AZ32" s="138"/>
      <c r="BA32" s="138"/>
      <c r="BB32" s="160"/>
      <c r="BC32" s="160"/>
      <c r="BD32" s="138"/>
      <c r="BE32" s="160"/>
      <c r="BF32" s="160"/>
      <c r="BG32" s="160"/>
      <c r="BH32" s="160"/>
      <c r="BI32" s="160"/>
      <c r="BJ32" s="138"/>
      <c r="BK32" s="138"/>
      <c r="BL32" s="138"/>
      <c r="BM32" s="138"/>
      <c r="BN32" s="138"/>
      <c r="BO32" s="138"/>
      <c r="BP32" s="125"/>
      <c r="BQ32" s="138"/>
      <c r="BR32" s="138"/>
      <c r="BS32" s="175"/>
      <c r="BT32" s="175"/>
      <c r="BU32" s="138"/>
      <c r="BV32" s="126"/>
      <c r="BW32" s="125"/>
      <c r="BX32" s="125"/>
      <c r="BY32" s="125"/>
      <c r="BZ32" s="125"/>
      <c r="CA32" s="125"/>
      <c r="CB32" s="125"/>
      <c r="CC32" s="127"/>
      <c r="CD32" s="126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</row>
    <row r="33" spans="1:164" s="124" customFormat="1" x14ac:dyDescent="0.25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P33" s="125"/>
      <c r="BQ33" s="201"/>
      <c r="BR33" s="201"/>
      <c r="BS33" s="201"/>
      <c r="BT33" s="201"/>
      <c r="BU33" s="201"/>
      <c r="BV33" s="201"/>
      <c r="BW33" s="202"/>
      <c r="BX33" s="202"/>
      <c r="BY33" s="202"/>
      <c r="BZ33" s="202"/>
      <c r="CA33" s="202"/>
      <c r="CB33" s="202"/>
      <c r="CC33" s="203"/>
      <c r="CD33" s="204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50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</row>
    <row r="34" spans="1:164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P34" s="125"/>
      <c r="BQ34" s="201"/>
      <c r="BR34" s="201"/>
      <c r="BS34" s="201"/>
      <c r="BT34" s="201"/>
      <c r="BU34" s="201"/>
      <c r="BV34" s="201"/>
      <c r="BW34" s="202"/>
      <c r="BX34" s="202"/>
      <c r="BY34" s="202"/>
      <c r="BZ34" s="202"/>
      <c r="CA34" s="202"/>
      <c r="CB34" s="202"/>
      <c r="CC34" s="203"/>
      <c r="CD34" s="204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50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</row>
    <row r="35" spans="1:164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5"/>
      <c r="BI35" s="200"/>
      <c r="BJ35" s="200"/>
      <c r="BK35" s="242"/>
      <c r="BL35" s="242"/>
      <c r="BM35" s="242"/>
      <c r="BN35" s="242"/>
      <c r="BO35" s="242"/>
      <c r="BP35" s="122"/>
      <c r="BQ35" s="243"/>
      <c r="BR35" s="244"/>
      <c r="BS35" s="244"/>
      <c r="BT35" s="244"/>
      <c r="BU35" s="244"/>
      <c r="BV35" s="245"/>
      <c r="BW35" s="122"/>
      <c r="BX35" s="122"/>
      <c r="BY35" s="122"/>
      <c r="BZ35" s="122"/>
      <c r="CA35" s="122"/>
      <c r="CB35" s="122"/>
      <c r="CC35" s="123"/>
      <c r="CD35" s="246"/>
      <c r="CE35" s="245"/>
      <c r="CF35" s="247"/>
      <c r="CG35" s="247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50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</row>
    <row r="36" spans="1:164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I36" s="210"/>
      <c r="BJ36" s="210"/>
      <c r="BK36" s="210"/>
      <c r="BL36" s="210"/>
      <c r="BM36" s="210"/>
      <c r="BN36" s="210"/>
      <c r="BO36" s="210"/>
      <c r="BP36" s="211"/>
      <c r="BQ36" s="212"/>
      <c r="BR36" s="160"/>
      <c r="BS36" s="160"/>
      <c r="BT36" s="160"/>
      <c r="BU36" s="160"/>
      <c r="BV36" s="213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</row>
    <row r="37" spans="1:164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I37" s="214"/>
      <c r="BJ37" s="214"/>
      <c r="BK37" s="210"/>
      <c r="BL37" s="210"/>
      <c r="BM37" s="210"/>
      <c r="BN37" s="210"/>
      <c r="BO37" s="210"/>
      <c r="BP37" s="211"/>
      <c r="BQ37" s="212"/>
      <c r="BR37" s="160"/>
      <c r="BS37" s="160"/>
      <c r="BT37" s="160"/>
      <c r="BU37" s="160"/>
      <c r="BV37" s="213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</row>
    <row r="38" spans="1:164" s="215" customFormat="1" x14ac:dyDescent="0.25">
      <c r="A38" s="218"/>
      <c r="B38" s="214"/>
      <c r="C38" s="217"/>
      <c r="D38" s="219"/>
      <c r="BO38" s="214"/>
      <c r="BP38" s="211"/>
      <c r="BQ38" s="212"/>
      <c r="BR38" s="160"/>
      <c r="BS38" s="160"/>
      <c r="BT38" s="160"/>
      <c r="BU38" s="160"/>
      <c r="BV38" s="213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</row>
    <row r="39" spans="1:164" s="215" customFormat="1" x14ac:dyDescent="0.25">
      <c r="A39" s="218"/>
      <c r="B39" s="214"/>
      <c r="C39" s="217"/>
      <c r="D39" s="219"/>
      <c r="BO39" s="214"/>
      <c r="BP39" s="211"/>
      <c r="BQ39" s="212"/>
      <c r="BR39" s="160"/>
      <c r="BS39" s="160"/>
      <c r="BT39" s="160"/>
      <c r="BU39" s="160"/>
      <c r="BV39" s="213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</row>
    <row r="40" spans="1:164" s="215" customFormat="1" x14ac:dyDescent="0.25">
      <c r="A40" s="218"/>
      <c r="B40" s="214"/>
      <c r="C40" s="217"/>
      <c r="D40" s="219"/>
      <c r="BO40" s="214"/>
      <c r="BP40" s="211"/>
      <c r="BQ40" s="212"/>
      <c r="BR40" s="160"/>
      <c r="BS40" s="160"/>
      <c r="BT40" s="160"/>
      <c r="BU40" s="160"/>
      <c r="BV40" s="213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</row>
    <row r="41" spans="1:164" s="215" customFormat="1" x14ac:dyDescent="0.25">
      <c r="A41" s="218"/>
      <c r="B41" s="214"/>
      <c r="C41" s="217"/>
      <c r="D41" s="219"/>
      <c r="BO41" s="214"/>
      <c r="BP41" s="211"/>
      <c r="BQ41" s="212"/>
      <c r="BR41" s="160"/>
      <c r="BS41" s="160"/>
      <c r="BT41" s="160"/>
      <c r="BU41" s="160"/>
      <c r="BV41" s="213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</row>
    <row r="42" spans="1:164" s="215" customFormat="1" x14ac:dyDescent="0.25">
      <c r="A42" s="218"/>
      <c r="B42" s="214"/>
      <c r="C42" s="217"/>
      <c r="D42" s="219"/>
      <c r="BO42" s="214"/>
      <c r="BP42" s="211"/>
      <c r="BQ42" s="212"/>
      <c r="BR42" s="160"/>
      <c r="BS42" s="160"/>
      <c r="BT42" s="160"/>
      <c r="BU42" s="160"/>
      <c r="BV42" s="213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</row>
    <row r="43" spans="1:164" s="215" customFormat="1" x14ac:dyDescent="0.25">
      <c r="A43" s="218"/>
      <c r="B43" s="214"/>
      <c r="C43" s="217"/>
      <c r="D43" s="219"/>
      <c r="BO43" s="214"/>
      <c r="BP43" s="211"/>
      <c r="BQ43" s="212"/>
      <c r="BR43" s="160"/>
      <c r="BS43" s="160"/>
      <c r="BT43" s="160"/>
      <c r="BU43" s="160"/>
      <c r="BV43" s="213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</row>
    <row r="44" spans="1:164" s="215" customFormat="1" x14ac:dyDescent="0.25">
      <c r="A44" s="218"/>
      <c r="B44" s="214"/>
      <c r="C44" s="217"/>
      <c r="D44" s="219"/>
      <c r="BO44" s="214"/>
      <c r="BP44" s="211"/>
      <c r="BQ44" s="212"/>
      <c r="BR44" s="160"/>
      <c r="BS44" s="160"/>
      <c r="BT44" s="160"/>
      <c r="BU44" s="160"/>
      <c r="BV44" s="213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</row>
    <row r="45" spans="1:164" s="215" customFormat="1" x14ac:dyDescent="0.25">
      <c r="A45" s="218"/>
      <c r="C45" s="219"/>
      <c r="D45" s="219"/>
      <c r="BO45" s="214"/>
      <c r="BP45" s="211"/>
      <c r="BQ45" s="212"/>
      <c r="BR45" s="160"/>
      <c r="BS45" s="160"/>
      <c r="BT45" s="160"/>
      <c r="BU45" s="160"/>
      <c r="BV45" s="213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</row>
    <row r="46" spans="1:164" s="215" customFormat="1" x14ac:dyDescent="0.25">
      <c r="A46" s="218"/>
      <c r="C46" s="219"/>
      <c r="D46" s="219"/>
      <c r="BO46" s="214"/>
      <c r="BP46" s="211"/>
      <c r="BQ46" s="212"/>
      <c r="BR46" s="160"/>
      <c r="BS46" s="160"/>
      <c r="BT46" s="160"/>
      <c r="BU46" s="160"/>
      <c r="BV46" s="213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</row>
    <row r="47" spans="1:164" s="215" customFormat="1" x14ac:dyDescent="0.25">
      <c r="A47" s="218"/>
      <c r="C47" s="219"/>
      <c r="D47" s="219"/>
      <c r="BO47" s="214"/>
      <c r="BP47" s="211"/>
      <c r="BQ47" s="212"/>
      <c r="BR47" s="160"/>
      <c r="BS47" s="160"/>
      <c r="BT47" s="160"/>
      <c r="BU47" s="160"/>
      <c r="BV47" s="213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</row>
    <row r="48" spans="1:164" s="215" customFormat="1" x14ac:dyDescent="0.25">
      <c r="A48" s="218"/>
      <c r="C48" s="219"/>
      <c r="D48" s="219"/>
      <c r="BO48" s="214"/>
      <c r="BP48" s="211"/>
      <c r="BQ48" s="212"/>
      <c r="BR48" s="160"/>
      <c r="BS48" s="160"/>
      <c r="BT48" s="160"/>
      <c r="BU48" s="160"/>
      <c r="BV48" s="213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</row>
    <row r="49" spans="1:164" s="215" customFormat="1" x14ac:dyDescent="0.25">
      <c r="A49" s="220"/>
      <c r="C49" s="219"/>
      <c r="D49" s="219"/>
      <c r="BO49" s="214"/>
      <c r="BP49" s="211"/>
      <c r="BQ49" s="212"/>
      <c r="BR49" s="160"/>
      <c r="BS49" s="160"/>
      <c r="BT49" s="160"/>
      <c r="BU49" s="160"/>
      <c r="BV49" s="213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</row>
    <row r="50" spans="1:164" s="215" customFormat="1" x14ac:dyDescent="0.25">
      <c r="A50" s="220"/>
      <c r="BO50" s="214"/>
      <c r="BP50" s="211"/>
      <c r="BQ50" s="212"/>
      <c r="BR50" s="160"/>
      <c r="BS50" s="160"/>
      <c r="BT50" s="160"/>
      <c r="BU50" s="160"/>
      <c r="BV50" s="213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</row>
    <row r="51" spans="1:164" s="215" customFormat="1" x14ac:dyDescent="0.25">
      <c r="A51" s="220"/>
      <c r="BO51" s="214"/>
      <c r="BP51" s="211"/>
      <c r="BQ51" s="212"/>
      <c r="BR51" s="160"/>
      <c r="BS51" s="160"/>
      <c r="BT51" s="160"/>
      <c r="BU51" s="160"/>
      <c r="BV51" s="213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</row>
    <row r="52" spans="1:164" s="215" customFormat="1" x14ac:dyDescent="0.25">
      <c r="A52" s="220"/>
      <c r="BO52" s="214"/>
      <c r="BP52" s="211"/>
      <c r="BQ52" s="212"/>
      <c r="BR52" s="160"/>
      <c r="BS52" s="160"/>
      <c r="BT52" s="160"/>
      <c r="BU52" s="160"/>
      <c r="BV52" s="213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</row>
    <row r="53" spans="1:164" s="215" customFormat="1" x14ac:dyDescent="0.25">
      <c r="A53" s="220"/>
      <c r="BO53" s="214"/>
      <c r="BP53" s="211"/>
      <c r="BQ53" s="212"/>
      <c r="BR53" s="160"/>
      <c r="BS53" s="160"/>
      <c r="BT53" s="160"/>
      <c r="BU53" s="160"/>
      <c r="BV53" s="213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</row>
    <row r="54" spans="1:164" s="215" customFormat="1" x14ac:dyDescent="0.25">
      <c r="A54" s="220"/>
      <c r="BO54" s="214"/>
      <c r="BP54" s="211"/>
      <c r="BQ54" s="212"/>
      <c r="BR54" s="160"/>
      <c r="BS54" s="160"/>
      <c r="BT54" s="160"/>
      <c r="BU54" s="160"/>
      <c r="BV54" s="213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</row>
    <row r="55" spans="1:164" s="215" customFormat="1" x14ac:dyDescent="0.25">
      <c r="A55" s="220"/>
      <c r="BO55" s="214"/>
      <c r="BP55" s="211"/>
      <c r="BQ55" s="212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</row>
    <row r="56" spans="1:164" s="215" customFormat="1" x14ac:dyDescent="0.25">
      <c r="A56" s="220"/>
      <c r="BO56" s="214"/>
      <c r="BP56" s="211"/>
      <c r="BQ56" s="212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</row>
    <row r="57" spans="1:164" s="203" customFormat="1" x14ac:dyDescent="0.25">
      <c r="B57" s="215"/>
      <c r="C57" s="127"/>
      <c r="BQ57" s="21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4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</row>
    <row r="58" spans="1:164" s="204" customFormat="1" x14ac:dyDescent="0.25">
      <c r="B58" s="126"/>
      <c r="C58" s="126"/>
      <c r="BQ58" s="212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225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</row>
    <row r="59" spans="1:164" s="204" customFormat="1" x14ac:dyDescent="0.25">
      <c r="B59" s="126"/>
      <c r="C59" s="126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225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</row>
    <row r="60" spans="1:164" s="226" customFormat="1" x14ac:dyDescent="0.25">
      <c r="B60" s="227"/>
      <c r="C60" s="227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228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</row>
    <row r="61" spans="1:164" s="204" customFormat="1" x14ac:dyDescent="0.25">
      <c r="B61" s="229"/>
      <c r="C61" s="227"/>
      <c r="BO61" s="1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</row>
    <row r="62" spans="1:164" s="204" customFormat="1" x14ac:dyDescent="0.25">
      <c r="B62" s="229"/>
      <c r="C62" s="227"/>
      <c r="BO62" s="126"/>
      <c r="BQ62" s="160"/>
      <c r="BR62" s="160" t="e">
        <f>AVERAGE(BR36:BR55)</f>
        <v>#DIV/0!</v>
      </c>
      <c r="BS62" s="160" t="e">
        <f t="shared" ref="BS62:CG62" si="2">AVERAGE(BS36:BS55)</f>
        <v>#DIV/0!</v>
      </c>
      <c r="BT62" s="160" t="e">
        <f t="shared" si="2"/>
        <v>#DIV/0!</v>
      </c>
      <c r="BU62" s="160" t="e">
        <f t="shared" si="2"/>
        <v>#DIV/0!</v>
      </c>
      <c r="BV62" s="160" t="e">
        <f t="shared" si="2"/>
        <v>#DIV/0!</v>
      </c>
      <c r="BW62" s="160" t="e">
        <f t="shared" si="2"/>
        <v>#DIV/0!</v>
      </c>
      <c r="BX62" s="160" t="e">
        <f t="shared" si="2"/>
        <v>#DIV/0!</v>
      </c>
      <c r="BY62" s="160" t="e">
        <f t="shared" si="2"/>
        <v>#DIV/0!</v>
      </c>
      <c r="BZ62" s="160" t="e">
        <f t="shared" si="2"/>
        <v>#DIV/0!</v>
      </c>
      <c r="CA62" s="160" t="e">
        <f t="shared" si="2"/>
        <v>#DIV/0!</v>
      </c>
      <c r="CB62" s="160" t="e">
        <f t="shared" si="2"/>
        <v>#DIV/0!</v>
      </c>
      <c r="CC62" s="160" t="e">
        <f t="shared" si="2"/>
        <v>#DIV/0!</v>
      </c>
      <c r="CD62" s="160" t="e">
        <f t="shared" si="2"/>
        <v>#DIV/0!</v>
      </c>
      <c r="CE62" s="160" t="e">
        <f t="shared" si="2"/>
        <v>#DIV/0!</v>
      </c>
      <c r="CF62" s="160" t="e">
        <f t="shared" si="2"/>
        <v>#DIV/0!</v>
      </c>
      <c r="CG62" s="160" t="e">
        <f t="shared" si="2"/>
        <v>#DIV/0!</v>
      </c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</row>
    <row r="63" spans="1:164" s="204" customFormat="1" x14ac:dyDescent="0.25">
      <c r="B63" s="229"/>
      <c r="C63" s="227"/>
      <c r="BO63" s="126"/>
      <c r="BQ63" s="160"/>
      <c r="BR63" s="221">
        <v>100.6245</v>
      </c>
      <c r="BS63" s="221">
        <v>143.71849999999998</v>
      </c>
      <c r="BT63" s="221">
        <v>113.50050000000002</v>
      </c>
      <c r="BU63" s="221">
        <v>122.08000000000004</v>
      </c>
      <c r="BV63" s="221">
        <v>172020.83299999998</v>
      </c>
      <c r="BW63" s="221">
        <v>1975.857</v>
      </c>
      <c r="BX63" s="221">
        <v>75.328499999999991</v>
      </c>
      <c r="BY63" s="221">
        <v>84.056000000000012</v>
      </c>
      <c r="BZ63" s="221">
        <v>11.561999999999999</v>
      </c>
      <c r="CA63" s="221">
        <v>12.279</v>
      </c>
      <c r="CB63" s="221">
        <v>16.338999999999999</v>
      </c>
      <c r="CC63" s="221">
        <v>18.585999999999999</v>
      </c>
      <c r="CD63" s="221">
        <v>110.06000000000002</v>
      </c>
      <c r="CE63" s="221">
        <v>151.84899999999999</v>
      </c>
      <c r="CF63" s="221">
        <v>15.914499999999995</v>
      </c>
      <c r="CG63" s="221">
        <v>15.886500000000002</v>
      </c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</row>
    <row r="64" spans="1:164" s="204" customFormat="1" x14ac:dyDescent="0.25">
      <c r="B64" s="229"/>
      <c r="C64" s="227"/>
      <c r="BO64" s="126"/>
      <c r="BQ64" s="174"/>
      <c r="BR64" s="227" t="e">
        <f>BR63-BR62</f>
        <v>#DIV/0!</v>
      </c>
      <c r="BS64" s="227" t="e">
        <f t="shared" ref="BS64:CG64" si="3">BS63-BS62</f>
        <v>#DIV/0!</v>
      </c>
      <c r="BT64" s="227" t="e">
        <f t="shared" si="3"/>
        <v>#DIV/0!</v>
      </c>
      <c r="BU64" s="227" t="e">
        <f t="shared" si="3"/>
        <v>#DIV/0!</v>
      </c>
      <c r="BV64" s="227" t="e">
        <f t="shared" si="3"/>
        <v>#DIV/0!</v>
      </c>
      <c r="BW64" s="227" t="e">
        <f t="shared" si="3"/>
        <v>#DIV/0!</v>
      </c>
      <c r="BX64" s="227" t="e">
        <f t="shared" si="3"/>
        <v>#DIV/0!</v>
      </c>
      <c r="BY64" s="227" t="e">
        <f t="shared" si="3"/>
        <v>#DIV/0!</v>
      </c>
      <c r="BZ64" s="227" t="e">
        <f t="shared" si="3"/>
        <v>#DIV/0!</v>
      </c>
      <c r="CA64" s="227" t="e">
        <f t="shared" si="3"/>
        <v>#DIV/0!</v>
      </c>
      <c r="CB64" s="227" t="e">
        <f t="shared" si="3"/>
        <v>#DIV/0!</v>
      </c>
      <c r="CC64" s="227" t="e">
        <f t="shared" si="3"/>
        <v>#DIV/0!</v>
      </c>
      <c r="CD64" s="227" t="e">
        <f t="shared" si="3"/>
        <v>#DIV/0!</v>
      </c>
      <c r="CE64" s="227" t="e">
        <f t="shared" si="3"/>
        <v>#DIV/0!</v>
      </c>
      <c r="CF64" s="227" t="e">
        <f t="shared" si="3"/>
        <v>#DIV/0!</v>
      </c>
      <c r="CG64" s="227" t="e">
        <f t="shared" si="3"/>
        <v>#DIV/0!</v>
      </c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</row>
    <row r="65" spans="1:164" s="204" customFormat="1" x14ac:dyDescent="0.25">
      <c r="B65" s="229"/>
      <c r="C65" s="227"/>
      <c r="BO65" s="126"/>
      <c r="BQ65" s="126" t="s">
        <v>29</v>
      </c>
      <c r="BR65" s="126">
        <f>MAX(BR36:BR55)</f>
        <v>0</v>
      </c>
      <c r="BS65" s="126">
        <f t="shared" ref="BS65:CG65" si="4">MAX(BS36:BS55)</f>
        <v>0</v>
      </c>
      <c r="BT65" s="126">
        <f t="shared" si="4"/>
        <v>0</v>
      </c>
      <c r="BU65" s="126">
        <f t="shared" si="4"/>
        <v>0</v>
      </c>
      <c r="BV65" s="126">
        <f t="shared" si="4"/>
        <v>0</v>
      </c>
      <c r="BW65" s="126">
        <f t="shared" si="4"/>
        <v>0</v>
      </c>
      <c r="BX65" s="126">
        <f t="shared" si="4"/>
        <v>0</v>
      </c>
      <c r="BY65" s="126">
        <f t="shared" si="4"/>
        <v>0</v>
      </c>
      <c r="BZ65" s="126">
        <f t="shared" si="4"/>
        <v>0</v>
      </c>
      <c r="CA65" s="126">
        <f t="shared" si="4"/>
        <v>0</v>
      </c>
      <c r="CB65" s="126">
        <f t="shared" si="4"/>
        <v>0</v>
      </c>
      <c r="CC65" s="126">
        <f t="shared" si="4"/>
        <v>0</v>
      </c>
      <c r="CD65" s="126">
        <f t="shared" si="4"/>
        <v>0</v>
      </c>
      <c r="CE65" s="126">
        <f t="shared" si="4"/>
        <v>0</v>
      </c>
      <c r="CF65" s="126">
        <f t="shared" si="4"/>
        <v>0</v>
      </c>
      <c r="CG65" s="126">
        <f t="shared" si="4"/>
        <v>0</v>
      </c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</row>
    <row r="66" spans="1:164" s="124" customFormat="1" x14ac:dyDescent="0.25">
      <c r="A66" s="230"/>
      <c r="B66" s="231"/>
      <c r="C66" s="227"/>
      <c r="BO66" s="125"/>
      <c r="BP66" s="125"/>
      <c r="BQ66" s="126" t="s">
        <v>30</v>
      </c>
      <c r="BR66" s="126">
        <f>MIN(BR36:BR55)</f>
        <v>0</v>
      </c>
      <c r="BS66" s="126">
        <f t="shared" ref="BS66:CG66" si="5">MIN(BS36:BS55)</f>
        <v>0</v>
      </c>
      <c r="BT66" s="126">
        <f t="shared" si="5"/>
        <v>0</v>
      </c>
      <c r="BU66" s="126">
        <f t="shared" si="5"/>
        <v>0</v>
      </c>
      <c r="BV66" s="126">
        <f t="shared" si="5"/>
        <v>0</v>
      </c>
      <c r="BW66" s="126">
        <f t="shared" si="5"/>
        <v>0</v>
      </c>
      <c r="BX66" s="126">
        <f t="shared" si="5"/>
        <v>0</v>
      </c>
      <c r="BY66" s="126">
        <f t="shared" si="5"/>
        <v>0</v>
      </c>
      <c r="BZ66" s="126">
        <f t="shared" si="5"/>
        <v>0</v>
      </c>
      <c r="CA66" s="126">
        <f t="shared" si="5"/>
        <v>0</v>
      </c>
      <c r="CB66" s="126">
        <f t="shared" si="5"/>
        <v>0</v>
      </c>
      <c r="CC66" s="126">
        <f t="shared" si="5"/>
        <v>0</v>
      </c>
      <c r="CD66" s="126">
        <f t="shared" si="5"/>
        <v>0</v>
      </c>
      <c r="CE66" s="126">
        <f t="shared" si="5"/>
        <v>0</v>
      </c>
      <c r="CF66" s="126">
        <f t="shared" si="5"/>
        <v>0</v>
      </c>
      <c r="CG66" s="126">
        <f t="shared" si="5"/>
        <v>0</v>
      </c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</row>
    <row r="67" spans="1:164" s="124" customFormat="1" x14ac:dyDescent="0.25">
      <c r="A67" s="230"/>
      <c r="B67" s="231"/>
      <c r="C67" s="227"/>
      <c r="BO67" s="125"/>
      <c r="BP67" s="125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38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</row>
    <row r="68" spans="1:164" s="124" customFormat="1" x14ac:dyDescent="0.25">
      <c r="A68" s="230"/>
      <c r="B68" s="231"/>
      <c r="C68" s="227"/>
      <c r="BO68" s="125"/>
      <c r="BP68" s="125"/>
      <c r="BQ68" s="126"/>
      <c r="BR68" s="126">
        <f t="shared" ref="BR68:CG68" si="6">BR65-BR66</f>
        <v>0</v>
      </c>
      <c r="BS68" s="126">
        <f t="shared" si="6"/>
        <v>0</v>
      </c>
      <c r="BT68" s="126">
        <f t="shared" si="6"/>
        <v>0</v>
      </c>
      <c r="BU68" s="126">
        <f t="shared" si="6"/>
        <v>0</v>
      </c>
      <c r="BV68" s="126">
        <f t="shared" si="6"/>
        <v>0</v>
      </c>
      <c r="BW68" s="126">
        <f t="shared" si="6"/>
        <v>0</v>
      </c>
      <c r="BX68" s="126">
        <f t="shared" si="6"/>
        <v>0</v>
      </c>
      <c r="BY68" s="126">
        <f t="shared" si="6"/>
        <v>0</v>
      </c>
      <c r="BZ68" s="126">
        <f t="shared" si="6"/>
        <v>0</v>
      </c>
      <c r="CA68" s="126">
        <f t="shared" si="6"/>
        <v>0</v>
      </c>
      <c r="CB68" s="126">
        <f t="shared" si="6"/>
        <v>0</v>
      </c>
      <c r="CC68" s="126">
        <f t="shared" si="6"/>
        <v>0</v>
      </c>
      <c r="CD68" s="126">
        <f t="shared" si="6"/>
        <v>0</v>
      </c>
      <c r="CE68" s="126">
        <f t="shared" si="6"/>
        <v>0</v>
      </c>
      <c r="CF68" s="126">
        <f t="shared" si="6"/>
        <v>0</v>
      </c>
      <c r="CG68" s="126">
        <f t="shared" si="6"/>
        <v>0</v>
      </c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</row>
    <row r="69" spans="1:164" s="124" customFormat="1" x14ac:dyDescent="0.25">
      <c r="A69" s="230"/>
      <c r="B69" s="231"/>
      <c r="C69" s="227"/>
      <c r="BO69" s="125"/>
      <c r="BP69" s="125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214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</row>
    <row r="70" spans="1:164" s="124" customFormat="1" x14ac:dyDescent="0.25">
      <c r="A70" s="230"/>
      <c r="B70" s="231"/>
      <c r="C70" s="227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214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</row>
    <row r="71" spans="1:164" s="124" customFormat="1" ht="47.25" x14ac:dyDescent="0.25">
      <c r="A71" s="230"/>
      <c r="B71" s="231"/>
      <c r="C71" s="227"/>
      <c r="BO71" s="125"/>
      <c r="BP71" s="125"/>
      <c r="BQ71" s="201" t="s">
        <v>18</v>
      </c>
      <c r="BR71" s="138" t="s">
        <v>5</v>
      </c>
      <c r="BS71" s="138" t="s">
        <v>6</v>
      </c>
      <c r="BT71" s="138" t="s">
        <v>7</v>
      </c>
      <c r="BU71" s="138" t="s">
        <v>8</v>
      </c>
      <c r="BV71" s="126" t="s">
        <v>9</v>
      </c>
      <c r="BW71" s="125" t="s">
        <v>10</v>
      </c>
      <c r="BX71" s="125" t="s">
        <v>11</v>
      </c>
      <c r="BY71" s="125" t="s">
        <v>12</v>
      </c>
      <c r="BZ71" s="125" t="s">
        <v>13</v>
      </c>
      <c r="CA71" s="125" t="s">
        <v>14</v>
      </c>
      <c r="CB71" s="125" t="s">
        <v>15</v>
      </c>
      <c r="CC71" s="124" t="s">
        <v>34</v>
      </c>
      <c r="CD71" s="127" t="s">
        <v>16</v>
      </c>
      <c r="CE71" s="126" t="s">
        <v>17</v>
      </c>
      <c r="CF71" s="206" t="s">
        <v>32</v>
      </c>
      <c r="CG71" s="206" t="s">
        <v>33</v>
      </c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</row>
    <row r="72" spans="1:164" s="124" customFormat="1" x14ac:dyDescent="0.25">
      <c r="A72" s="230"/>
      <c r="B72" s="231"/>
      <c r="C72" s="227"/>
      <c r="BO72" s="125"/>
      <c r="BP72" s="212">
        <v>1</v>
      </c>
      <c r="BQ72" s="124" t="s">
        <v>47</v>
      </c>
      <c r="BR72" s="160">
        <v>107.99000000000001</v>
      </c>
      <c r="BS72" s="160">
        <v>0.75987841945288748</v>
      </c>
      <c r="BT72" s="160">
        <v>0.96860000000000002</v>
      </c>
      <c r="BU72" s="160">
        <v>0.89301661010894795</v>
      </c>
      <c r="BV72" s="160">
        <v>1576.9960000000001</v>
      </c>
      <c r="BW72" s="160">
        <v>18.3904</v>
      </c>
      <c r="BX72" s="160">
        <v>1.4380212827149841</v>
      </c>
      <c r="BY72" s="160">
        <v>1.2964</v>
      </c>
      <c r="BZ72" s="160">
        <v>9.4004000000000012</v>
      </c>
      <c r="CA72" s="160">
        <v>8.7999000000000009</v>
      </c>
      <c r="CB72" s="160">
        <v>6.6737000000000002</v>
      </c>
      <c r="CC72" s="160">
        <v>5.9725000000000001</v>
      </c>
      <c r="CD72" s="160">
        <v>1</v>
      </c>
      <c r="CE72" s="160">
        <v>0.72397141760843287</v>
      </c>
      <c r="CF72" s="160">
        <v>6.9710000000000001</v>
      </c>
      <c r="CG72" s="160">
        <v>6.9678000000000004</v>
      </c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</row>
    <row r="73" spans="1:164" s="124" customFormat="1" x14ac:dyDescent="0.25">
      <c r="A73" s="230"/>
      <c r="BO73" s="125"/>
      <c r="BP73" s="212">
        <v>2</v>
      </c>
      <c r="BQ73" s="124" t="s">
        <v>48</v>
      </c>
      <c r="BR73" s="160">
        <v>108.4</v>
      </c>
      <c r="BS73" s="160">
        <v>0.75999392004863953</v>
      </c>
      <c r="BT73" s="160">
        <v>0.97070000000000001</v>
      </c>
      <c r="BU73" s="160">
        <v>0.89493466976910685</v>
      </c>
      <c r="BV73" s="213">
        <v>1565.5195000000001</v>
      </c>
      <c r="BW73" s="160">
        <v>18.113900000000001</v>
      </c>
      <c r="BX73" s="160">
        <v>1.4536996656490768</v>
      </c>
      <c r="BY73" s="160">
        <v>1.298</v>
      </c>
      <c r="BZ73" s="160">
        <v>9.4176000000000002</v>
      </c>
      <c r="CA73" s="160">
        <v>8.8045000000000009</v>
      </c>
      <c r="CB73" s="160">
        <v>6.6863999999999999</v>
      </c>
      <c r="CC73" s="160">
        <v>5.9697000000000005</v>
      </c>
      <c r="CD73" s="160">
        <v>1</v>
      </c>
      <c r="CE73" s="160">
        <v>0.72203730044694103</v>
      </c>
      <c r="CF73" s="160">
        <v>6.9401000000000002</v>
      </c>
      <c r="CG73" s="160">
        <v>6.9378000000000002</v>
      </c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</row>
    <row r="74" spans="1:164" s="124" customFormat="1" x14ac:dyDescent="0.25">
      <c r="A74" s="230"/>
      <c r="BO74" s="125"/>
      <c r="BP74" s="212">
        <v>3</v>
      </c>
      <c r="BQ74" s="124" t="s">
        <v>49</v>
      </c>
      <c r="BR74" s="160">
        <v>108.47</v>
      </c>
      <c r="BS74" s="160">
        <v>0.76173065204143819</v>
      </c>
      <c r="BT74" s="160">
        <v>0.97150000000000003</v>
      </c>
      <c r="BU74" s="160">
        <v>0.89863407620416969</v>
      </c>
      <c r="BV74" s="160">
        <v>1581.21</v>
      </c>
      <c r="BW74" s="160">
        <v>18.407600000000002</v>
      </c>
      <c r="BX74" s="160">
        <v>1.4566642388929352</v>
      </c>
      <c r="BY74" s="160">
        <v>1.3011000000000001</v>
      </c>
      <c r="BZ74" s="160">
        <v>9.4476000000000013</v>
      </c>
      <c r="CA74" s="160">
        <v>8.8628999999999998</v>
      </c>
      <c r="CB74" s="160">
        <v>6.7145999999999999</v>
      </c>
      <c r="CC74" s="160">
        <v>5.9578000000000007</v>
      </c>
      <c r="CD74" s="160">
        <v>1</v>
      </c>
      <c r="CE74" s="160">
        <v>0.72237632917244565</v>
      </c>
      <c r="CF74" s="160">
        <v>6.9434000000000005</v>
      </c>
      <c r="CG74" s="160">
        <v>6.9436</v>
      </c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</row>
    <row r="75" spans="1:164" s="124" customFormat="1" x14ac:dyDescent="0.25">
      <c r="A75" s="230"/>
      <c r="BO75" s="125"/>
      <c r="BP75" s="212">
        <v>4</v>
      </c>
      <c r="BQ75" s="124" t="s">
        <v>50</v>
      </c>
      <c r="BR75" s="160">
        <v>109.44</v>
      </c>
      <c r="BS75" s="160">
        <v>0.76681236101525951</v>
      </c>
      <c r="BT75" s="160">
        <v>0.97370000000000001</v>
      </c>
      <c r="BU75" s="160">
        <v>0.90025207057976231</v>
      </c>
      <c r="BV75" s="160">
        <v>1547</v>
      </c>
      <c r="BW75" s="160">
        <v>17.920000000000002</v>
      </c>
      <c r="BX75" s="160">
        <v>1.4575134819997084</v>
      </c>
      <c r="BY75" s="160">
        <v>1.3049000000000002</v>
      </c>
      <c r="BZ75" s="160">
        <v>9.4717000000000002</v>
      </c>
      <c r="CA75" s="160">
        <v>8.8796999999999997</v>
      </c>
      <c r="CB75" s="160">
        <v>6.7254000000000005</v>
      </c>
      <c r="CC75" s="160">
        <v>5.8768000000000002</v>
      </c>
      <c r="CD75" s="160">
        <v>1</v>
      </c>
      <c r="CE75" s="160">
        <v>0.72384040766691771</v>
      </c>
      <c r="CF75" s="160">
        <v>6.9314</v>
      </c>
      <c r="CG75" s="160">
        <v>6.9285000000000005</v>
      </c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</row>
    <row r="76" spans="1:164" s="124" customFormat="1" x14ac:dyDescent="0.25">
      <c r="A76" s="230"/>
      <c r="BO76" s="125"/>
      <c r="BP76" s="212">
        <v>5</v>
      </c>
      <c r="BQ76" s="124" t="s">
        <v>51</v>
      </c>
      <c r="BR76" s="160">
        <v>109.60000000000001</v>
      </c>
      <c r="BS76" s="160">
        <v>0.76563815940586477</v>
      </c>
      <c r="BT76" s="160">
        <v>0.9748</v>
      </c>
      <c r="BU76" s="160">
        <v>0.90155066714749377</v>
      </c>
      <c r="BV76" s="160">
        <v>1548.6542000000002</v>
      </c>
      <c r="BW76" s="160">
        <v>17.87</v>
      </c>
      <c r="BX76" s="160">
        <v>1.4549687181725592</v>
      </c>
      <c r="BY76" s="160">
        <v>1.3073000000000001</v>
      </c>
      <c r="BZ76" s="160">
        <v>9.5076000000000001</v>
      </c>
      <c r="CA76" s="160">
        <v>8.8961000000000006</v>
      </c>
      <c r="CB76" s="160">
        <v>6.7356000000000007</v>
      </c>
      <c r="CC76" s="160">
        <v>5.8770000000000007</v>
      </c>
      <c r="CD76" s="160">
        <v>1</v>
      </c>
      <c r="CE76" s="160">
        <v>0.72496864510609915</v>
      </c>
      <c r="CF76" s="160">
        <v>6.9214000000000002</v>
      </c>
      <c r="CG76" s="160">
        <v>6.9198000000000004</v>
      </c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</row>
    <row r="77" spans="1:164" s="124" customFormat="1" x14ac:dyDescent="0.25">
      <c r="A77" s="230"/>
      <c r="BO77" s="125"/>
      <c r="BP77" s="212">
        <v>6</v>
      </c>
      <c r="BQ77" s="124" t="s">
        <v>52</v>
      </c>
      <c r="BR77" s="160">
        <v>109.91</v>
      </c>
      <c r="BS77" s="160">
        <v>0.77053475111727532</v>
      </c>
      <c r="BT77" s="160">
        <v>0.97300000000000009</v>
      </c>
      <c r="BU77" s="160">
        <v>0.89976606082418575</v>
      </c>
      <c r="BV77" s="213">
        <v>1549.9146000000001</v>
      </c>
      <c r="BW77" s="160">
        <v>17.9573</v>
      </c>
      <c r="BX77" s="160">
        <v>1.4496955639315743</v>
      </c>
      <c r="BY77" s="160">
        <v>1.3062</v>
      </c>
      <c r="BZ77" s="160">
        <v>9.5191999999999997</v>
      </c>
      <c r="CA77" s="160">
        <v>8.8940999999999999</v>
      </c>
      <c r="CB77" s="160">
        <v>6.7224000000000004</v>
      </c>
      <c r="CC77" s="160">
        <v>5.8526000000000007</v>
      </c>
      <c r="CD77" s="160">
        <v>1</v>
      </c>
      <c r="CE77" s="160">
        <v>0.72496338934883797</v>
      </c>
      <c r="CF77" s="160">
        <v>6.8898999999999999</v>
      </c>
      <c r="CG77" s="160">
        <v>6.8902000000000001</v>
      </c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</row>
    <row r="78" spans="1:164" s="124" customFormat="1" x14ac:dyDescent="0.25">
      <c r="A78" s="230"/>
      <c r="BO78" s="125"/>
      <c r="BP78" s="212">
        <v>7</v>
      </c>
      <c r="BQ78" s="124" t="s">
        <v>35</v>
      </c>
      <c r="BR78" s="160">
        <v>110.05</v>
      </c>
      <c r="BS78" s="160">
        <v>0.77053475111727532</v>
      </c>
      <c r="BT78" s="160">
        <v>0.96860000000000002</v>
      </c>
      <c r="BU78" s="160">
        <v>0.89814981138853967</v>
      </c>
      <c r="BV78" s="213">
        <v>1544.4</v>
      </c>
      <c r="BW78" s="160">
        <v>17.792100000000001</v>
      </c>
      <c r="BX78" s="160">
        <v>1.4501160092807426</v>
      </c>
      <c r="BY78" s="160">
        <v>1.3070000000000002</v>
      </c>
      <c r="BZ78" s="160">
        <v>9.4600000000000009</v>
      </c>
      <c r="CA78" s="160">
        <v>8.8971999999999998</v>
      </c>
      <c r="CB78" s="160">
        <v>6.7115</v>
      </c>
      <c r="CC78" s="160">
        <v>5.8877000000000006</v>
      </c>
      <c r="CD78" s="160">
        <v>1</v>
      </c>
      <c r="CE78" s="160">
        <v>0.72462192850880058</v>
      </c>
      <c r="CF78" s="160">
        <v>6.8836000000000004</v>
      </c>
      <c r="CG78" s="160">
        <v>6.8840000000000003</v>
      </c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</row>
    <row r="79" spans="1:164" s="124" customFormat="1" x14ac:dyDescent="0.25">
      <c r="BK79" s="232"/>
      <c r="BL79" s="232"/>
      <c r="BM79" s="232"/>
      <c r="BN79" s="232"/>
      <c r="BP79" s="212">
        <v>8</v>
      </c>
      <c r="BQ79" s="124" t="s">
        <v>36</v>
      </c>
      <c r="BR79" s="160">
        <v>109.89</v>
      </c>
      <c r="BS79" s="160">
        <v>0.76970443349753692</v>
      </c>
      <c r="BT79" s="160">
        <v>0.96579999999999999</v>
      </c>
      <c r="BU79" s="160">
        <v>0.89847259658580414</v>
      </c>
      <c r="BV79" s="160">
        <v>1551.8383000000001</v>
      </c>
      <c r="BW79" s="160">
        <v>17.830500000000001</v>
      </c>
      <c r="BX79" s="160">
        <v>1.451800232288037</v>
      </c>
      <c r="BY79" s="160">
        <v>1.3075000000000001</v>
      </c>
      <c r="BZ79" s="160">
        <v>9.4786000000000001</v>
      </c>
      <c r="CA79" s="160">
        <v>8.8825000000000003</v>
      </c>
      <c r="CB79" s="160">
        <v>6.7133000000000003</v>
      </c>
      <c r="CC79" s="160">
        <v>5.8929</v>
      </c>
      <c r="CD79" s="160">
        <v>1</v>
      </c>
      <c r="CE79" s="160">
        <v>0.72431226550390404</v>
      </c>
      <c r="CF79" s="160">
        <v>6.8869000000000007</v>
      </c>
      <c r="CG79" s="160">
        <v>6.8909000000000002</v>
      </c>
      <c r="CH79" s="233"/>
      <c r="CI79" s="233"/>
      <c r="CJ79" s="233"/>
      <c r="CK79" s="233"/>
      <c r="CL79" s="233"/>
      <c r="CM79" s="233"/>
      <c r="CN79" s="233"/>
    </row>
    <row r="80" spans="1:164" s="124" customFormat="1" x14ac:dyDescent="0.25">
      <c r="A80" s="230"/>
      <c r="BO80" s="125"/>
      <c r="BP80" s="212">
        <v>9</v>
      </c>
      <c r="BQ80" s="124" t="s">
        <v>54</v>
      </c>
      <c r="BR80" s="160">
        <v>109.97</v>
      </c>
      <c r="BS80" s="160">
        <v>0.76581406034614796</v>
      </c>
      <c r="BT80" s="160">
        <v>0.96260000000000001</v>
      </c>
      <c r="BU80" s="160">
        <v>0.8961376467425396</v>
      </c>
      <c r="BV80" s="160">
        <v>1554.8000000000002</v>
      </c>
      <c r="BW80" s="160">
        <v>17.91</v>
      </c>
      <c r="BX80" s="160">
        <v>1.445086705202312</v>
      </c>
      <c r="BY80" s="160">
        <v>1.3035000000000001</v>
      </c>
      <c r="BZ80" s="160">
        <v>9.4641000000000002</v>
      </c>
      <c r="CA80" s="160">
        <v>8.8588000000000005</v>
      </c>
      <c r="CB80" s="160">
        <v>6.6953000000000005</v>
      </c>
      <c r="CC80" s="160">
        <v>5.8717000000000006</v>
      </c>
      <c r="CD80" s="160">
        <v>1</v>
      </c>
      <c r="CE80" s="160">
        <v>0.72387184572843233</v>
      </c>
      <c r="CF80" s="160">
        <v>6.8791000000000002</v>
      </c>
      <c r="CG80" s="160">
        <v>6.8828000000000005</v>
      </c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</row>
    <row r="81" spans="1:164" s="124" customFormat="1" x14ac:dyDescent="0.25">
      <c r="BP81" s="212">
        <v>10</v>
      </c>
      <c r="BQ81" s="124" t="s">
        <v>53</v>
      </c>
      <c r="BR81" s="160">
        <v>110.12</v>
      </c>
      <c r="BS81" s="160">
        <v>0.76640098099325571</v>
      </c>
      <c r="BT81" s="160">
        <v>0.96590000000000009</v>
      </c>
      <c r="BU81" s="160">
        <v>0.89928057553956831</v>
      </c>
      <c r="BV81" s="160">
        <v>1555.5901000000001</v>
      </c>
      <c r="BW81" s="160">
        <v>18.0565</v>
      </c>
      <c r="BX81" s="160">
        <v>1.4492753623188404</v>
      </c>
      <c r="BY81" s="160">
        <v>1.304</v>
      </c>
      <c r="BZ81" s="160">
        <v>9.4814000000000007</v>
      </c>
      <c r="CA81" s="160">
        <v>8.8902000000000001</v>
      </c>
      <c r="CB81" s="160">
        <v>6.7187000000000001</v>
      </c>
      <c r="CC81" s="160">
        <v>5.8715000000000002</v>
      </c>
      <c r="CD81" s="160">
        <v>1</v>
      </c>
      <c r="CE81" s="160">
        <v>0.72340579448041376</v>
      </c>
      <c r="CF81" s="160">
        <v>6.8587000000000007</v>
      </c>
      <c r="CG81" s="160">
        <v>6.8637000000000006</v>
      </c>
    </row>
    <row r="82" spans="1:164" s="124" customFormat="1" x14ac:dyDescent="0.25">
      <c r="BP82" s="212">
        <v>11</v>
      </c>
      <c r="BQ82" s="124" t="s">
        <v>55</v>
      </c>
      <c r="BR82" s="160">
        <v>110.16</v>
      </c>
      <c r="BS82" s="160">
        <v>0.7702380035430948</v>
      </c>
      <c r="BT82" s="160">
        <v>0.96870000000000001</v>
      </c>
      <c r="BU82" s="160">
        <v>0.90211998195760035</v>
      </c>
      <c r="BV82" s="160">
        <v>1559.38</v>
      </c>
      <c r="BW82" s="160">
        <v>18</v>
      </c>
      <c r="BX82" s="160">
        <v>1.4564520827264784</v>
      </c>
      <c r="BY82" s="160">
        <v>1.3069000000000002</v>
      </c>
      <c r="BZ82" s="160">
        <v>9.5208000000000013</v>
      </c>
      <c r="CA82" s="160">
        <v>8.9114000000000004</v>
      </c>
      <c r="CB82" s="160">
        <v>6.7401</v>
      </c>
      <c r="CC82" s="160">
        <v>5.8974000000000002</v>
      </c>
      <c r="CD82" s="160">
        <v>1</v>
      </c>
      <c r="CE82" s="160">
        <v>0.72431751182448345</v>
      </c>
      <c r="CF82" s="160">
        <v>6.8637000000000006</v>
      </c>
      <c r="CG82" s="160">
        <v>6.8673000000000002</v>
      </c>
    </row>
    <row r="83" spans="1:164" s="124" customFormat="1" x14ac:dyDescent="0.25">
      <c r="BP83" s="212">
        <v>12</v>
      </c>
      <c r="BQ83" s="124" t="s">
        <v>39</v>
      </c>
      <c r="BR83" s="160">
        <v>109.97</v>
      </c>
      <c r="BS83" s="160">
        <v>0.76663600122661757</v>
      </c>
      <c r="BT83" s="160">
        <v>0.96679999999999999</v>
      </c>
      <c r="BU83" s="160">
        <v>0.90041419052764271</v>
      </c>
      <c r="BV83" s="160">
        <v>1555.8000000000002</v>
      </c>
      <c r="BW83" s="160">
        <v>17.9955</v>
      </c>
      <c r="BX83" s="160">
        <v>1.4581510644502769</v>
      </c>
      <c r="BY83" s="160">
        <v>1.3064</v>
      </c>
      <c r="BZ83" s="160">
        <v>9.5010000000000012</v>
      </c>
      <c r="CA83" s="160">
        <v>8.9428000000000001</v>
      </c>
      <c r="CB83" s="160">
        <v>6.7274000000000003</v>
      </c>
      <c r="CC83" s="160">
        <v>5.9215</v>
      </c>
      <c r="CD83" s="160">
        <v>1</v>
      </c>
      <c r="CE83" s="160">
        <v>0.72431751182448345</v>
      </c>
      <c r="CF83" s="160">
        <v>6.9005000000000001</v>
      </c>
      <c r="CG83" s="160">
        <v>6.9046000000000003</v>
      </c>
    </row>
    <row r="84" spans="1:164" s="124" customFormat="1" x14ac:dyDescent="0.25">
      <c r="BP84" s="212">
        <v>13</v>
      </c>
      <c r="BQ84" s="124" t="s">
        <v>40</v>
      </c>
      <c r="BR84" s="160">
        <v>109.96000000000001</v>
      </c>
      <c r="BS84" s="160">
        <v>0.76587271195527296</v>
      </c>
      <c r="BT84" s="160">
        <v>0.9709000000000001</v>
      </c>
      <c r="BU84" s="160">
        <v>0.90187590187590183</v>
      </c>
      <c r="BV84" s="160">
        <v>1557.7405000000001</v>
      </c>
      <c r="BW84" s="160">
        <v>17.817500000000003</v>
      </c>
      <c r="BX84" s="160">
        <v>1.4615609470914936</v>
      </c>
      <c r="BY84" s="160">
        <v>1.3066</v>
      </c>
      <c r="BZ84" s="160">
        <v>9.5042000000000009</v>
      </c>
      <c r="CA84" s="160">
        <v>8.9625000000000004</v>
      </c>
      <c r="CB84" s="160">
        <v>6.7377000000000002</v>
      </c>
      <c r="CC84" s="160">
        <v>5.9335000000000004</v>
      </c>
      <c r="CD84" s="160">
        <v>1</v>
      </c>
      <c r="CE84" s="160">
        <v>0.72479524534319062</v>
      </c>
      <c r="CF84" s="160">
        <v>6.9023000000000003</v>
      </c>
      <c r="CG84" s="160">
        <v>6.9080000000000004</v>
      </c>
    </row>
    <row r="85" spans="1:164" s="124" customFormat="1" x14ac:dyDescent="0.25">
      <c r="BP85" s="212">
        <v>14</v>
      </c>
      <c r="BQ85" s="124" t="s">
        <v>41</v>
      </c>
      <c r="BR85" s="160">
        <v>109.56</v>
      </c>
      <c r="BS85" s="160">
        <v>0.76149862930246714</v>
      </c>
      <c r="BT85" s="160">
        <v>0.96900000000000008</v>
      </c>
      <c r="BU85" s="160">
        <v>0.90220137134608436</v>
      </c>
      <c r="BV85" s="160">
        <v>1553.8192000000001</v>
      </c>
      <c r="BW85" s="160">
        <v>17.693300000000001</v>
      </c>
      <c r="BX85" s="160">
        <v>1.4558159848595136</v>
      </c>
      <c r="BY85" s="160">
        <v>1.3163</v>
      </c>
      <c r="BZ85" s="160">
        <v>9.503400000000001</v>
      </c>
      <c r="CA85" s="160">
        <v>8.9844000000000008</v>
      </c>
      <c r="CB85" s="160">
        <v>6.7411000000000003</v>
      </c>
      <c r="CC85" s="160">
        <v>5.9226999999999999</v>
      </c>
      <c r="CD85" s="160">
        <v>1</v>
      </c>
      <c r="CE85" s="160">
        <v>0.72512635326705677</v>
      </c>
      <c r="CF85" s="160">
        <v>6.9309000000000003</v>
      </c>
      <c r="CG85" s="160">
        <v>6.9277000000000006</v>
      </c>
    </row>
    <row r="86" spans="1:164" s="124" customFormat="1" x14ac:dyDescent="0.25">
      <c r="BP86" s="212">
        <v>15</v>
      </c>
      <c r="BQ86" s="124" t="s">
        <v>42</v>
      </c>
      <c r="BR86" s="160">
        <v>109.56</v>
      </c>
      <c r="BS86" s="160">
        <v>0.76330051141134259</v>
      </c>
      <c r="BT86" s="160">
        <v>0.97060000000000002</v>
      </c>
      <c r="BU86" s="160">
        <v>0.90596122485957586</v>
      </c>
      <c r="BV86" s="160">
        <v>1561</v>
      </c>
      <c r="BW86" s="160">
        <v>17.834900000000001</v>
      </c>
      <c r="BX86" s="160">
        <v>1.4615609470914936</v>
      </c>
      <c r="BY86" s="160">
        <v>1.3139000000000001</v>
      </c>
      <c r="BZ86" s="160">
        <v>9.5446000000000009</v>
      </c>
      <c r="CA86" s="160">
        <v>9.0022000000000002</v>
      </c>
      <c r="CB86" s="160">
        <v>6.7695000000000007</v>
      </c>
      <c r="CC86" s="160">
        <v>5.9420000000000002</v>
      </c>
      <c r="CD86" s="160">
        <v>1</v>
      </c>
      <c r="CE86" s="160">
        <v>0.72484778196578725</v>
      </c>
      <c r="CF86" s="160">
        <v>6.9363999999999999</v>
      </c>
      <c r="CG86" s="160">
        <v>6.9350000000000005</v>
      </c>
    </row>
    <row r="87" spans="1:164" s="124" customFormat="1" x14ac:dyDescent="0.25">
      <c r="BP87" s="212">
        <v>16</v>
      </c>
      <c r="BQ87" s="124" t="s">
        <v>56</v>
      </c>
      <c r="BR87" s="160">
        <v>108.87</v>
      </c>
      <c r="BS87" s="160">
        <v>0.76388358414177671</v>
      </c>
      <c r="BT87" s="160">
        <v>0.96910000000000007</v>
      </c>
      <c r="BU87" s="160">
        <v>0.90702947845804982</v>
      </c>
      <c r="BV87" s="160">
        <v>1585.14</v>
      </c>
      <c r="BW87" s="160">
        <v>18.311800000000002</v>
      </c>
      <c r="BX87" s="160">
        <v>1.476886722788362</v>
      </c>
      <c r="BY87" s="160">
        <v>1.3182</v>
      </c>
      <c r="BZ87" s="160">
        <v>9.5914000000000001</v>
      </c>
      <c r="CA87" s="160">
        <v>9.0919000000000008</v>
      </c>
      <c r="CB87" s="160">
        <v>6.7766999999999999</v>
      </c>
      <c r="CC87" s="160">
        <v>5.9447000000000001</v>
      </c>
      <c r="CD87" s="160">
        <v>1</v>
      </c>
      <c r="CE87" s="160">
        <v>0.72619004393449771</v>
      </c>
      <c r="CF87" s="160">
        <v>6.9363999999999999</v>
      </c>
      <c r="CG87" s="160">
        <v>6.9858000000000002</v>
      </c>
    </row>
    <row r="88" spans="1:164" s="124" customFormat="1" x14ac:dyDescent="0.25">
      <c r="BP88" s="212">
        <v>17</v>
      </c>
      <c r="BQ88" s="124" t="s">
        <v>43</v>
      </c>
      <c r="BR88" s="160">
        <v>108.86</v>
      </c>
      <c r="BS88" s="160">
        <v>0.76822616578320657</v>
      </c>
      <c r="BT88" s="160">
        <v>0.96879999999999999</v>
      </c>
      <c r="BU88" s="160">
        <v>0.90752336872674466</v>
      </c>
      <c r="BV88" s="213">
        <v>1578.7860000000001</v>
      </c>
      <c r="BW88" s="160">
        <v>18.028600000000001</v>
      </c>
      <c r="BX88" s="160">
        <v>1.4823599169878448</v>
      </c>
      <c r="BY88" s="160">
        <v>1.3197000000000001</v>
      </c>
      <c r="BZ88" s="160">
        <v>9.628400000000001</v>
      </c>
      <c r="CA88" s="160">
        <v>9.1603000000000012</v>
      </c>
      <c r="CB88" s="160">
        <v>6.7807000000000004</v>
      </c>
      <c r="CC88" s="160">
        <v>5.9435000000000002</v>
      </c>
      <c r="CD88" s="160">
        <v>1</v>
      </c>
      <c r="CE88" s="160">
        <v>0.72661745044468995</v>
      </c>
      <c r="CF88" s="160">
        <v>6.9363999999999999</v>
      </c>
      <c r="CG88" s="160">
        <v>6.9817</v>
      </c>
    </row>
    <row r="89" spans="1:164" s="124" customFormat="1" x14ac:dyDescent="0.25">
      <c r="BP89" s="212">
        <v>18</v>
      </c>
      <c r="BQ89" s="124" t="s">
        <v>44</v>
      </c>
      <c r="BR89" s="160">
        <v>109.07000000000001</v>
      </c>
      <c r="BS89" s="160">
        <v>0.76863950807071479</v>
      </c>
      <c r="BT89" s="160">
        <v>0.9748</v>
      </c>
      <c r="BU89" s="160">
        <v>0.90917356123283921</v>
      </c>
      <c r="BV89" s="213">
        <v>1571.0359000000001</v>
      </c>
      <c r="BW89" s="160">
        <v>17.508500000000002</v>
      </c>
      <c r="BX89" s="160">
        <v>1.4817009927396649</v>
      </c>
      <c r="BY89" s="160">
        <v>1.3177000000000001</v>
      </c>
      <c r="BZ89" s="160">
        <v>9.6098999999999997</v>
      </c>
      <c r="CA89" s="160">
        <v>9.136000000000001</v>
      </c>
      <c r="CB89" s="160">
        <v>6.7932000000000006</v>
      </c>
      <c r="CC89" s="160">
        <v>5.9445000000000006</v>
      </c>
      <c r="CD89" s="160">
        <v>1</v>
      </c>
      <c r="CE89" s="160">
        <v>0.72718282103303589</v>
      </c>
      <c r="CF89" s="160">
        <v>6.9363999999999999</v>
      </c>
      <c r="CG89" s="160">
        <v>6.9599000000000002</v>
      </c>
    </row>
    <row r="90" spans="1:164" s="124" customFormat="1" x14ac:dyDescent="0.25">
      <c r="BH90" s="244"/>
      <c r="BP90" s="212">
        <v>19</v>
      </c>
      <c r="BQ90" s="124" t="s">
        <v>45</v>
      </c>
      <c r="BR90" s="160">
        <v>108.91</v>
      </c>
      <c r="BS90" s="160">
        <v>0.76787222606158334</v>
      </c>
      <c r="BT90" s="160">
        <v>0.97110000000000007</v>
      </c>
      <c r="BU90" s="160">
        <v>0.90818272636454456</v>
      </c>
      <c r="BV90" s="160">
        <v>1579.79</v>
      </c>
      <c r="BW90" s="160">
        <v>17.7441</v>
      </c>
      <c r="BX90" s="160">
        <v>1.486546751895347</v>
      </c>
      <c r="BY90" s="160">
        <v>1.3222</v>
      </c>
      <c r="BZ90" s="160">
        <v>9.6545000000000005</v>
      </c>
      <c r="CA90" s="160">
        <v>9.2042000000000002</v>
      </c>
      <c r="CB90" s="160">
        <v>6.7850000000000001</v>
      </c>
      <c r="CC90" s="160">
        <v>5.9813000000000001</v>
      </c>
      <c r="CD90" s="160">
        <v>1</v>
      </c>
      <c r="CE90" s="160">
        <v>0.72725685985033051</v>
      </c>
      <c r="CF90" s="160">
        <v>6.9363999999999999</v>
      </c>
      <c r="CG90" s="160">
        <v>6.9943</v>
      </c>
    </row>
    <row r="91" spans="1:164" s="124" customFormat="1" x14ac:dyDescent="0.25">
      <c r="A91" s="230"/>
      <c r="BH91" s="244"/>
      <c r="BO91" s="125"/>
      <c r="BP91" s="212">
        <v>20</v>
      </c>
      <c r="BQ91" s="124" t="s">
        <v>46</v>
      </c>
      <c r="BR91" s="221">
        <v>108.88</v>
      </c>
      <c r="BS91" s="221">
        <v>0.76300930871356631</v>
      </c>
      <c r="BT91" s="221">
        <v>0.96879999999999999</v>
      </c>
      <c r="BU91" s="221">
        <v>0.90653612546459983</v>
      </c>
      <c r="BV91" s="221">
        <v>1580.3605</v>
      </c>
      <c r="BW91" s="221">
        <v>17.877500000000001</v>
      </c>
      <c r="BX91" s="221">
        <v>1.4947683109118086</v>
      </c>
      <c r="BY91" s="221">
        <v>1.3237000000000001</v>
      </c>
      <c r="BZ91" s="221">
        <v>9.6675000000000004</v>
      </c>
      <c r="CA91" s="221">
        <v>9.2301000000000002</v>
      </c>
      <c r="CB91" s="221">
        <v>6.7738000000000005</v>
      </c>
      <c r="CC91" s="221">
        <v>5.9811000000000005</v>
      </c>
      <c r="CD91" s="221">
        <v>1</v>
      </c>
      <c r="CE91" s="221">
        <v>0.72679172329585517</v>
      </c>
      <c r="CF91" s="221">
        <v>6.9363999999999999</v>
      </c>
      <c r="CG91" s="221">
        <v>6.9868000000000006</v>
      </c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</row>
    <row r="92" spans="1:164" s="124" customFormat="1" x14ac:dyDescent="0.25">
      <c r="A92" s="230"/>
      <c r="BO92" s="125"/>
      <c r="BP92" s="202">
        <v>21</v>
      </c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</row>
    <row r="93" spans="1:164" s="204" customFormat="1" x14ac:dyDescent="0.25">
      <c r="B93" s="229"/>
      <c r="BO93" s="126"/>
      <c r="BP93" s="212"/>
      <c r="BQ93" s="20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34"/>
      <c r="CD93" s="174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</row>
    <row r="94" spans="1:164" s="204" customFormat="1" x14ac:dyDescent="0.25">
      <c r="B94" s="229"/>
      <c r="BO94" s="126"/>
      <c r="BP94" s="212"/>
      <c r="BQ94" s="202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74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</row>
    <row r="95" spans="1:164" s="124" customFormat="1" x14ac:dyDescent="0.25">
      <c r="A95" s="230"/>
      <c r="B95" s="231"/>
      <c r="BO95" s="125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</row>
    <row r="96" spans="1:164" s="124" customFormat="1" x14ac:dyDescent="0.25">
      <c r="A96" s="230"/>
      <c r="B96" s="231"/>
      <c r="BO96" s="125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</row>
    <row r="97" spans="1:164" s="124" customFormat="1" x14ac:dyDescent="0.25">
      <c r="A97" s="230"/>
      <c r="B97" s="231"/>
      <c r="BO97" s="125"/>
      <c r="BP97" s="125"/>
      <c r="BQ97" s="125"/>
      <c r="BR97" s="125"/>
      <c r="BS97" s="125"/>
      <c r="BT97" s="125"/>
      <c r="BU97" s="126"/>
      <c r="BV97" s="125"/>
      <c r="BW97" s="125"/>
      <c r="BX97" s="125"/>
      <c r="BY97" s="125"/>
      <c r="BZ97" s="125"/>
      <c r="CA97" s="125"/>
      <c r="CB97" s="125"/>
      <c r="CC97" s="127"/>
      <c r="CD97" s="126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</row>
    <row r="98" spans="1:164" s="124" customFormat="1" x14ac:dyDescent="0.25">
      <c r="A98" s="230"/>
      <c r="B98" s="231"/>
      <c r="BO98" s="125"/>
      <c r="BP98" s="160"/>
      <c r="BQ98" s="160"/>
      <c r="BR98" s="221">
        <f>AVERAGE(BR72:BR91)</f>
        <v>109.38199999999999</v>
      </c>
      <c r="BS98" s="221">
        <f t="shared" ref="BS98:CG98" si="7">AVERAGE(BS72:BS91)</f>
        <v>0.7658109569622612</v>
      </c>
      <c r="BT98" s="221">
        <f t="shared" si="7"/>
        <v>0.96968999999999994</v>
      </c>
      <c r="BU98" s="221">
        <f t="shared" si="7"/>
        <v>0.90156063578518508</v>
      </c>
      <c r="BV98" s="221">
        <f t="shared" si="7"/>
        <v>1562.9387400000001</v>
      </c>
      <c r="BW98" s="221">
        <f t="shared" si="7"/>
        <v>17.952999999999999</v>
      </c>
      <c r="BX98" s="221">
        <f t="shared" si="7"/>
        <v>1.4611322490996526</v>
      </c>
      <c r="BY98" s="221">
        <f t="shared" si="7"/>
        <v>1.309375</v>
      </c>
      <c r="BZ98" s="221">
        <f t="shared" si="7"/>
        <v>9.518695000000001</v>
      </c>
      <c r="CA98" s="221">
        <f t="shared" si="7"/>
        <v>8.9645849999999996</v>
      </c>
      <c r="CB98" s="221">
        <f t="shared" si="7"/>
        <v>6.7361050000000002</v>
      </c>
      <c r="CC98" s="221">
        <f t="shared" si="7"/>
        <v>5.9221200000000005</v>
      </c>
      <c r="CD98" s="221">
        <f t="shared" si="7"/>
        <v>1</v>
      </c>
      <c r="CE98" s="221">
        <f t="shared" si="7"/>
        <v>0.7247906313177318</v>
      </c>
      <c r="CF98" s="221">
        <f t="shared" si="7"/>
        <v>6.9160650000000006</v>
      </c>
      <c r="CG98" s="221">
        <f t="shared" si="7"/>
        <v>6.9280100000000004</v>
      </c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</row>
    <row r="99" spans="1:164" s="124" customFormat="1" x14ac:dyDescent="0.25">
      <c r="A99" s="230"/>
      <c r="B99" s="231"/>
      <c r="BO99" s="125"/>
      <c r="BP99" s="160"/>
      <c r="BQ99" s="160"/>
      <c r="BR99" s="221">
        <v>109.38199999999999</v>
      </c>
      <c r="BS99" s="221">
        <v>0.7658109569622612</v>
      </c>
      <c r="BT99" s="221">
        <v>0.96968999999999994</v>
      </c>
      <c r="BU99" s="221">
        <v>0.90156063578518508</v>
      </c>
      <c r="BV99" s="221">
        <v>1562.9387400000001</v>
      </c>
      <c r="BW99" s="221">
        <v>17.952999999999999</v>
      </c>
      <c r="BX99" s="221">
        <v>1.4611322490996526</v>
      </c>
      <c r="BY99" s="221">
        <v>1.309375</v>
      </c>
      <c r="BZ99" s="221">
        <v>9.518695000000001</v>
      </c>
      <c r="CA99" s="221">
        <v>8.9645849999999996</v>
      </c>
      <c r="CB99" s="221">
        <v>6.7361050000000002</v>
      </c>
      <c r="CC99" s="221">
        <v>5.9221200000000005</v>
      </c>
      <c r="CD99" s="221">
        <v>1</v>
      </c>
      <c r="CE99" s="221">
        <v>0.7247906313177318</v>
      </c>
      <c r="CF99" s="221">
        <v>6.9160650000000006</v>
      </c>
      <c r="CG99" s="221">
        <v>6.9280100000000004</v>
      </c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</row>
    <row r="100" spans="1:164" s="124" customFormat="1" x14ac:dyDescent="0.25">
      <c r="A100" s="230"/>
      <c r="B100" s="231"/>
      <c r="BO100" s="125"/>
      <c r="BP100" s="174"/>
      <c r="BQ100" s="227"/>
      <c r="BR100" s="227">
        <f t="shared" ref="BR100:CG100" si="8">BR99-BR98</f>
        <v>0</v>
      </c>
      <c r="BS100" s="227">
        <f t="shared" si="8"/>
        <v>0</v>
      </c>
      <c r="BT100" s="227">
        <f t="shared" si="8"/>
        <v>0</v>
      </c>
      <c r="BU100" s="227">
        <f t="shared" si="8"/>
        <v>0</v>
      </c>
      <c r="BV100" s="227">
        <f t="shared" si="8"/>
        <v>0</v>
      </c>
      <c r="BW100" s="227">
        <f t="shared" si="8"/>
        <v>0</v>
      </c>
      <c r="BX100" s="227">
        <f t="shared" si="8"/>
        <v>0</v>
      </c>
      <c r="BY100" s="227">
        <f t="shared" si="8"/>
        <v>0</v>
      </c>
      <c r="BZ100" s="227">
        <f t="shared" si="8"/>
        <v>0</v>
      </c>
      <c r="CA100" s="227">
        <f t="shared" si="8"/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</row>
    <row r="101" spans="1:164" s="124" customFormat="1" x14ac:dyDescent="0.25">
      <c r="A101" s="230"/>
      <c r="B101" s="231"/>
      <c r="BO101" s="125"/>
      <c r="BP101" s="126" t="s">
        <v>29</v>
      </c>
      <c r="BQ101" s="126"/>
      <c r="BR101" s="221">
        <f>MAX(BR72:BR91)</f>
        <v>110.16</v>
      </c>
      <c r="BS101" s="221">
        <f t="shared" ref="BS101:CG101" si="9">MAX(BS72:BS91)</f>
        <v>0.77053475111727532</v>
      </c>
      <c r="BT101" s="221">
        <f t="shared" si="9"/>
        <v>0.9748</v>
      </c>
      <c r="BU101" s="221">
        <f t="shared" si="9"/>
        <v>0.90917356123283921</v>
      </c>
      <c r="BV101" s="221">
        <f t="shared" si="9"/>
        <v>1585.14</v>
      </c>
      <c r="BW101" s="221">
        <f t="shared" si="9"/>
        <v>18.407600000000002</v>
      </c>
      <c r="BX101" s="221">
        <f t="shared" si="9"/>
        <v>1.4947683109118086</v>
      </c>
      <c r="BY101" s="221">
        <f t="shared" si="9"/>
        <v>1.3237000000000001</v>
      </c>
      <c r="BZ101" s="221">
        <f t="shared" si="9"/>
        <v>9.6675000000000004</v>
      </c>
      <c r="CA101" s="221">
        <f t="shared" si="9"/>
        <v>9.2301000000000002</v>
      </c>
      <c r="CB101" s="221">
        <f t="shared" si="9"/>
        <v>6.7932000000000006</v>
      </c>
      <c r="CC101" s="221">
        <f t="shared" si="9"/>
        <v>5.9813000000000001</v>
      </c>
      <c r="CD101" s="221">
        <f t="shared" si="9"/>
        <v>1</v>
      </c>
      <c r="CE101" s="221">
        <f t="shared" si="9"/>
        <v>0.72725685985033051</v>
      </c>
      <c r="CF101" s="221">
        <f t="shared" si="9"/>
        <v>6.9710000000000001</v>
      </c>
      <c r="CG101" s="221">
        <f t="shared" si="9"/>
        <v>6.9943</v>
      </c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</row>
    <row r="102" spans="1:164" s="124" customFormat="1" x14ac:dyDescent="0.25">
      <c r="A102" s="230"/>
      <c r="B102" s="231"/>
      <c r="BO102" s="125"/>
      <c r="BP102" s="126" t="s">
        <v>30</v>
      </c>
      <c r="BQ102" s="126"/>
      <c r="BR102" s="221">
        <f>MIN(BR72:BR91)</f>
        <v>107.99000000000001</v>
      </c>
      <c r="BS102" s="221">
        <f t="shared" ref="BS102:CG102" si="10">MIN(BS72:BS91)</f>
        <v>0.75987841945288748</v>
      </c>
      <c r="BT102" s="221">
        <f t="shared" si="10"/>
        <v>0.96260000000000001</v>
      </c>
      <c r="BU102" s="221">
        <f t="shared" si="10"/>
        <v>0.89301661010894795</v>
      </c>
      <c r="BV102" s="221">
        <f t="shared" si="10"/>
        <v>1544.4</v>
      </c>
      <c r="BW102" s="221">
        <f t="shared" si="10"/>
        <v>17.508500000000002</v>
      </c>
      <c r="BX102" s="221">
        <f t="shared" si="10"/>
        <v>1.4380212827149841</v>
      </c>
      <c r="BY102" s="221">
        <f t="shared" si="10"/>
        <v>1.2964</v>
      </c>
      <c r="BZ102" s="221">
        <f t="shared" si="10"/>
        <v>9.4004000000000012</v>
      </c>
      <c r="CA102" s="221">
        <f t="shared" si="10"/>
        <v>8.7999000000000009</v>
      </c>
      <c r="CB102" s="221">
        <f t="shared" si="10"/>
        <v>6.6737000000000002</v>
      </c>
      <c r="CC102" s="221">
        <f t="shared" si="10"/>
        <v>5.8526000000000007</v>
      </c>
      <c r="CD102" s="221">
        <f t="shared" si="10"/>
        <v>1</v>
      </c>
      <c r="CE102" s="221">
        <f t="shared" si="10"/>
        <v>0.72203730044694103</v>
      </c>
      <c r="CF102" s="221">
        <f t="shared" si="10"/>
        <v>6.8587000000000007</v>
      </c>
      <c r="CG102" s="221">
        <f t="shared" si="10"/>
        <v>6.8637000000000006</v>
      </c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</row>
    <row r="103" spans="1:164" s="124" customFormat="1" x14ac:dyDescent="0.25">
      <c r="A103" s="230"/>
      <c r="B103" s="231"/>
      <c r="BO103" s="125"/>
      <c r="BP103" s="125"/>
      <c r="BQ103" s="125"/>
      <c r="BR103" s="125"/>
      <c r="BS103" s="125"/>
      <c r="BT103" s="125"/>
      <c r="BU103" s="126"/>
      <c r="BV103" s="125"/>
      <c r="BW103" s="125"/>
      <c r="BX103" s="125"/>
      <c r="BY103" s="125"/>
      <c r="BZ103" s="125"/>
      <c r="CA103" s="125"/>
      <c r="CB103" s="125"/>
      <c r="CC103" s="127"/>
      <c r="CD103" s="126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</row>
    <row r="104" spans="1:164" s="124" customFormat="1" x14ac:dyDescent="0.25">
      <c r="A104" s="230"/>
      <c r="B104" s="231"/>
      <c r="BO104" s="125"/>
      <c r="BP104" s="125"/>
      <c r="BQ104" s="125"/>
      <c r="BR104" s="221">
        <f>BR101-BR102</f>
        <v>2.1699999999999875</v>
      </c>
      <c r="BS104" s="221">
        <f t="shared" ref="BS104:CG104" si="11">BS101-BS102</f>
        <v>1.0656331664387841E-2</v>
      </c>
      <c r="BT104" s="221">
        <f t="shared" si="11"/>
        <v>1.2199999999999989E-2</v>
      </c>
      <c r="BU104" s="221">
        <f t="shared" si="11"/>
        <v>1.6156951123891261E-2</v>
      </c>
      <c r="BV104" s="221">
        <f t="shared" si="11"/>
        <v>40.740000000000009</v>
      </c>
      <c r="BW104" s="221">
        <f t="shared" si="11"/>
        <v>0.89910000000000068</v>
      </c>
      <c r="BX104" s="221">
        <f t="shared" si="11"/>
        <v>5.6747028196824534E-2</v>
      </c>
      <c r="BY104" s="221">
        <f t="shared" si="11"/>
        <v>2.7300000000000102E-2</v>
      </c>
      <c r="BZ104" s="221">
        <f t="shared" si="11"/>
        <v>0.26709999999999923</v>
      </c>
      <c r="CA104" s="221">
        <f t="shared" si="11"/>
        <v>0.43019999999999925</v>
      </c>
      <c r="CB104" s="221">
        <f t="shared" si="11"/>
        <v>0.11950000000000038</v>
      </c>
      <c r="CC104" s="221">
        <f t="shared" si="11"/>
        <v>0.12869999999999937</v>
      </c>
      <c r="CD104" s="221">
        <f t="shared" si="11"/>
        <v>0</v>
      </c>
      <c r="CE104" s="221">
        <f t="shared" si="11"/>
        <v>5.2195594033894732E-3</v>
      </c>
      <c r="CF104" s="221">
        <f t="shared" si="11"/>
        <v>0.1122999999999994</v>
      </c>
      <c r="CG104" s="221">
        <f t="shared" si="11"/>
        <v>0.13059999999999938</v>
      </c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</row>
    <row r="105" spans="1:164" s="124" customFormat="1" x14ac:dyDescent="0.25">
      <c r="A105" s="230"/>
      <c r="B105" s="231"/>
      <c r="BO105" s="125"/>
      <c r="BP105" s="125"/>
      <c r="BQ105" s="125"/>
      <c r="BR105" s="125"/>
      <c r="BS105" s="125"/>
      <c r="BT105" s="125"/>
      <c r="BU105" s="126"/>
      <c r="BV105" s="125"/>
      <c r="BW105" s="125"/>
      <c r="BX105" s="125"/>
      <c r="BY105" s="125"/>
      <c r="BZ105" s="125"/>
      <c r="CA105" s="125"/>
      <c r="CB105" s="125"/>
      <c r="CC105" s="127"/>
      <c r="CD105" s="126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</row>
    <row r="106" spans="1:164" s="124" customFormat="1" x14ac:dyDescent="0.25">
      <c r="A106" s="230"/>
      <c r="B106" s="231"/>
      <c r="BO106" s="125"/>
      <c r="BP106" s="125"/>
      <c r="BQ106" s="125"/>
      <c r="BR106" s="125"/>
      <c r="BS106" s="125"/>
      <c r="BT106" s="125"/>
      <c r="BU106" s="126"/>
      <c r="BV106" s="125"/>
      <c r="BW106" s="125"/>
      <c r="BX106" s="125"/>
      <c r="BY106" s="125"/>
      <c r="BZ106" s="125"/>
      <c r="CA106" s="125"/>
      <c r="CB106" s="125"/>
      <c r="CC106" s="127"/>
      <c r="CD106" s="126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</row>
    <row r="107" spans="1:164" s="124" customFormat="1" x14ac:dyDescent="0.25">
      <c r="A107" s="230"/>
      <c r="B107" s="231"/>
      <c r="BO107" s="125"/>
      <c r="BP107" s="125"/>
      <c r="BQ107" s="125"/>
      <c r="BR107" s="125"/>
      <c r="BS107" s="125"/>
      <c r="BT107" s="125"/>
      <c r="BU107" s="126"/>
      <c r="BV107" s="125"/>
      <c r="BW107" s="125"/>
      <c r="BX107" s="125"/>
      <c r="BY107" s="125"/>
      <c r="BZ107" s="125"/>
      <c r="CA107" s="125"/>
      <c r="CB107" s="125"/>
      <c r="CC107" s="127"/>
      <c r="CD107" s="126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</row>
    <row r="108" spans="1:164" s="124" customFormat="1" x14ac:dyDescent="0.25">
      <c r="A108" s="230"/>
      <c r="B108" s="231"/>
      <c r="BO108" s="125"/>
      <c r="BP108" s="125"/>
      <c r="BQ108" s="125"/>
      <c r="BR108" s="125"/>
      <c r="BS108" s="125"/>
      <c r="BT108" s="125"/>
      <c r="BU108" s="126"/>
      <c r="BV108" s="125"/>
      <c r="BW108" s="125"/>
      <c r="BX108" s="125"/>
      <c r="BY108" s="125"/>
      <c r="BZ108" s="125"/>
      <c r="CA108" s="125"/>
      <c r="CB108" s="125"/>
      <c r="CC108" s="127"/>
      <c r="CD108" s="126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</row>
    <row r="109" spans="1:164" s="124" customFormat="1" x14ac:dyDescent="0.25">
      <c r="A109" s="230"/>
      <c r="B109" s="231"/>
      <c r="BO109" s="125"/>
      <c r="BP109" s="125"/>
      <c r="BQ109" s="125"/>
      <c r="BR109" s="125"/>
      <c r="BS109" s="125"/>
      <c r="BT109" s="125"/>
      <c r="BU109" s="126"/>
      <c r="BV109" s="125"/>
      <c r="BW109" s="125"/>
      <c r="BX109" s="125"/>
      <c r="BY109" s="125"/>
      <c r="BZ109" s="125"/>
      <c r="CA109" s="125"/>
      <c r="CB109" s="125"/>
      <c r="CC109" s="127"/>
      <c r="CD109" s="126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</row>
    <row r="110" spans="1:164" s="124" customFormat="1" x14ac:dyDescent="0.25">
      <c r="A110" s="230"/>
      <c r="B110" s="231"/>
      <c r="BO110" s="212"/>
      <c r="BP110" s="125"/>
      <c r="BQ110" s="125"/>
      <c r="BR110" s="125"/>
      <c r="BS110" s="125"/>
      <c r="BT110" s="125"/>
      <c r="BU110" s="126"/>
      <c r="BV110" s="125"/>
      <c r="BW110" s="125"/>
      <c r="BX110" s="125"/>
      <c r="BY110" s="125"/>
      <c r="BZ110" s="125"/>
      <c r="CA110" s="125"/>
      <c r="CB110" s="125"/>
      <c r="CC110" s="127"/>
      <c r="CD110" s="126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</row>
    <row r="111" spans="1:164" s="124" customFormat="1" x14ac:dyDescent="0.25">
      <c r="A111" s="230"/>
      <c r="B111" s="231"/>
      <c r="BO111" s="212"/>
      <c r="BP111" s="125"/>
      <c r="BQ111" s="125"/>
      <c r="BR111" s="125"/>
      <c r="BS111" s="125"/>
      <c r="BT111" s="125"/>
      <c r="BU111" s="126"/>
      <c r="BV111" s="125"/>
      <c r="BW111" s="125"/>
      <c r="BX111" s="125"/>
      <c r="BY111" s="125"/>
      <c r="BZ111" s="125"/>
      <c r="CA111" s="125"/>
      <c r="CB111" s="125"/>
      <c r="CC111" s="127"/>
      <c r="CD111" s="126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</row>
    <row r="112" spans="1:164" s="124" customFormat="1" x14ac:dyDescent="0.25">
      <c r="A112" s="230"/>
      <c r="B112" s="231"/>
      <c r="BO112" s="212"/>
      <c r="BP112" s="125"/>
      <c r="BQ112" s="125"/>
      <c r="BR112" s="125"/>
      <c r="BS112" s="125"/>
      <c r="BT112" s="125"/>
      <c r="BU112" s="126"/>
      <c r="BV112" s="125"/>
      <c r="BW112" s="125"/>
      <c r="BX112" s="125"/>
      <c r="BY112" s="125"/>
      <c r="BZ112" s="125"/>
      <c r="CA112" s="125"/>
      <c r="CB112" s="125"/>
      <c r="CC112" s="127"/>
      <c r="CD112" s="126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</row>
    <row r="113" spans="1:164" s="124" customFormat="1" x14ac:dyDescent="0.25">
      <c r="A113" s="230"/>
      <c r="B113" s="231"/>
      <c r="BO113" s="212"/>
      <c r="BP113" s="202"/>
      <c r="BQ113" s="125"/>
      <c r="BR113" s="125"/>
      <c r="BS113" s="125"/>
      <c r="BT113" s="125"/>
      <c r="BU113" s="126"/>
      <c r="BV113" s="125"/>
      <c r="BW113" s="125"/>
      <c r="BX113" s="125"/>
      <c r="BY113" s="125"/>
      <c r="BZ113" s="125"/>
      <c r="CA113" s="125"/>
      <c r="CB113" s="125"/>
      <c r="CC113" s="127"/>
      <c r="CD113" s="126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</row>
    <row r="114" spans="1:164" s="124" customFormat="1" x14ac:dyDescent="0.25">
      <c r="A114" s="230"/>
      <c r="B114" s="231"/>
      <c r="BO114" s="212"/>
      <c r="BP114" s="202"/>
      <c r="BQ114" s="125"/>
      <c r="BR114" s="125"/>
      <c r="BS114" s="125"/>
      <c r="BT114" s="125"/>
      <c r="BU114" s="126"/>
      <c r="BV114" s="125"/>
      <c r="BW114" s="125"/>
      <c r="BX114" s="125"/>
      <c r="BY114" s="125"/>
      <c r="BZ114" s="125"/>
      <c r="CA114" s="125"/>
      <c r="CB114" s="125"/>
      <c r="CC114" s="127"/>
      <c r="CD114" s="126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</row>
    <row r="115" spans="1:164" s="124" customFormat="1" x14ac:dyDescent="0.25">
      <c r="A115" s="230"/>
      <c r="B115" s="231"/>
      <c r="BO115" s="212"/>
      <c r="BP115" s="202"/>
      <c r="BQ115" s="125"/>
      <c r="BR115" s="125"/>
      <c r="BS115" s="125"/>
      <c r="BT115" s="125"/>
      <c r="BU115" s="126"/>
      <c r="BV115" s="125"/>
      <c r="BW115" s="125"/>
      <c r="BX115" s="125"/>
      <c r="BY115" s="125"/>
      <c r="BZ115" s="125"/>
      <c r="CA115" s="125"/>
      <c r="CB115" s="125"/>
      <c r="CC115" s="127"/>
      <c r="CD115" s="126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</row>
    <row r="116" spans="1:164" s="124" customFormat="1" x14ac:dyDescent="0.25">
      <c r="A116" s="230"/>
      <c r="B116" s="231"/>
      <c r="BO116" s="212"/>
      <c r="BP116" s="202"/>
      <c r="BQ116" s="125"/>
      <c r="BR116" s="125"/>
      <c r="BS116" s="125"/>
      <c r="BT116" s="125"/>
      <c r="BU116" s="126"/>
      <c r="BV116" s="125"/>
      <c r="BW116" s="125"/>
      <c r="BX116" s="125"/>
      <c r="BY116" s="125"/>
      <c r="BZ116" s="125"/>
      <c r="CA116" s="125"/>
      <c r="CB116" s="125"/>
      <c r="CC116" s="127"/>
      <c r="CD116" s="126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</row>
    <row r="117" spans="1:164" s="124" customFormat="1" x14ac:dyDescent="0.25">
      <c r="A117" s="230"/>
      <c r="B117" s="231"/>
      <c r="BO117" s="212"/>
      <c r="BP117" s="202"/>
      <c r="BQ117" s="125"/>
      <c r="BR117" s="125"/>
      <c r="BS117" s="125"/>
      <c r="BT117" s="125"/>
      <c r="BU117" s="126"/>
      <c r="BV117" s="125"/>
      <c r="BW117" s="125"/>
      <c r="BX117" s="125"/>
      <c r="BY117" s="125"/>
      <c r="BZ117" s="125"/>
      <c r="CA117" s="125"/>
      <c r="CB117" s="125"/>
      <c r="CC117" s="127"/>
      <c r="CD117" s="126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</row>
    <row r="118" spans="1:164" s="124" customFormat="1" x14ac:dyDescent="0.25">
      <c r="A118" s="230"/>
      <c r="B118" s="231"/>
      <c r="BO118" s="212"/>
      <c r="BP118" s="202"/>
      <c r="BQ118" s="125"/>
      <c r="BR118" s="125"/>
      <c r="BS118" s="125"/>
      <c r="BT118" s="125"/>
      <c r="BU118" s="126"/>
      <c r="BV118" s="125"/>
      <c r="BW118" s="125"/>
      <c r="BX118" s="125"/>
      <c r="BY118" s="125"/>
      <c r="BZ118" s="125"/>
      <c r="CA118" s="125"/>
      <c r="CB118" s="125"/>
      <c r="CC118" s="127"/>
      <c r="CD118" s="126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</row>
    <row r="119" spans="1:164" s="124" customFormat="1" x14ac:dyDescent="0.25">
      <c r="A119" s="230"/>
      <c r="B119" s="231"/>
      <c r="BO119" s="212"/>
      <c r="BP119" s="202"/>
      <c r="BQ119" s="125"/>
      <c r="BR119" s="125"/>
      <c r="BS119" s="125"/>
      <c r="BT119" s="125"/>
      <c r="BU119" s="126"/>
      <c r="BV119" s="125"/>
      <c r="BW119" s="125"/>
      <c r="BX119" s="125"/>
      <c r="BY119" s="125"/>
      <c r="BZ119" s="125"/>
      <c r="CA119" s="125"/>
      <c r="CB119" s="125"/>
      <c r="CC119" s="127"/>
      <c r="CD119" s="126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</row>
    <row r="120" spans="1:164" s="124" customFormat="1" x14ac:dyDescent="0.25">
      <c r="A120" s="230"/>
      <c r="B120" s="231"/>
      <c r="BO120" s="212"/>
      <c r="BP120" s="202"/>
      <c r="BQ120" s="125"/>
      <c r="BR120" s="125"/>
      <c r="BS120" s="125"/>
      <c r="BT120" s="125"/>
      <c r="BU120" s="126"/>
      <c r="BV120" s="125"/>
      <c r="BW120" s="125"/>
      <c r="BX120" s="125"/>
      <c r="BY120" s="125"/>
      <c r="BZ120" s="125"/>
      <c r="CA120" s="125"/>
      <c r="CB120" s="125"/>
      <c r="CC120" s="127"/>
      <c r="CD120" s="126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</row>
    <row r="121" spans="1:164" s="124" customFormat="1" x14ac:dyDescent="0.25">
      <c r="A121" s="230"/>
      <c r="B121" s="231"/>
      <c r="BO121" s="212"/>
      <c r="BP121" s="202"/>
      <c r="BQ121" s="125"/>
      <c r="BR121" s="125"/>
      <c r="BS121" s="125"/>
      <c r="BT121" s="125"/>
      <c r="BU121" s="126"/>
      <c r="BV121" s="125"/>
      <c r="BW121" s="125"/>
      <c r="BX121" s="125"/>
      <c r="BY121" s="125"/>
      <c r="BZ121" s="125"/>
      <c r="CA121" s="125"/>
      <c r="CB121" s="125"/>
      <c r="CC121" s="127"/>
      <c r="CD121" s="126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</row>
    <row r="122" spans="1:164" s="124" customFormat="1" x14ac:dyDescent="0.25">
      <c r="A122" s="230"/>
      <c r="B122" s="231"/>
      <c r="BO122" s="212"/>
      <c r="BP122" s="202"/>
      <c r="BQ122" s="125"/>
      <c r="BR122" s="125"/>
      <c r="BS122" s="125"/>
      <c r="BT122" s="125"/>
      <c r="BU122" s="126"/>
      <c r="BV122" s="125"/>
      <c r="BW122" s="125"/>
      <c r="BX122" s="125"/>
      <c r="BY122" s="125"/>
      <c r="BZ122" s="125"/>
      <c r="CA122" s="125"/>
      <c r="CB122" s="125"/>
      <c r="CC122" s="127"/>
      <c r="CD122" s="126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</row>
    <row r="123" spans="1:164" s="124" customFormat="1" x14ac:dyDescent="0.25">
      <c r="A123" s="230"/>
      <c r="B123" s="231"/>
      <c r="BO123" s="212"/>
      <c r="BP123" s="202"/>
      <c r="BQ123" s="125"/>
      <c r="BR123" s="125"/>
      <c r="BS123" s="125"/>
      <c r="BT123" s="125"/>
      <c r="BU123" s="126"/>
      <c r="BV123" s="125"/>
      <c r="BW123" s="125"/>
      <c r="BX123" s="125"/>
      <c r="BY123" s="125"/>
      <c r="BZ123" s="125"/>
      <c r="CA123" s="125"/>
      <c r="CB123" s="125"/>
      <c r="CC123" s="127"/>
      <c r="CD123" s="126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</row>
    <row r="124" spans="1:164" s="124" customFormat="1" x14ac:dyDescent="0.25">
      <c r="A124" s="230"/>
      <c r="B124" s="231"/>
      <c r="BO124" s="212"/>
      <c r="BP124" s="202"/>
      <c r="BQ124" s="125"/>
      <c r="BR124" s="125"/>
      <c r="BS124" s="125"/>
      <c r="BT124" s="125"/>
      <c r="BU124" s="126"/>
      <c r="BV124" s="125"/>
      <c r="BW124" s="125"/>
      <c r="BX124" s="125"/>
      <c r="BY124" s="125"/>
      <c r="BZ124" s="125"/>
      <c r="CA124" s="125"/>
      <c r="CB124" s="125"/>
      <c r="CC124" s="127"/>
      <c r="CD124" s="126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</row>
    <row r="125" spans="1:164" s="124" customFormat="1" x14ac:dyDescent="0.25">
      <c r="A125" s="230"/>
      <c r="B125" s="231"/>
      <c r="BO125" s="212"/>
      <c r="BP125" s="202"/>
      <c r="BQ125" s="125"/>
      <c r="BR125" s="125"/>
      <c r="BS125" s="125"/>
      <c r="BT125" s="125"/>
      <c r="BU125" s="126"/>
      <c r="BV125" s="125"/>
      <c r="BW125" s="125"/>
      <c r="BX125" s="125"/>
      <c r="BY125" s="125"/>
      <c r="BZ125" s="125"/>
      <c r="CA125" s="125"/>
      <c r="CB125" s="125"/>
      <c r="CC125" s="127"/>
      <c r="CD125" s="126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</row>
    <row r="126" spans="1:164" s="124" customFormat="1" x14ac:dyDescent="0.25">
      <c r="A126" s="230"/>
      <c r="B126" s="231"/>
      <c r="BO126" s="212"/>
      <c r="BP126" s="202"/>
      <c r="BQ126" s="125"/>
      <c r="BR126" s="125"/>
      <c r="BS126" s="125"/>
      <c r="BT126" s="125"/>
      <c r="BU126" s="126"/>
      <c r="BV126" s="125"/>
      <c r="BW126" s="125"/>
      <c r="BX126" s="125"/>
      <c r="BY126" s="125"/>
      <c r="BZ126" s="125"/>
      <c r="CA126" s="125"/>
      <c r="CB126" s="125"/>
      <c r="CC126" s="127"/>
      <c r="CD126" s="126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</row>
    <row r="127" spans="1:164" s="124" customFormat="1" x14ac:dyDescent="0.25">
      <c r="A127" s="230"/>
      <c r="B127" s="231"/>
      <c r="BO127" s="212"/>
      <c r="BP127" s="202"/>
      <c r="BQ127" s="125"/>
      <c r="BR127" s="125"/>
      <c r="BS127" s="125"/>
      <c r="BT127" s="125"/>
      <c r="BU127" s="126"/>
      <c r="BV127" s="125"/>
      <c r="BW127" s="125"/>
      <c r="BX127" s="125"/>
      <c r="BY127" s="125"/>
      <c r="BZ127" s="125"/>
      <c r="CA127" s="125"/>
      <c r="CB127" s="125"/>
      <c r="CC127" s="127"/>
      <c r="CD127" s="126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</row>
    <row r="128" spans="1:164" s="124" customFormat="1" x14ac:dyDescent="0.25">
      <c r="A128" s="230"/>
      <c r="B128" s="231"/>
      <c r="BO128" s="212"/>
      <c r="BP128" s="202"/>
      <c r="BQ128" s="125"/>
      <c r="BR128" s="125"/>
      <c r="BS128" s="125"/>
      <c r="BT128" s="125"/>
      <c r="BU128" s="126"/>
      <c r="BV128" s="125"/>
      <c r="BW128" s="125"/>
      <c r="BX128" s="125"/>
      <c r="BY128" s="125"/>
      <c r="BZ128" s="125"/>
      <c r="CA128" s="125"/>
      <c r="CB128" s="125"/>
      <c r="CC128" s="127"/>
      <c r="CD128" s="126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</row>
    <row r="129" spans="1:164" s="124" customFormat="1" x14ac:dyDescent="0.25">
      <c r="A129" s="230"/>
      <c r="B129" s="231"/>
      <c r="BO129" s="125"/>
      <c r="BP129" s="202"/>
      <c r="BQ129" s="125"/>
      <c r="BR129" s="125"/>
      <c r="BS129" s="125"/>
      <c r="BT129" s="125"/>
      <c r="BU129" s="126"/>
      <c r="BV129" s="125"/>
      <c r="BW129" s="125"/>
      <c r="BX129" s="125"/>
      <c r="BY129" s="125"/>
      <c r="BZ129" s="125"/>
      <c r="CA129" s="125"/>
      <c r="CB129" s="125"/>
      <c r="CC129" s="127"/>
      <c r="CD129" s="126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</row>
    <row r="130" spans="1:164" s="124" customFormat="1" x14ac:dyDescent="0.25">
      <c r="A130" s="230"/>
      <c r="B130" s="231"/>
      <c r="BO130" s="125"/>
      <c r="BP130" s="202"/>
      <c r="BQ130" s="125"/>
      <c r="BR130" s="125"/>
      <c r="BS130" s="125"/>
      <c r="BT130" s="125"/>
      <c r="BU130" s="126"/>
      <c r="BV130" s="125"/>
      <c r="BW130" s="125"/>
      <c r="BX130" s="125"/>
      <c r="BY130" s="125"/>
      <c r="BZ130" s="125"/>
      <c r="CA130" s="125"/>
      <c r="CB130" s="125"/>
      <c r="CC130" s="127"/>
      <c r="CD130" s="126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</row>
    <row r="131" spans="1:164" s="124" customFormat="1" x14ac:dyDescent="0.25">
      <c r="A131" s="230"/>
      <c r="B131" s="231"/>
      <c r="BO131" s="125"/>
      <c r="BP131" s="202"/>
      <c r="BQ131" s="125"/>
      <c r="BR131" s="125"/>
      <c r="BS131" s="125"/>
      <c r="BT131" s="125"/>
      <c r="BU131" s="126"/>
      <c r="BV131" s="125"/>
      <c r="BW131" s="125"/>
      <c r="BX131" s="125"/>
      <c r="BY131" s="125"/>
      <c r="BZ131" s="125"/>
      <c r="CA131" s="125"/>
      <c r="CB131" s="125"/>
      <c r="CC131" s="127"/>
      <c r="CD131" s="126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</row>
    <row r="132" spans="1:164" s="124" customFormat="1" x14ac:dyDescent="0.25">
      <c r="A132" s="230"/>
      <c r="B132" s="231"/>
      <c r="BO132" s="125"/>
      <c r="BP132" s="125"/>
      <c r="BQ132" s="125"/>
      <c r="BR132" s="125"/>
      <c r="BS132" s="125"/>
      <c r="BT132" s="125"/>
      <c r="BU132" s="126"/>
      <c r="BV132" s="125"/>
      <c r="BW132" s="125"/>
      <c r="BX132" s="125"/>
      <c r="BY132" s="125"/>
      <c r="BZ132" s="125"/>
      <c r="CA132" s="125"/>
      <c r="CB132" s="125"/>
      <c r="CC132" s="127"/>
      <c r="CD132" s="126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</row>
    <row r="133" spans="1:164" s="124" customFormat="1" x14ac:dyDescent="0.25">
      <c r="A133" s="230"/>
      <c r="B133" s="231"/>
      <c r="BO133" s="125"/>
      <c r="BP133" s="125"/>
      <c r="BQ133" s="125"/>
      <c r="BR133" s="125"/>
      <c r="BS133" s="125"/>
      <c r="BT133" s="125"/>
      <c r="BU133" s="126"/>
      <c r="BV133" s="125"/>
      <c r="BW133" s="125"/>
      <c r="BX133" s="125"/>
      <c r="BY133" s="125"/>
      <c r="BZ133" s="125"/>
      <c r="CA133" s="125"/>
      <c r="CB133" s="125"/>
      <c r="CC133" s="127"/>
      <c r="CD133" s="126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</row>
    <row r="134" spans="1:164" s="124" customFormat="1" x14ac:dyDescent="0.25">
      <c r="A134" s="230"/>
      <c r="B134" s="231"/>
      <c r="BO134" s="125"/>
      <c r="BP134" s="201"/>
      <c r="BQ134" s="201"/>
      <c r="BR134" s="201"/>
      <c r="BS134" s="201"/>
      <c r="BT134" s="201"/>
      <c r="BU134" s="201"/>
      <c r="BV134" s="201"/>
      <c r="BW134" s="202"/>
      <c r="BX134" s="202"/>
      <c r="BY134" s="202"/>
      <c r="BZ134" s="202"/>
      <c r="CA134" s="202"/>
      <c r="CB134" s="202"/>
      <c r="CC134" s="203"/>
      <c r="CD134" s="204"/>
      <c r="CE134" s="138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</row>
    <row r="135" spans="1:164" s="124" customFormat="1" x14ac:dyDescent="0.25">
      <c r="A135" s="230"/>
      <c r="B135" s="231"/>
      <c r="BO135" s="125"/>
      <c r="BP135" s="201"/>
      <c r="BQ135" s="201"/>
      <c r="BR135" s="201"/>
      <c r="BS135" s="201"/>
      <c r="BT135" s="201"/>
      <c r="BU135" s="201"/>
      <c r="BV135" s="201"/>
      <c r="BW135" s="202"/>
      <c r="BX135" s="202"/>
      <c r="BY135" s="202"/>
      <c r="BZ135" s="202"/>
      <c r="CA135" s="202"/>
      <c r="CB135" s="202"/>
      <c r="CC135" s="203"/>
      <c r="CD135" s="204"/>
      <c r="CE135" s="138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</row>
    <row r="136" spans="1:164" s="124" customFormat="1" x14ac:dyDescent="0.25">
      <c r="A136" s="230"/>
      <c r="B136" s="231"/>
      <c r="BO136" s="125"/>
      <c r="BP136" s="201"/>
      <c r="BQ136" s="201"/>
      <c r="BR136" s="138"/>
      <c r="BS136" s="138"/>
      <c r="BT136" s="138"/>
      <c r="BU136" s="138"/>
      <c r="BV136" s="126"/>
      <c r="BW136" s="125"/>
      <c r="BX136" s="125"/>
      <c r="BY136" s="125"/>
      <c r="BZ136" s="125"/>
      <c r="CA136" s="125"/>
      <c r="CB136" s="125"/>
      <c r="CC136" s="127"/>
      <c r="CD136" s="126"/>
      <c r="CE136" s="138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</row>
    <row r="137" spans="1:164" s="124" customFormat="1" x14ac:dyDescent="0.25">
      <c r="A137" s="230"/>
      <c r="B137" s="231"/>
      <c r="BO137" s="125"/>
      <c r="BP137" s="212"/>
      <c r="BQ137" s="20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14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</row>
    <row r="138" spans="1:164" s="124" customFormat="1" x14ac:dyDescent="0.25">
      <c r="A138" s="230"/>
      <c r="B138" s="231"/>
      <c r="BO138" s="125"/>
      <c r="BP138" s="212"/>
      <c r="BQ138" s="20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14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</row>
    <row r="139" spans="1:164" s="124" customFormat="1" x14ac:dyDescent="0.25">
      <c r="A139" s="230"/>
      <c r="B139" s="231"/>
      <c r="BO139" s="125"/>
      <c r="BP139" s="212"/>
      <c r="BQ139" s="20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14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</row>
    <row r="140" spans="1:164" s="124" customFormat="1" x14ac:dyDescent="0.25">
      <c r="A140" s="230"/>
      <c r="B140" s="231"/>
      <c r="BO140" s="125"/>
      <c r="BP140" s="212"/>
      <c r="BQ140" s="20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14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</row>
    <row r="141" spans="1:164" s="124" customFormat="1" x14ac:dyDescent="0.25">
      <c r="A141" s="230"/>
      <c r="B141" s="231"/>
      <c r="BO141" s="125"/>
      <c r="BP141" s="212"/>
      <c r="BQ141" s="20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14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</row>
    <row r="142" spans="1:164" s="124" customFormat="1" x14ac:dyDescent="0.25">
      <c r="A142" s="230"/>
      <c r="B142" s="231"/>
      <c r="BO142" s="125"/>
      <c r="BP142" s="212"/>
      <c r="BQ142" s="20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14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</row>
    <row r="143" spans="1:164" s="124" customFormat="1" x14ac:dyDescent="0.25">
      <c r="A143" s="230"/>
      <c r="B143" s="231"/>
      <c r="BO143" s="125"/>
      <c r="BP143" s="212"/>
      <c r="BQ143" s="20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14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</row>
    <row r="144" spans="1:164" s="124" customFormat="1" x14ac:dyDescent="0.25">
      <c r="A144" s="230"/>
      <c r="B144" s="231"/>
      <c r="BO144" s="125"/>
      <c r="BP144" s="212"/>
      <c r="BQ144" s="20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14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</row>
    <row r="145" spans="1:164" s="124" customFormat="1" x14ac:dyDescent="0.25">
      <c r="A145" s="230"/>
      <c r="B145" s="231"/>
      <c r="BO145" s="125"/>
      <c r="BP145" s="212"/>
      <c r="BQ145" s="20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14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</row>
    <row r="146" spans="1:164" s="124" customFormat="1" x14ac:dyDescent="0.25">
      <c r="A146" s="230"/>
      <c r="B146" s="231"/>
      <c r="BO146" s="125"/>
      <c r="BP146" s="212"/>
      <c r="BQ146" s="20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14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</row>
    <row r="147" spans="1:164" s="124" customFormat="1" x14ac:dyDescent="0.25">
      <c r="A147" s="230"/>
      <c r="B147" s="231"/>
      <c r="BO147" s="125"/>
      <c r="BP147" s="212"/>
      <c r="BQ147" s="20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14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</row>
    <row r="148" spans="1:164" s="124" customFormat="1" x14ac:dyDescent="0.25">
      <c r="A148" s="230"/>
      <c r="B148" s="231"/>
      <c r="BO148" s="125"/>
      <c r="BP148" s="212"/>
      <c r="BQ148" s="20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14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</row>
    <row r="149" spans="1:164" s="124" customFormat="1" x14ac:dyDescent="0.25">
      <c r="A149" s="230"/>
      <c r="B149" s="231"/>
      <c r="BO149" s="125"/>
      <c r="BP149" s="212"/>
      <c r="BQ149" s="20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14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</row>
    <row r="150" spans="1:164" s="124" customFormat="1" x14ac:dyDescent="0.25">
      <c r="A150" s="230"/>
      <c r="B150" s="231"/>
      <c r="BO150" s="125"/>
      <c r="BP150" s="212"/>
      <c r="BQ150" s="20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14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</row>
    <row r="151" spans="1:164" s="124" customFormat="1" x14ac:dyDescent="0.25">
      <c r="A151" s="230"/>
      <c r="B151" s="231"/>
      <c r="BO151" s="125"/>
      <c r="BP151" s="212"/>
      <c r="BQ151" s="20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14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</row>
    <row r="152" spans="1:164" s="124" customFormat="1" x14ac:dyDescent="0.25">
      <c r="A152" s="230"/>
      <c r="B152" s="231"/>
      <c r="BO152" s="125"/>
      <c r="BP152" s="212"/>
      <c r="BQ152" s="20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14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</row>
    <row r="153" spans="1:164" s="124" customFormat="1" x14ac:dyDescent="0.25">
      <c r="A153" s="230"/>
      <c r="B153" s="231"/>
      <c r="BO153" s="125"/>
      <c r="BP153" s="212"/>
      <c r="BQ153" s="20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14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</row>
    <row r="154" spans="1:164" s="124" customFormat="1" x14ac:dyDescent="0.25">
      <c r="A154" s="230"/>
      <c r="B154" s="231"/>
      <c r="BO154" s="125"/>
      <c r="BP154" s="212"/>
      <c r="BQ154" s="20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14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</row>
    <row r="155" spans="1:164" s="124" customFormat="1" x14ac:dyDescent="0.25">
      <c r="A155" s="230"/>
      <c r="B155" s="231"/>
      <c r="BO155" s="125"/>
      <c r="BP155" s="212"/>
      <c r="BQ155" s="20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14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</row>
    <row r="156" spans="1:164" s="124" customFormat="1" x14ac:dyDescent="0.25">
      <c r="A156" s="230"/>
      <c r="B156" s="231"/>
      <c r="BO156" s="125"/>
      <c r="BP156" s="125"/>
      <c r="BQ156" s="125"/>
      <c r="BR156" s="125"/>
      <c r="BS156" s="125"/>
      <c r="BT156" s="125"/>
      <c r="BU156" s="126"/>
      <c r="BV156" s="125"/>
      <c r="BW156" s="125"/>
      <c r="BX156" s="125"/>
      <c r="BY156" s="125"/>
      <c r="BZ156" s="125"/>
      <c r="CA156" s="125"/>
      <c r="CB156" s="125"/>
      <c r="CC156" s="127"/>
      <c r="CD156" s="126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</row>
    <row r="157" spans="1:164" s="124" customFormat="1" x14ac:dyDescent="0.25">
      <c r="A157" s="230"/>
      <c r="B157" s="231"/>
      <c r="BO157" s="125"/>
      <c r="BP157" s="125"/>
      <c r="BQ157" s="125"/>
      <c r="BR157" s="125"/>
      <c r="BS157" s="125"/>
      <c r="BT157" s="125"/>
      <c r="BU157" s="126"/>
      <c r="BV157" s="125"/>
      <c r="BW157" s="125"/>
      <c r="BX157" s="125"/>
      <c r="BY157" s="125"/>
      <c r="BZ157" s="125"/>
      <c r="CA157" s="125"/>
      <c r="CB157" s="125"/>
      <c r="CC157" s="127"/>
      <c r="CD157" s="126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</row>
    <row r="158" spans="1:164" s="124" customFormat="1" x14ac:dyDescent="0.25">
      <c r="A158" s="230"/>
      <c r="B158" s="231"/>
      <c r="BO158" s="125"/>
      <c r="BP158" s="125"/>
      <c r="BQ158" s="125"/>
      <c r="BR158" s="125"/>
      <c r="BS158" s="125"/>
      <c r="BT158" s="125"/>
      <c r="BU158" s="126"/>
      <c r="BV158" s="125"/>
      <c r="BW158" s="125"/>
      <c r="BX158" s="125"/>
      <c r="BY158" s="125"/>
      <c r="BZ158" s="125"/>
      <c r="CA158" s="125"/>
      <c r="CB158" s="125"/>
      <c r="CC158" s="127"/>
      <c r="CD158" s="126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</row>
    <row r="159" spans="1:164" s="124" customFormat="1" x14ac:dyDescent="0.25">
      <c r="A159" s="230"/>
      <c r="B159" s="231"/>
      <c r="BO159" s="125"/>
      <c r="BP159" s="125"/>
      <c r="BQ159" s="125"/>
      <c r="BR159" s="125"/>
      <c r="BS159" s="125"/>
      <c r="BT159" s="125"/>
      <c r="BU159" s="126"/>
      <c r="BV159" s="125"/>
      <c r="BW159" s="125"/>
      <c r="BX159" s="125"/>
      <c r="BY159" s="125"/>
      <c r="BZ159" s="125"/>
      <c r="CA159" s="125"/>
      <c r="CB159" s="125"/>
      <c r="CC159" s="127"/>
      <c r="CD159" s="126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</row>
    <row r="160" spans="1:164" s="124" customFormat="1" x14ac:dyDescent="0.25">
      <c r="A160" s="230"/>
      <c r="B160" s="231"/>
      <c r="BO160" s="125"/>
      <c r="BP160" s="125"/>
      <c r="BQ160" s="125"/>
      <c r="BR160" s="125"/>
      <c r="BS160" s="125"/>
      <c r="BT160" s="125"/>
      <c r="BU160" s="126"/>
      <c r="BV160" s="125"/>
      <c r="BW160" s="125"/>
      <c r="BX160" s="125"/>
      <c r="BY160" s="125"/>
      <c r="BZ160" s="125"/>
      <c r="CA160" s="125"/>
      <c r="CB160" s="125"/>
      <c r="CC160" s="127"/>
      <c r="CD160" s="126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</row>
    <row r="161" spans="1:164" s="124" customFormat="1" x14ac:dyDescent="0.25">
      <c r="A161" s="230"/>
      <c r="B161" s="231"/>
      <c r="BO161" s="125"/>
      <c r="BP161" s="125"/>
      <c r="BQ161" s="125"/>
      <c r="BR161" s="125"/>
      <c r="BS161" s="125"/>
      <c r="BT161" s="125"/>
      <c r="BU161" s="126"/>
      <c r="BV161" s="125"/>
      <c r="BW161" s="125"/>
      <c r="BX161" s="125"/>
      <c r="BY161" s="125"/>
      <c r="BZ161" s="125"/>
      <c r="CA161" s="125"/>
      <c r="CB161" s="125"/>
      <c r="CC161" s="127"/>
      <c r="CD161" s="126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</row>
    <row r="162" spans="1:164" s="124" customFormat="1" x14ac:dyDescent="0.25">
      <c r="A162" s="230"/>
      <c r="B162" s="231"/>
      <c r="BO162" s="125"/>
      <c r="BP162" s="125"/>
      <c r="BQ162" s="125"/>
      <c r="BR162" s="125"/>
      <c r="BS162" s="125"/>
      <c r="BT162" s="125"/>
      <c r="BU162" s="126"/>
      <c r="BV162" s="125"/>
      <c r="BW162" s="125"/>
      <c r="BX162" s="125"/>
      <c r="BY162" s="125"/>
      <c r="BZ162" s="125"/>
      <c r="CA162" s="125"/>
      <c r="CB162" s="125"/>
      <c r="CC162" s="127"/>
      <c r="CD162" s="126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</row>
    <row r="163" spans="1:164" s="124" customFormat="1" x14ac:dyDescent="0.25">
      <c r="A163" s="230"/>
      <c r="B163" s="231"/>
      <c r="BO163" s="125"/>
      <c r="BP163" s="125"/>
      <c r="BQ163" s="125"/>
      <c r="BR163" s="125"/>
      <c r="BS163" s="125"/>
      <c r="BT163" s="125"/>
      <c r="BU163" s="126"/>
      <c r="BV163" s="125"/>
      <c r="BW163" s="125"/>
      <c r="BX163" s="125"/>
      <c r="BY163" s="125"/>
      <c r="BZ163" s="125"/>
      <c r="CA163" s="125"/>
      <c r="CB163" s="125"/>
      <c r="CC163" s="127"/>
      <c r="CD163" s="126"/>
      <c r="CE163" s="125"/>
      <c r="CF163" s="125"/>
      <c r="CG163" s="125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</row>
    <row r="164" spans="1:164" s="124" customFormat="1" x14ac:dyDescent="0.25">
      <c r="A164" s="230"/>
      <c r="B164" s="231"/>
      <c r="BO164" s="125"/>
      <c r="BP164" s="125"/>
      <c r="BQ164" s="125"/>
      <c r="BR164" s="125"/>
      <c r="BS164" s="125"/>
      <c r="BT164" s="125"/>
      <c r="BU164" s="126"/>
      <c r="BV164" s="125"/>
      <c r="BW164" s="125"/>
      <c r="BX164" s="125"/>
      <c r="BY164" s="125"/>
      <c r="BZ164" s="125"/>
      <c r="CA164" s="125"/>
      <c r="CB164" s="125"/>
      <c r="CC164" s="127"/>
      <c r="CD164" s="126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</row>
    <row r="165" spans="1:164" s="124" customFormat="1" x14ac:dyDescent="0.25">
      <c r="A165" s="230"/>
      <c r="B165" s="231"/>
      <c r="BO165" s="125"/>
      <c r="BP165" s="125"/>
      <c r="BQ165" s="125"/>
      <c r="BR165" s="125"/>
      <c r="BS165" s="125"/>
      <c r="BT165" s="125"/>
      <c r="BU165" s="126"/>
      <c r="BV165" s="125"/>
      <c r="BW165" s="125"/>
      <c r="BX165" s="125"/>
      <c r="BY165" s="125"/>
      <c r="BZ165" s="125"/>
      <c r="CA165" s="125"/>
      <c r="CB165" s="125"/>
      <c r="CC165" s="127"/>
      <c r="CD165" s="126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</row>
    <row r="166" spans="1:164" s="124" customFormat="1" x14ac:dyDescent="0.25">
      <c r="A166" s="230"/>
      <c r="B166" s="231"/>
      <c r="BO166" s="125"/>
      <c r="BP166" s="125"/>
      <c r="BQ166" s="125"/>
      <c r="BR166" s="125"/>
      <c r="BS166" s="125"/>
      <c r="BT166" s="125"/>
      <c r="BU166" s="126"/>
      <c r="BV166" s="125"/>
      <c r="BW166" s="125"/>
      <c r="BX166" s="125"/>
      <c r="BY166" s="125"/>
      <c r="BZ166" s="125"/>
      <c r="CA166" s="125"/>
      <c r="CB166" s="125"/>
      <c r="CC166" s="127"/>
      <c r="CD166" s="126"/>
      <c r="CE166" s="12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</row>
    <row r="167" spans="1:164" s="124" customFormat="1" x14ac:dyDescent="0.25">
      <c r="A167" s="230"/>
      <c r="B167" s="231"/>
      <c r="BO167" s="125"/>
      <c r="BP167" s="125"/>
      <c r="BQ167" s="125"/>
      <c r="BR167" s="125"/>
      <c r="BS167" s="125"/>
      <c r="BT167" s="125"/>
      <c r="BU167" s="126"/>
      <c r="BV167" s="125"/>
      <c r="BW167" s="125"/>
      <c r="BX167" s="125"/>
      <c r="BY167" s="125"/>
      <c r="BZ167" s="125"/>
      <c r="CA167" s="125"/>
      <c r="CB167" s="125"/>
      <c r="CC167" s="127"/>
      <c r="CD167" s="126"/>
      <c r="CE167" s="125"/>
      <c r="CF167" s="125"/>
      <c r="CG167" s="125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</row>
    <row r="168" spans="1:164" s="124" customFormat="1" x14ac:dyDescent="0.25">
      <c r="A168" s="230"/>
      <c r="B168" s="231"/>
      <c r="BO168" s="125"/>
      <c r="BP168" s="125"/>
      <c r="BQ168" s="125"/>
      <c r="BR168" s="125"/>
      <c r="BS168" s="125"/>
      <c r="BT168" s="125"/>
      <c r="BU168" s="126"/>
      <c r="BV168" s="125"/>
      <c r="BW168" s="125"/>
      <c r="BX168" s="125"/>
      <c r="BY168" s="125"/>
      <c r="BZ168" s="125"/>
      <c r="CA168" s="125"/>
      <c r="CB168" s="125"/>
      <c r="CC168" s="127"/>
      <c r="CD168" s="126"/>
      <c r="CE168" s="125"/>
      <c r="CF168" s="125"/>
      <c r="CG168" s="125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</row>
    <row r="169" spans="1:164" s="124" customFormat="1" x14ac:dyDescent="0.25">
      <c r="A169" s="230"/>
      <c r="B169" s="231"/>
      <c r="BO169" s="125"/>
      <c r="BP169" s="125"/>
      <c r="BQ169" s="125"/>
      <c r="BR169" s="125"/>
      <c r="BS169" s="125"/>
      <c r="BT169" s="125"/>
      <c r="BU169" s="126"/>
      <c r="BV169" s="125"/>
      <c r="BW169" s="125"/>
      <c r="BX169" s="125"/>
      <c r="BY169" s="125"/>
      <c r="BZ169" s="125"/>
      <c r="CA169" s="125"/>
      <c r="CB169" s="125"/>
      <c r="CC169" s="127"/>
      <c r="CD169" s="126"/>
      <c r="CE169" s="125"/>
      <c r="CF169" s="125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</row>
    <row r="170" spans="1:164" s="124" customFormat="1" x14ac:dyDescent="0.25">
      <c r="A170" s="230"/>
      <c r="B170" s="231"/>
      <c r="BO170" s="125"/>
      <c r="BP170" s="125"/>
      <c r="BQ170" s="125"/>
      <c r="BR170" s="125"/>
      <c r="BS170" s="125"/>
      <c r="BT170" s="125"/>
      <c r="BU170" s="126"/>
      <c r="BV170" s="125"/>
      <c r="BW170" s="125"/>
      <c r="BX170" s="125"/>
      <c r="BY170" s="125"/>
      <c r="BZ170" s="125"/>
      <c r="CA170" s="125"/>
      <c r="CB170" s="125"/>
      <c r="CC170" s="127"/>
      <c r="CD170" s="126"/>
      <c r="CE170" s="125"/>
      <c r="CF170" s="125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</row>
    <row r="171" spans="1:164" s="124" customFormat="1" x14ac:dyDescent="0.25">
      <c r="A171" s="230"/>
      <c r="B171" s="231"/>
      <c r="BO171" s="125"/>
      <c r="BP171" s="125"/>
      <c r="BQ171" s="125"/>
      <c r="BR171" s="125"/>
      <c r="BS171" s="125"/>
      <c r="BT171" s="125"/>
      <c r="BU171" s="126"/>
      <c r="BV171" s="125"/>
      <c r="BW171" s="125"/>
      <c r="BX171" s="125"/>
      <c r="BY171" s="125"/>
      <c r="BZ171" s="125"/>
      <c r="CA171" s="125"/>
      <c r="CB171" s="125"/>
      <c r="CC171" s="127"/>
      <c r="CD171" s="126"/>
      <c r="CE171" s="125"/>
      <c r="CF171" s="125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</row>
    <row r="172" spans="1:164" s="124" customFormat="1" x14ac:dyDescent="0.25">
      <c r="A172" s="230"/>
      <c r="B172" s="231"/>
      <c r="BO172" s="125"/>
      <c r="BP172" s="125"/>
      <c r="BQ172" s="125"/>
      <c r="BR172" s="125"/>
      <c r="BS172" s="125"/>
      <c r="BT172" s="125"/>
      <c r="BU172" s="126"/>
      <c r="BV172" s="125"/>
      <c r="BW172" s="125"/>
      <c r="BX172" s="125"/>
      <c r="BY172" s="125"/>
      <c r="BZ172" s="125"/>
      <c r="CA172" s="125"/>
      <c r="CB172" s="125"/>
      <c r="CC172" s="127"/>
      <c r="CD172" s="126"/>
      <c r="CE172" s="125"/>
      <c r="CF172" s="125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</row>
    <row r="173" spans="1:164" s="124" customFormat="1" x14ac:dyDescent="0.25">
      <c r="A173" s="230"/>
      <c r="B173" s="231"/>
      <c r="BO173" s="125"/>
      <c r="BP173" s="125"/>
      <c r="BQ173" s="125"/>
      <c r="BR173" s="125"/>
      <c r="BS173" s="125"/>
      <c r="BT173" s="125"/>
      <c r="BU173" s="126"/>
      <c r="BV173" s="125"/>
      <c r="BW173" s="125"/>
      <c r="BX173" s="125"/>
      <c r="BY173" s="125"/>
      <c r="BZ173" s="125"/>
      <c r="CA173" s="125"/>
      <c r="CB173" s="125"/>
      <c r="CC173" s="127"/>
      <c r="CD173" s="126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</row>
    <row r="174" spans="1:164" s="124" customFormat="1" x14ac:dyDescent="0.25">
      <c r="A174" s="230"/>
      <c r="B174" s="231"/>
      <c r="BO174" s="125"/>
      <c r="BP174" s="125"/>
      <c r="BQ174" s="125"/>
      <c r="BR174" s="125"/>
      <c r="BS174" s="125"/>
      <c r="BT174" s="125"/>
      <c r="BU174" s="126"/>
      <c r="BV174" s="125"/>
      <c r="BW174" s="125"/>
      <c r="BX174" s="125"/>
      <c r="BY174" s="125"/>
      <c r="BZ174" s="125"/>
      <c r="CA174" s="125"/>
      <c r="CB174" s="125"/>
      <c r="CC174" s="127"/>
      <c r="CD174" s="126"/>
      <c r="CE174" s="125"/>
      <c r="CF174" s="125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</row>
    <row r="175" spans="1:164" s="124" customFormat="1" x14ac:dyDescent="0.25">
      <c r="A175" s="230"/>
      <c r="B175" s="231"/>
      <c r="BO175" s="125"/>
      <c r="BP175" s="125"/>
      <c r="BQ175" s="125"/>
      <c r="BR175" s="125"/>
      <c r="BS175" s="125"/>
      <c r="BT175" s="125"/>
      <c r="BU175" s="126"/>
      <c r="BV175" s="125"/>
      <c r="BW175" s="125"/>
      <c r="BX175" s="125"/>
      <c r="BY175" s="125"/>
      <c r="BZ175" s="125"/>
      <c r="CA175" s="125"/>
      <c r="CB175" s="125"/>
      <c r="CC175" s="127"/>
      <c r="CD175" s="126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</row>
    <row r="176" spans="1:164" s="124" customFormat="1" x14ac:dyDescent="0.25">
      <c r="A176" s="230"/>
      <c r="B176" s="231"/>
      <c r="BO176" s="125"/>
      <c r="BP176" s="125"/>
      <c r="BQ176" s="125"/>
      <c r="BR176" s="125"/>
      <c r="BS176" s="125"/>
      <c r="BT176" s="125"/>
      <c r="BU176" s="126"/>
      <c r="BV176" s="125"/>
      <c r="BW176" s="125"/>
      <c r="BX176" s="125"/>
      <c r="BY176" s="125"/>
      <c r="BZ176" s="125"/>
      <c r="CA176" s="125"/>
      <c r="CB176" s="125"/>
      <c r="CC176" s="127"/>
      <c r="CD176" s="126"/>
      <c r="CE176" s="125"/>
      <c r="CF176" s="125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</row>
    <row r="177" spans="1:164" s="196" customFormat="1" x14ac:dyDescent="0.25">
      <c r="A177" s="235"/>
      <c r="B177" s="236"/>
      <c r="BO177" s="192"/>
      <c r="BP177" s="192"/>
      <c r="BQ177" s="192"/>
      <c r="BR177" s="192"/>
      <c r="BS177" s="192"/>
      <c r="BT177" s="192"/>
      <c r="BU177" s="194"/>
      <c r="BV177" s="192"/>
      <c r="BW177" s="192"/>
      <c r="BX177" s="192"/>
      <c r="BY177" s="192"/>
      <c r="BZ177" s="192"/>
      <c r="CA177" s="192"/>
      <c r="CB177" s="192"/>
      <c r="CC177" s="195"/>
      <c r="CD177" s="194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</row>
    <row r="178" spans="1:164" s="196" customFormat="1" x14ac:dyDescent="0.25">
      <c r="A178" s="235"/>
      <c r="B178" s="236"/>
      <c r="BO178" s="192"/>
      <c r="BP178" s="192"/>
      <c r="BQ178" s="192"/>
      <c r="BR178" s="192"/>
      <c r="BS178" s="192"/>
      <c r="BT178" s="192"/>
      <c r="BU178" s="194"/>
      <c r="BV178" s="192"/>
      <c r="BW178" s="192"/>
      <c r="BX178" s="192"/>
      <c r="BY178" s="192"/>
      <c r="BZ178" s="192"/>
      <c r="CA178" s="192"/>
      <c r="CB178" s="192"/>
      <c r="CC178" s="195"/>
      <c r="CD178" s="194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</row>
    <row r="179" spans="1:164" s="196" customFormat="1" x14ac:dyDescent="0.25">
      <c r="A179" s="235"/>
      <c r="B179" s="236"/>
      <c r="BO179" s="192"/>
      <c r="BP179" s="192"/>
      <c r="BQ179" s="192"/>
      <c r="BR179" s="192"/>
      <c r="BS179" s="192"/>
      <c r="BT179" s="192"/>
      <c r="BU179" s="194"/>
      <c r="BV179" s="192"/>
      <c r="BW179" s="192"/>
      <c r="BX179" s="192"/>
      <c r="BY179" s="192"/>
      <c r="BZ179" s="192"/>
      <c r="CA179" s="192"/>
      <c r="CB179" s="192"/>
      <c r="CC179" s="195"/>
      <c r="CD179" s="194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</row>
    <row r="180" spans="1:164" s="196" customFormat="1" x14ac:dyDescent="0.25">
      <c r="A180" s="235"/>
      <c r="B180" s="236"/>
      <c r="BO180" s="192"/>
      <c r="BP180" s="192"/>
      <c r="BQ180" s="192"/>
      <c r="BR180" s="192"/>
      <c r="BS180" s="192"/>
      <c r="BT180" s="192"/>
      <c r="BU180" s="194"/>
      <c r="BV180" s="192"/>
      <c r="BW180" s="192"/>
      <c r="BX180" s="192"/>
      <c r="BY180" s="192"/>
      <c r="BZ180" s="192"/>
      <c r="CA180" s="192"/>
      <c r="CB180" s="192"/>
      <c r="CC180" s="195"/>
      <c r="CD180" s="194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</row>
    <row r="181" spans="1:164" s="196" customFormat="1" x14ac:dyDescent="0.25">
      <c r="A181" s="235"/>
      <c r="B181" s="236"/>
      <c r="BO181" s="192"/>
      <c r="BP181" s="192"/>
      <c r="BQ181" s="192"/>
      <c r="BR181" s="192"/>
      <c r="BS181" s="192"/>
      <c r="BT181" s="192"/>
      <c r="BU181" s="194"/>
      <c r="BV181" s="192"/>
      <c r="BW181" s="192"/>
      <c r="BX181" s="192"/>
      <c r="BY181" s="192"/>
      <c r="BZ181" s="192"/>
      <c r="CA181" s="192"/>
      <c r="CB181" s="192"/>
      <c r="CC181" s="195"/>
      <c r="CD181" s="194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</row>
    <row r="182" spans="1:164" s="196" customFormat="1" x14ac:dyDescent="0.25">
      <c r="A182" s="235"/>
      <c r="B182" s="236"/>
      <c r="BO182" s="192"/>
      <c r="BP182" s="192"/>
      <c r="BQ182" s="192"/>
      <c r="BR182" s="192"/>
      <c r="BS182" s="192"/>
      <c r="BT182" s="192"/>
      <c r="BU182" s="194"/>
      <c r="BV182" s="192"/>
      <c r="BW182" s="192"/>
      <c r="BX182" s="192"/>
      <c r="BY182" s="192"/>
      <c r="BZ182" s="192"/>
      <c r="CA182" s="192"/>
      <c r="CB182" s="192"/>
      <c r="CC182" s="195"/>
      <c r="CD182" s="194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</row>
    <row r="183" spans="1:164" s="196" customFormat="1" x14ac:dyDescent="0.25">
      <c r="A183" s="235"/>
      <c r="B183" s="236"/>
      <c r="BO183" s="192"/>
      <c r="BP183" s="192"/>
      <c r="BQ183" s="192"/>
      <c r="BR183" s="192"/>
      <c r="BS183" s="192"/>
      <c r="BT183" s="192"/>
      <c r="BU183" s="194"/>
      <c r="BV183" s="192"/>
      <c r="BW183" s="192"/>
      <c r="BX183" s="192"/>
      <c r="BY183" s="192"/>
      <c r="BZ183" s="192"/>
      <c r="CA183" s="192"/>
      <c r="CB183" s="192"/>
      <c r="CC183" s="195"/>
      <c r="CD183" s="194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</row>
    <row r="184" spans="1:164" s="196" customFormat="1" x14ac:dyDescent="0.25">
      <c r="A184" s="235"/>
      <c r="B184" s="236"/>
      <c r="BO184" s="192"/>
      <c r="BP184" s="192"/>
      <c r="BQ184" s="192"/>
      <c r="BR184" s="192"/>
      <c r="BS184" s="192"/>
      <c r="BT184" s="192"/>
      <c r="BU184" s="194"/>
      <c r="BV184" s="192"/>
      <c r="BW184" s="192"/>
      <c r="BX184" s="192"/>
      <c r="BY184" s="192"/>
      <c r="BZ184" s="192"/>
      <c r="CA184" s="192"/>
      <c r="CB184" s="192"/>
      <c r="CC184" s="195"/>
      <c r="CD184" s="194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</row>
    <row r="185" spans="1:164" s="196" customFormat="1" x14ac:dyDescent="0.25">
      <c r="A185" s="235"/>
      <c r="B185" s="236"/>
      <c r="BO185" s="192"/>
      <c r="BP185" s="192"/>
      <c r="BQ185" s="192"/>
      <c r="BR185" s="192"/>
      <c r="BS185" s="192"/>
      <c r="BT185" s="192"/>
      <c r="BU185" s="194"/>
      <c r="BV185" s="192"/>
      <c r="BW185" s="192"/>
      <c r="BX185" s="192"/>
      <c r="BY185" s="192"/>
      <c r="BZ185" s="192"/>
      <c r="CA185" s="192"/>
      <c r="CB185" s="192"/>
      <c r="CC185" s="195"/>
      <c r="CD185" s="194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</row>
    <row r="186" spans="1:164" s="196" customFormat="1" x14ac:dyDescent="0.25">
      <c r="A186" s="235"/>
      <c r="B186" s="236"/>
      <c r="BO186" s="192"/>
      <c r="BP186" s="192"/>
      <c r="BQ186" s="192"/>
      <c r="BR186" s="192"/>
      <c r="BS186" s="192"/>
      <c r="BT186" s="192"/>
      <c r="BU186" s="194"/>
      <c r="BV186" s="192"/>
      <c r="BW186" s="192"/>
      <c r="BX186" s="192"/>
      <c r="BY186" s="192"/>
      <c r="BZ186" s="192"/>
      <c r="CA186" s="192"/>
      <c r="CB186" s="192"/>
      <c r="CC186" s="195"/>
      <c r="CD186" s="194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</row>
    <row r="187" spans="1:164" s="196" customFormat="1" x14ac:dyDescent="0.25">
      <c r="A187" s="235"/>
      <c r="B187" s="236"/>
      <c r="BO187" s="192"/>
      <c r="BP187" s="192"/>
      <c r="BQ187" s="192"/>
      <c r="BR187" s="192"/>
      <c r="BS187" s="192"/>
      <c r="BT187" s="192"/>
      <c r="BU187" s="194"/>
      <c r="BV187" s="192"/>
      <c r="BW187" s="192"/>
      <c r="BX187" s="192"/>
      <c r="BY187" s="192"/>
      <c r="BZ187" s="192"/>
      <c r="CA187" s="192"/>
      <c r="CB187" s="192"/>
      <c r="CC187" s="195"/>
      <c r="CD187" s="194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</row>
    <row r="188" spans="1:164" s="196" customFormat="1" x14ac:dyDescent="0.25">
      <c r="A188" s="235"/>
      <c r="B188" s="236"/>
      <c r="BO188" s="192"/>
      <c r="BP188" s="192"/>
      <c r="BQ188" s="192"/>
      <c r="BR188" s="192"/>
      <c r="BS188" s="192"/>
      <c r="BT188" s="192"/>
      <c r="BU188" s="194"/>
      <c r="BV188" s="192"/>
      <c r="BW188" s="192"/>
      <c r="BX188" s="192"/>
      <c r="BY188" s="192"/>
      <c r="BZ188" s="192"/>
      <c r="CA188" s="192"/>
      <c r="CB188" s="192"/>
      <c r="CC188" s="195"/>
      <c r="CD188" s="194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</row>
    <row r="189" spans="1:164" s="196" customFormat="1" x14ac:dyDescent="0.25">
      <c r="A189" s="235"/>
      <c r="B189" s="236"/>
      <c r="BO189" s="192"/>
      <c r="BP189" s="192"/>
      <c r="BQ189" s="192"/>
      <c r="BR189" s="192"/>
      <c r="BS189" s="192"/>
      <c r="BT189" s="192"/>
      <c r="BU189" s="194"/>
      <c r="BV189" s="192"/>
      <c r="BW189" s="192"/>
      <c r="BX189" s="192"/>
      <c r="BY189" s="192"/>
      <c r="BZ189" s="192"/>
      <c r="CA189" s="192"/>
      <c r="CB189" s="192"/>
      <c r="CC189" s="195"/>
      <c r="CD189" s="194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</row>
    <row r="190" spans="1:164" s="196" customFormat="1" x14ac:dyDescent="0.25">
      <c r="A190" s="235"/>
      <c r="B190" s="236"/>
      <c r="BO190" s="192"/>
      <c r="BP190" s="192"/>
      <c r="BQ190" s="192"/>
      <c r="BR190" s="192"/>
      <c r="BS190" s="192"/>
      <c r="BT190" s="192"/>
      <c r="BU190" s="194"/>
      <c r="BV190" s="192"/>
      <c r="BW190" s="192"/>
      <c r="BX190" s="192"/>
      <c r="BY190" s="192"/>
      <c r="BZ190" s="192"/>
      <c r="CA190" s="192"/>
      <c r="CB190" s="192"/>
      <c r="CC190" s="195"/>
      <c r="CD190" s="194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</row>
    <row r="191" spans="1:164" s="196" customFormat="1" x14ac:dyDescent="0.25">
      <c r="A191" s="235"/>
      <c r="B191" s="236"/>
      <c r="BO191" s="192"/>
      <c r="BP191" s="192"/>
      <c r="BQ191" s="192"/>
      <c r="BR191" s="192"/>
      <c r="BS191" s="192"/>
      <c r="BT191" s="192"/>
      <c r="BU191" s="194"/>
      <c r="BV191" s="192"/>
      <c r="BW191" s="192"/>
      <c r="BX191" s="192"/>
      <c r="BY191" s="192"/>
      <c r="BZ191" s="192"/>
      <c r="CA191" s="192"/>
      <c r="CB191" s="192"/>
      <c r="CC191" s="195"/>
      <c r="CD191" s="194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</row>
    <row r="192" spans="1:164" s="196" customFormat="1" x14ac:dyDescent="0.25">
      <c r="A192" s="235"/>
      <c r="B192" s="236"/>
      <c r="BO192" s="192"/>
      <c r="BP192" s="192"/>
      <c r="BQ192" s="192"/>
      <c r="BR192" s="192"/>
      <c r="BS192" s="192"/>
      <c r="BT192" s="192"/>
      <c r="BU192" s="194"/>
      <c r="BV192" s="192"/>
      <c r="BW192" s="192"/>
      <c r="BX192" s="192"/>
      <c r="BY192" s="192"/>
      <c r="BZ192" s="192"/>
      <c r="CA192" s="192"/>
      <c r="CB192" s="192"/>
      <c r="CC192" s="195"/>
      <c r="CD192" s="194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</row>
    <row r="193" spans="1:164" s="196" customFormat="1" x14ac:dyDescent="0.25">
      <c r="A193" s="235"/>
      <c r="B193" s="236"/>
      <c r="BO193" s="192"/>
      <c r="BP193" s="192"/>
      <c r="BQ193" s="192"/>
      <c r="BR193" s="192"/>
      <c r="BS193" s="192"/>
      <c r="BT193" s="192"/>
      <c r="BU193" s="194"/>
      <c r="BV193" s="192"/>
      <c r="BW193" s="192"/>
      <c r="BX193" s="192"/>
      <c r="BY193" s="192"/>
      <c r="BZ193" s="192"/>
      <c r="CA193" s="192"/>
      <c r="CB193" s="192"/>
      <c r="CC193" s="195"/>
      <c r="CD193" s="194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</row>
    <row r="194" spans="1:164" s="196" customFormat="1" x14ac:dyDescent="0.25">
      <c r="A194" s="235"/>
      <c r="B194" s="236"/>
      <c r="BO194" s="192"/>
      <c r="BP194" s="192"/>
      <c r="BQ194" s="192"/>
      <c r="BR194" s="192"/>
      <c r="BS194" s="192"/>
      <c r="BT194" s="192"/>
      <c r="BU194" s="194"/>
      <c r="BV194" s="192"/>
      <c r="BW194" s="192"/>
      <c r="BX194" s="192"/>
      <c r="BY194" s="192"/>
      <c r="BZ194" s="192"/>
      <c r="CA194" s="192"/>
      <c r="CB194" s="192"/>
      <c r="CC194" s="195"/>
      <c r="CD194" s="194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</row>
    <row r="195" spans="1:164" s="196" customFormat="1" x14ac:dyDescent="0.25">
      <c r="A195" s="235"/>
      <c r="B195" s="236"/>
      <c r="BO195" s="192"/>
      <c r="BP195" s="192"/>
      <c r="BQ195" s="192"/>
      <c r="BR195" s="192"/>
      <c r="BS195" s="192"/>
      <c r="BT195" s="192"/>
      <c r="BU195" s="194"/>
      <c r="BV195" s="192"/>
      <c r="BW195" s="192"/>
      <c r="BX195" s="192"/>
      <c r="BY195" s="192"/>
      <c r="BZ195" s="192"/>
      <c r="CA195" s="192"/>
      <c r="CB195" s="192"/>
      <c r="CC195" s="195"/>
      <c r="CD195" s="194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</row>
    <row r="196" spans="1:164" s="196" customFormat="1" x14ac:dyDescent="0.25">
      <c r="A196" s="235"/>
      <c r="B196" s="236"/>
      <c r="BO196" s="192"/>
      <c r="BP196" s="192"/>
      <c r="BQ196" s="192"/>
      <c r="BR196" s="192"/>
      <c r="BS196" s="192"/>
      <c r="BT196" s="192"/>
      <c r="BU196" s="194"/>
      <c r="BV196" s="192"/>
      <c r="BW196" s="192"/>
      <c r="BX196" s="192"/>
      <c r="BY196" s="192"/>
      <c r="BZ196" s="192"/>
      <c r="CA196" s="192"/>
      <c r="CB196" s="192"/>
      <c r="CC196" s="195"/>
      <c r="CD196" s="194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</row>
    <row r="197" spans="1:164" s="196" customFormat="1" x14ac:dyDescent="0.25">
      <c r="A197" s="235"/>
      <c r="B197" s="236"/>
      <c r="BO197" s="192"/>
      <c r="BP197" s="192"/>
      <c r="BQ197" s="192"/>
      <c r="BR197" s="192"/>
      <c r="BS197" s="192"/>
      <c r="BT197" s="192"/>
      <c r="BU197" s="194"/>
      <c r="BV197" s="192"/>
      <c r="BW197" s="192"/>
      <c r="BX197" s="192"/>
      <c r="BY197" s="192"/>
      <c r="BZ197" s="192"/>
      <c r="CA197" s="192"/>
      <c r="CB197" s="192"/>
      <c r="CC197" s="195"/>
      <c r="CD197" s="194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</row>
    <row r="198" spans="1:164" s="196" customFormat="1" x14ac:dyDescent="0.25">
      <c r="A198" s="235"/>
      <c r="B198" s="236"/>
      <c r="BO198" s="192"/>
      <c r="BP198" s="192"/>
      <c r="BQ198" s="192"/>
      <c r="BR198" s="192"/>
      <c r="BS198" s="192"/>
      <c r="BT198" s="192"/>
      <c r="BU198" s="194"/>
      <c r="BV198" s="192"/>
      <c r="BW198" s="192"/>
      <c r="BX198" s="192"/>
      <c r="BY198" s="192"/>
      <c r="BZ198" s="192"/>
      <c r="CA198" s="192"/>
      <c r="CB198" s="192"/>
      <c r="CC198" s="195"/>
      <c r="CD198" s="194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</row>
    <row r="199" spans="1:164" s="196" customFormat="1" x14ac:dyDescent="0.25">
      <c r="A199" s="235"/>
      <c r="B199" s="236"/>
      <c r="BO199" s="192"/>
      <c r="BP199" s="192"/>
      <c r="BQ199" s="192"/>
      <c r="BR199" s="192"/>
      <c r="BS199" s="192"/>
      <c r="BT199" s="192"/>
      <c r="BU199" s="194"/>
      <c r="BV199" s="192"/>
      <c r="BW199" s="192"/>
      <c r="BX199" s="192"/>
      <c r="BY199" s="192"/>
      <c r="BZ199" s="192"/>
      <c r="CA199" s="192"/>
      <c r="CB199" s="192"/>
      <c r="CC199" s="195"/>
      <c r="CD199" s="194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</row>
    <row r="200" spans="1:164" s="196" customFormat="1" x14ac:dyDescent="0.25">
      <c r="A200" s="235"/>
      <c r="B200" s="236"/>
      <c r="BO200" s="192"/>
      <c r="BP200" s="192"/>
      <c r="BQ200" s="192"/>
      <c r="BR200" s="192"/>
      <c r="BS200" s="192"/>
      <c r="BT200" s="192"/>
      <c r="BU200" s="194"/>
      <c r="BV200" s="192"/>
      <c r="BW200" s="192"/>
      <c r="BX200" s="192"/>
      <c r="BY200" s="192"/>
      <c r="BZ200" s="192"/>
      <c r="CA200" s="192"/>
      <c r="CB200" s="192"/>
      <c r="CC200" s="195"/>
      <c r="CD200" s="194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</row>
    <row r="201" spans="1:164" s="196" customFormat="1" x14ac:dyDescent="0.25">
      <c r="A201" s="235"/>
      <c r="B201" s="236"/>
      <c r="BO201" s="192"/>
      <c r="BP201" s="192"/>
      <c r="BQ201" s="192"/>
      <c r="BR201" s="192"/>
      <c r="BS201" s="192"/>
      <c r="BT201" s="192"/>
      <c r="BU201" s="194"/>
      <c r="BV201" s="192"/>
      <c r="BW201" s="192"/>
      <c r="BX201" s="192"/>
      <c r="BY201" s="192"/>
      <c r="BZ201" s="192"/>
      <c r="CA201" s="192"/>
      <c r="CB201" s="192"/>
      <c r="CC201" s="195"/>
      <c r="CD201" s="194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</row>
    <row r="202" spans="1:164" s="196" customFormat="1" x14ac:dyDescent="0.25">
      <c r="A202" s="235"/>
      <c r="B202" s="236"/>
      <c r="BO202" s="192"/>
      <c r="BP202" s="192"/>
      <c r="BQ202" s="192"/>
      <c r="BR202" s="192"/>
      <c r="BS202" s="192"/>
      <c r="BT202" s="192"/>
      <c r="BU202" s="194"/>
      <c r="BV202" s="192"/>
      <c r="BW202" s="192"/>
      <c r="BX202" s="192"/>
      <c r="BY202" s="192"/>
      <c r="BZ202" s="192"/>
      <c r="CA202" s="192"/>
      <c r="CB202" s="192"/>
      <c r="CC202" s="195"/>
      <c r="CD202" s="194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</row>
    <row r="203" spans="1:164" s="196" customFormat="1" x14ac:dyDescent="0.25">
      <c r="A203" s="235"/>
      <c r="B203" s="236"/>
      <c r="BO203" s="192"/>
      <c r="BP203" s="192"/>
      <c r="BQ203" s="192"/>
      <c r="BR203" s="192"/>
      <c r="BS203" s="192"/>
      <c r="BT203" s="192"/>
      <c r="BU203" s="194"/>
      <c r="BV203" s="192"/>
      <c r="BW203" s="192"/>
      <c r="BX203" s="192"/>
      <c r="BY203" s="192"/>
      <c r="BZ203" s="192"/>
      <c r="CA203" s="192"/>
      <c r="CB203" s="192"/>
      <c r="CC203" s="195"/>
      <c r="CD203" s="194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</row>
    <row r="204" spans="1:164" s="196" customFormat="1" x14ac:dyDescent="0.25">
      <c r="A204" s="235"/>
      <c r="B204" s="236"/>
      <c r="BO204" s="192"/>
      <c r="BP204" s="192"/>
      <c r="BQ204" s="192"/>
      <c r="BR204" s="192"/>
      <c r="BS204" s="192"/>
      <c r="BT204" s="192"/>
      <c r="BU204" s="194"/>
      <c r="BV204" s="192"/>
      <c r="BW204" s="192"/>
      <c r="BX204" s="192"/>
      <c r="BY204" s="192"/>
      <c r="BZ204" s="192"/>
      <c r="CA204" s="192"/>
      <c r="CB204" s="192"/>
      <c r="CC204" s="195"/>
      <c r="CD204" s="194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</row>
    <row r="205" spans="1:164" s="196" customFormat="1" x14ac:dyDescent="0.25">
      <c r="A205" s="235"/>
      <c r="B205" s="236"/>
      <c r="BO205" s="192"/>
      <c r="BP205" s="192"/>
      <c r="BQ205" s="192"/>
      <c r="BR205" s="192"/>
      <c r="BS205" s="192"/>
      <c r="BT205" s="192"/>
      <c r="BU205" s="194"/>
      <c r="BV205" s="192"/>
      <c r="BW205" s="192"/>
      <c r="BX205" s="192"/>
      <c r="BY205" s="192"/>
      <c r="BZ205" s="192"/>
      <c r="CA205" s="192"/>
      <c r="CB205" s="192"/>
      <c r="CC205" s="195"/>
      <c r="CD205" s="194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</row>
    <row r="206" spans="1:164" s="196" customFormat="1" x14ac:dyDescent="0.25">
      <c r="A206" s="235"/>
      <c r="B206" s="236"/>
      <c r="BO206" s="192"/>
      <c r="BP206" s="192"/>
      <c r="BQ206" s="192"/>
      <c r="BR206" s="192"/>
      <c r="BS206" s="192"/>
      <c r="BT206" s="192"/>
      <c r="BU206" s="194"/>
      <c r="BV206" s="192"/>
      <c r="BW206" s="192"/>
      <c r="BX206" s="192"/>
      <c r="BY206" s="192"/>
      <c r="BZ206" s="192"/>
      <c r="CA206" s="192"/>
      <c r="CB206" s="192"/>
      <c r="CC206" s="195"/>
      <c r="CD206" s="194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</row>
    <row r="207" spans="1:164" s="196" customFormat="1" x14ac:dyDescent="0.25">
      <c r="A207" s="235"/>
      <c r="B207" s="236"/>
      <c r="BO207" s="192"/>
      <c r="BP207" s="192"/>
      <c r="BQ207" s="192"/>
      <c r="BR207" s="192"/>
      <c r="BS207" s="192"/>
      <c r="BT207" s="192"/>
      <c r="BU207" s="194"/>
      <c r="BV207" s="192"/>
      <c r="BW207" s="192"/>
      <c r="BX207" s="192"/>
      <c r="BY207" s="192"/>
      <c r="BZ207" s="192"/>
      <c r="CA207" s="192"/>
      <c r="CB207" s="192"/>
      <c r="CC207" s="195"/>
      <c r="CD207" s="194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</row>
    <row r="208" spans="1:164" s="196" customFormat="1" x14ac:dyDescent="0.25">
      <c r="A208" s="235"/>
      <c r="B208" s="236"/>
      <c r="BO208" s="192"/>
      <c r="BP208" s="192"/>
      <c r="BQ208" s="192"/>
      <c r="BR208" s="192"/>
      <c r="BS208" s="192"/>
      <c r="BT208" s="192"/>
      <c r="BU208" s="194"/>
      <c r="BV208" s="192"/>
      <c r="BW208" s="192"/>
      <c r="BX208" s="192"/>
      <c r="BY208" s="192"/>
      <c r="BZ208" s="192"/>
      <c r="CA208" s="192"/>
      <c r="CB208" s="192"/>
      <c r="CC208" s="195"/>
      <c r="CD208" s="194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</row>
    <row r="209" spans="1:164" s="196" customFormat="1" x14ac:dyDescent="0.25">
      <c r="A209" s="235"/>
      <c r="B209" s="236"/>
      <c r="BO209" s="192"/>
      <c r="BP209" s="192"/>
      <c r="BQ209" s="192"/>
      <c r="BR209" s="192"/>
      <c r="BS209" s="192"/>
      <c r="BT209" s="192"/>
      <c r="BU209" s="194"/>
      <c r="BV209" s="192"/>
      <c r="BW209" s="192"/>
      <c r="BX209" s="192"/>
      <c r="BY209" s="192"/>
      <c r="BZ209" s="192"/>
      <c r="CA209" s="192"/>
      <c r="CB209" s="192"/>
      <c r="CC209" s="195"/>
      <c r="CD209" s="194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</row>
    <row r="210" spans="1:164" s="196" customFormat="1" x14ac:dyDescent="0.25">
      <c r="A210" s="235"/>
      <c r="B210" s="236"/>
      <c r="BO210" s="192"/>
      <c r="BP210" s="192"/>
      <c r="BQ210" s="192"/>
      <c r="BR210" s="192"/>
      <c r="BS210" s="192"/>
      <c r="BT210" s="192"/>
      <c r="BU210" s="194"/>
      <c r="BV210" s="192"/>
      <c r="BW210" s="192"/>
      <c r="BX210" s="192"/>
      <c r="BY210" s="192"/>
      <c r="BZ210" s="192"/>
      <c r="CA210" s="192"/>
      <c r="CB210" s="192"/>
      <c r="CC210" s="195"/>
      <c r="CD210" s="194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</row>
    <row r="211" spans="1:164" s="196" customFormat="1" x14ac:dyDescent="0.25">
      <c r="A211" s="235"/>
      <c r="B211" s="236"/>
      <c r="BO211" s="192"/>
      <c r="BP211" s="192"/>
      <c r="BQ211" s="192"/>
      <c r="BR211" s="192"/>
      <c r="BS211" s="192"/>
      <c r="BT211" s="192"/>
      <c r="BU211" s="194"/>
      <c r="BV211" s="192"/>
      <c r="BW211" s="192"/>
      <c r="BX211" s="192"/>
      <c r="BY211" s="192"/>
      <c r="BZ211" s="192"/>
      <c r="CA211" s="192"/>
      <c r="CB211" s="192"/>
      <c r="CC211" s="195"/>
      <c r="CD211" s="194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</row>
    <row r="212" spans="1:164" s="196" customFormat="1" x14ac:dyDescent="0.25">
      <c r="A212" s="235"/>
      <c r="B212" s="236"/>
      <c r="BO212" s="192"/>
      <c r="BP212" s="192"/>
      <c r="BQ212" s="192"/>
      <c r="BR212" s="192"/>
      <c r="BS212" s="192"/>
      <c r="BT212" s="192"/>
      <c r="BU212" s="194"/>
      <c r="BV212" s="192"/>
      <c r="BW212" s="192"/>
      <c r="BX212" s="192"/>
      <c r="BY212" s="192"/>
      <c r="BZ212" s="192"/>
      <c r="CA212" s="192"/>
      <c r="CB212" s="192"/>
      <c r="CC212" s="195"/>
      <c r="CD212" s="194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</row>
    <row r="213" spans="1:164" s="196" customFormat="1" x14ac:dyDescent="0.25">
      <c r="A213" s="235"/>
      <c r="B213" s="236"/>
      <c r="BO213" s="192"/>
      <c r="BP213" s="192"/>
      <c r="BQ213" s="192"/>
      <c r="BR213" s="192"/>
      <c r="BS213" s="192"/>
      <c r="BT213" s="192"/>
      <c r="BU213" s="194"/>
      <c r="BV213" s="192"/>
      <c r="BW213" s="192"/>
      <c r="BX213" s="192"/>
      <c r="BY213" s="192"/>
      <c r="BZ213" s="192"/>
      <c r="CA213" s="192"/>
      <c r="CB213" s="192"/>
      <c r="CC213" s="195"/>
      <c r="CD213" s="194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</row>
    <row r="214" spans="1:164" s="196" customFormat="1" x14ac:dyDescent="0.25">
      <c r="A214" s="235"/>
      <c r="B214" s="236"/>
      <c r="BO214" s="192"/>
      <c r="BP214" s="192"/>
      <c r="BQ214" s="192"/>
      <c r="BR214" s="192"/>
      <c r="BS214" s="192"/>
      <c r="BT214" s="192"/>
      <c r="BU214" s="194"/>
      <c r="BV214" s="192"/>
      <c r="BW214" s="192"/>
      <c r="BX214" s="192"/>
      <c r="BY214" s="192"/>
      <c r="BZ214" s="192"/>
      <c r="CA214" s="192"/>
      <c r="CB214" s="192"/>
      <c r="CC214" s="195"/>
      <c r="CD214" s="194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</row>
    <row r="215" spans="1:164" s="196" customFormat="1" x14ac:dyDescent="0.25">
      <c r="A215" s="235"/>
      <c r="B215" s="236"/>
      <c r="BO215" s="192"/>
      <c r="BP215" s="192"/>
      <c r="BQ215" s="192"/>
      <c r="BR215" s="192"/>
      <c r="BS215" s="192"/>
      <c r="BT215" s="192"/>
      <c r="BU215" s="194"/>
      <c r="BV215" s="192"/>
      <c r="BW215" s="192"/>
      <c r="BX215" s="192"/>
      <c r="BY215" s="192"/>
      <c r="BZ215" s="192"/>
      <c r="CA215" s="192"/>
      <c r="CB215" s="192"/>
      <c r="CC215" s="195"/>
      <c r="CD215" s="194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</row>
    <row r="216" spans="1:164" s="196" customFormat="1" x14ac:dyDescent="0.25">
      <c r="A216" s="235"/>
      <c r="B216" s="236"/>
      <c r="BO216" s="192"/>
      <c r="BP216" s="192"/>
      <c r="BQ216" s="192"/>
      <c r="BR216" s="192"/>
      <c r="BS216" s="192"/>
      <c r="BT216" s="192"/>
      <c r="BU216" s="194"/>
      <c r="BV216" s="192"/>
      <c r="BW216" s="192"/>
      <c r="BX216" s="192"/>
      <c r="BY216" s="192"/>
      <c r="BZ216" s="192"/>
      <c r="CA216" s="192"/>
      <c r="CB216" s="192"/>
      <c r="CC216" s="195"/>
      <c r="CD216" s="194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</row>
    <row r="217" spans="1:164" s="196" customFormat="1" x14ac:dyDescent="0.25">
      <c r="A217" s="235"/>
      <c r="B217" s="236"/>
      <c r="BO217" s="192"/>
      <c r="BP217" s="192"/>
      <c r="BQ217" s="192"/>
      <c r="BR217" s="192"/>
      <c r="BS217" s="192"/>
      <c r="BT217" s="192"/>
      <c r="BU217" s="194"/>
      <c r="BV217" s="192"/>
      <c r="BW217" s="192"/>
      <c r="BX217" s="192"/>
      <c r="BY217" s="192"/>
      <c r="BZ217" s="192"/>
      <c r="CA217" s="192"/>
      <c r="CB217" s="192"/>
      <c r="CC217" s="195"/>
      <c r="CD217" s="194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</row>
    <row r="218" spans="1:164" s="196" customFormat="1" x14ac:dyDescent="0.25">
      <c r="A218" s="235"/>
      <c r="B218" s="236"/>
      <c r="BO218" s="192"/>
      <c r="BP218" s="192"/>
      <c r="BQ218" s="192"/>
      <c r="BR218" s="192"/>
      <c r="BS218" s="192"/>
      <c r="BT218" s="192"/>
      <c r="BU218" s="194"/>
      <c r="BV218" s="192"/>
      <c r="BW218" s="192"/>
      <c r="BX218" s="192"/>
      <c r="BY218" s="192"/>
      <c r="BZ218" s="192"/>
      <c r="CA218" s="192"/>
      <c r="CB218" s="192"/>
      <c r="CC218" s="195"/>
      <c r="CD218" s="194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</row>
    <row r="219" spans="1:164" s="196" customFormat="1" x14ac:dyDescent="0.25">
      <c r="A219" s="235"/>
      <c r="B219" s="236"/>
      <c r="BO219" s="192"/>
      <c r="BP219" s="192"/>
      <c r="BQ219" s="192"/>
      <c r="BR219" s="192"/>
      <c r="BS219" s="192"/>
      <c r="BT219" s="192"/>
      <c r="BU219" s="194"/>
      <c r="BV219" s="192"/>
      <c r="BW219" s="192"/>
      <c r="BX219" s="192"/>
      <c r="BY219" s="192"/>
      <c r="BZ219" s="192"/>
      <c r="CA219" s="192"/>
      <c r="CB219" s="192"/>
      <c r="CC219" s="195"/>
      <c r="CD219" s="194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</row>
    <row r="220" spans="1:164" s="196" customFormat="1" x14ac:dyDescent="0.25">
      <c r="A220" s="235"/>
      <c r="B220" s="236"/>
      <c r="BO220" s="192"/>
      <c r="BP220" s="192"/>
      <c r="BQ220" s="192"/>
      <c r="BR220" s="192"/>
      <c r="BS220" s="192"/>
      <c r="BT220" s="192"/>
      <c r="BU220" s="194"/>
      <c r="BV220" s="192"/>
      <c r="BW220" s="192"/>
      <c r="BX220" s="192"/>
      <c r="BY220" s="192"/>
      <c r="BZ220" s="192"/>
      <c r="CA220" s="192"/>
      <c r="CB220" s="192"/>
      <c r="CC220" s="195"/>
      <c r="CD220" s="194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</row>
    <row r="221" spans="1:164" s="196" customFormat="1" x14ac:dyDescent="0.25">
      <c r="A221" s="235"/>
      <c r="B221" s="236"/>
      <c r="BO221" s="192"/>
      <c r="BP221" s="192"/>
      <c r="BQ221" s="192"/>
      <c r="BR221" s="192"/>
      <c r="BS221" s="192"/>
      <c r="BT221" s="192"/>
      <c r="BU221" s="194"/>
      <c r="BV221" s="192"/>
      <c r="BW221" s="192"/>
      <c r="BX221" s="192"/>
      <c r="BY221" s="192"/>
      <c r="BZ221" s="192"/>
      <c r="CA221" s="192"/>
      <c r="CB221" s="192"/>
      <c r="CC221" s="195"/>
      <c r="CD221" s="194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</row>
    <row r="222" spans="1:164" s="196" customFormat="1" x14ac:dyDescent="0.25">
      <c r="A222" s="235"/>
      <c r="B222" s="236"/>
      <c r="BO222" s="192"/>
      <c r="BP222" s="192"/>
      <c r="BQ222" s="192"/>
      <c r="BR222" s="192"/>
      <c r="BS222" s="192"/>
      <c r="BT222" s="192"/>
      <c r="BU222" s="194"/>
      <c r="BV222" s="192"/>
      <c r="BW222" s="192"/>
      <c r="BX222" s="192"/>
      <c r="BY222" s="192"/>
      <c r="BZ222" s="192"/>
      <c r="CA222" s="192"/>
      <c r="CB222" s="192"/>
      <c r="CC222" s="195"/>
      <c r="CD222" s="194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</row>
    <row r="223" spans="1:164" s="196" customFormat="1" x14ac:dyDescent="0.25">
      <c r="A223" s="235"/>
      <c r="B223" s="236"/>
      <c r="BO223" s="192"/>
      <c r="BP223" s="192"/>
      <c r="BQ223" s="192"/>
      <c r="BR223" s="192"/>
      <c r="BS223" s="192"/>
      <c r="BT223" s="192"/>
      <c r="BU223" s="194"/>
      <c r="BV223" s="192"/>
      <c r="BW223" s="192"/>
      <c r="BX223" s="192"/>
      <c r="BY223" s="192"/>
      <c r="BZ223" s="192"/>
      <c r="CA223" s="192"/>
      <c r="CB223" s="192"/>
      <c r="CC223" s="195"/>
      <c r="CD223" s="194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</row>
    <row r="224" spans="1:164" s="196" customFormat="1" x14ac:dyDescent="0.25">
      <c r="A224" s="235"/>
      <c r="B224" s="236"/>
      <c r="BO224" s="192"/>
      <c r="BP224" s="192"/>
      <c r="BQ224" s="192"/>
      <c r="BR224" s="192"/>
      <c r="BS224" s="192"/>
      <c r="BT224" s="192"/>
      <c r="BU224" s="194"/>
      <c r="BV224" s="192"/>
      <c r="BW224" s="192"/>
      <c r="BX224" s="192"/>
      <c r="BY224" s="192"/>
      <c r="BZ224" s="192"/>
      <c r="CA224" s="192"/>
      <c r="CB224" s="192"/>
      <c r="CC224" s="195"/>
      <c r="CD224" s="194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</row>
    <row r="225" spans="1:164" s="196" customFormat="1" x14ac:dyDescent="0.25">
      <c r="A225" s="235"/>
      <c r="B225" s="236"/>
      <c r="BO225" s="192"/>
      <c r="BP225" s="192"/>
      <c r="BQ225" s="192"/>
      <c r="BR225" s="192"/>
      <c r="BS225" s="192"/>
      <c r="BT225" s="192"/>
      <c r="BU225" s="194"/>
      <c r="BV225" s="192"/>
      <c r="BW225" s="192"/>
      <c r="BX225" s="192"/>
      <c r="BY225" s="192"/>
      <c r="BZ225" s="192"/>
      <c r="CA225" s="192"/>
      <c r="CB225" s="192"/>
      <c r="CC225" s="195"/>
      <c r="CD225" s="194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</row>
    <row r="226" spans="1:164" s="196" customFormat="1" x14ac:dyDescent="0.25">
      <c r="A226" s="235"/>
      <c r="B226" s="236"/>
      <c r="BO226" s="192"/>
      <c r="BP226" s="192"/>
      <c r="BQ226" s="192"/>
      <c r="BR226" s="192"/>
      <c r="BS226" s="192"/>
      <c r="BT226" s="192"/>
      <c r="BU226" s="194"/>
      <c r="BV226" s="192"/>
      <c r="BW226" s="192"/>
      <c r="BX226" s="192"/>
      <c r="BY226" s="192"/>
      <c r="BZ226" s="192"/>
      <c r="CA226" s="192"/>
      <c r="CB226" s="192"/>
      <c r="CC226" s="195"/>
      <c r="CD226" s="194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</row>
    <row r="227" spans="1:164" s="196" customFormat="1" x14ac:dyDescent="0.25">
      <c r="A227" s="235"/>
      <c r="B227" s="236"/>
      <c r="BO227" s="192"/>
      <c r="BP227" s="192"/>
      <c r="BQ227" s="192"/>
      <c r="BR227" s="192"/>
      <c r="BS227" s="192"/>
      <c r="BT227" s="192"/>
      <c r="BU227" s="194"/>
      <c r="BV227" s="192"/>
      <c r="BW227" s="192"/>
      <c r="BX227" s="192"/>
      <c r="BY227" s="192"/>
      <c r="BZ227" s="192"/>
      <c r="CA227" s="192"/>
      <c r="CB227" s="192"/>
      <c r="CC227" s="195"/>
      <c r="CD227" s="194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</row>
    <row r="228" spans="1:164" s="196" customFormat="1" x14ac:dyDescent="0.25">
      <c r="A228" s="235"/>
      <c r="B228" s="236"/>
      <c r="BO228" s="192"/>
      <c r="BP228" s="192"/>
      <c r="BQ228" s="192"/>
      <c r="BR228" s="192"/>
      <c r="BS228" s="192"/>
      <c r="BT228" s="192"/>
      <c r="BU228" s="194"/>
      <c r="BV228" s="192"/>
      <c r="BW228" s="192"/>
      <c r="BX228" s="192"/>
      <c r="BY228" s="192"/>
      <c r="BZ228" s="192"/>
      <c r="CA228" s="192"/>
      <c r="CB228" s="192"/>
      <c r="CC228" s="195"/>
      <c r="CD228" s="194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</row>
    <row r="229" spans="1:164" s="196" customFormat="1" x14ac:dyDescent="0.25">
      <c r="A229" s="235"/>
      <c r="B229" s="236"/>
      <c r="BO229" s="192"/>
      <c r="BP229" s="192"/>
      <c r="BQ229" s="192"/>
      <c r="BR229" s="192"/>
      <c r="BS229" s="192"/>
      <c r="BT229" s="192"/>
      <c r="BU229" s="194"/>
      <c r="BV229" s="192"/>
      <c r="BW229" s="192"/>
      <c r="BX229" s="192"/>
      <c r="BY229" s="192"/>
      <c r="BZ229" s="192"/>
      <c r="CA229" s="192"/>
      <c r="CB229" s="192"/>
      <c r="CC229" s="195"/>
      <c r="CD229" s="194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</row>
    <row r="230" spans="1:164" s="196" customFormat="1" x14ac:dyDescent="0.25">
      <c r="A230" s="235"/>
      <c r="B230" s="236"/>
      <c r="BO230" s="192"/>
      <c r="BP230" s="192"/>
      <c r="BQ230" s="192"/>
      <c r="BR230" s="192"/>
      <c r="BS230" s="192"/>
      <c r="BT230" s="192"/>
      <c r="BU230" s="194"/>
      <c r="BV230" s="192"/>
      <c r="BW230" s="192"/>
      <c r="BX230" s="192"/>
      <c r="BY230" s="192"/>
      <c r="BZ230" s="192"/>
      <c r="CA230" s="192"/>
      <c r="CB230" s="192"/>
      <c r="CC230" s="195"/>
      <c r="CD230" s="194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</row>
    <row r="231" spans="1:164" s="196" customFormat="1" x14ac:dyDescent="0.25">
      <c r="A231" s="235"/>
      <c r="B231" s="236"/>
      <c r="BO231" s="192"/>
      <c r="BP231" s="192"/>
      <c r="BQ231" s="192"/>
      <c r="BR231" s="192"/>
      <c r="BS231" s="192"/>
      <c r="BT231" s="192"/>
      <c r="BU231" s="194"/>
      <c r="BV231" s="192"/>
      <c r="BW231" s="192"/>
      <c r="BX231" s="192"/>
      <c r="BY231" s="192"/>
      <c r="BZ231" s="192"/>
      <c r="CA231" s="192"/>
      <c r="CB231" s="192"/>
      <c r="CC231" s="195"/>
      <c r="CD231" s="194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</row>
    <row r="232" spans="1:164" s="196" customFormat="1" x14ac:dyDescent="0.25">
      <c r="A232" s="235"/>
      <c r="B232" s="236"/>
      <c r="BO232" s="192"/>
      <c r="BP232" s="192"/>
      <c r="BQ232" s="192"/>
      <c r="BR232" s="192"/>
      <c r="BS232" s="192"/>
      <c r="BT232" s="192"/>
      <c r="BU232" s="194"/>
      <c r="BV232" s="192"/>
      <c r="BW232" s="192"/>
      <c r="BX232" s="192"/>
      <c r="BY232" s="192"/>
      <c r="BZ232" s="192"/>
      <c r="CA232" s="192"/>
      <c r="CB232" s="192"/>
      <c r="CC232" s="195"/>
      <c r="CD232" s="194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</row>
    <row r="233" spans="1:164" s="196" customFormat="1" x14ac:dyDescent="0.25">
      <c r="A233" s="235"/>
      <c r="B233" s="236"/>
      <c r="BO233" s="192"/>
      <c r="BP233" s="192"/>
      <c r="BQ233" s="192"/>
      <c r="BR233" s="192"/>
      <c r="BS233" s="192"/>
      <c r="BT233" s="192"/>
      <c r="BU233" s="194"/>
      <c r="BV233" s="192"/>
      <c r="BW233" s="192"/>
      <c r="BX233" s="192"/>
      <c r="BY233" s="192"/>
      <c r="BZ233" s="192"/>
      <c r="CA233" s="192"/>
      <c r="CB233" s="192"/>
      <c r="CC233" s="195"/>
      <c r="CD233" s="194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</row>
    <row r="234" spans="1:164" s="196" customFormat="1" x14ac:dyDescent="0.25">
      <c r="A234" s="235"/>
      <c r="B234" s="236"/>
      <c r="BO234" s="192"/>
      <c r="BP234" s="192"/>
      <c r="BQ234" s="192"/>
      <c r="BR234" s="192"/>
      <c r="BS234" s="192"/>
      <c r="BT234" s="192"/>
      <c r="BU234" s="194"/>
      <c r="BV234" s="192"/>
      <c r="BW234" s="192"/>
      <c r="BX234" s="192"/>
      <c r="BY234" s="192"/>
      <c r="BZ234" s="192"/>
      <c r="CA234" s="192"/>
      <c r="CB234" s="192"/>
      <c r="CC234" s="195"/>
      <c r="CD234" s="194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</row>
    <row r="235" spans="1:164" s="196" customFormat="1" x14ac:dyDescent="0.25">
      <c r="A235" s="235"/>
      <c r="B235" s="236"/>
      <c r="BO235" s="192"/>
      <c r="BP235" s="192"/>
      <c r="BQ235" s="192"/>
      <c r="BR235" s="192"/>
      <c r="BS235" s="192"/>
      <c r="BT235" s="192"/>
      <c r="BU235" s="194"/>
      <c r="BV235" s="192"/>
      <c r="BW235" s="192"/>
      <c r="BX235" s="192"/>
      <c r="BY235" s="192"/>
      <c r="BZ235" s="192"/>
      <c r="CA235" s="192"/>
      <c r="CB235" s="192"/>
      <c r="CC235" s="195"/>
      <c r="CD235" s="194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</row>
    <row r="236" spans="1:164" s="196" customFormat="1" x14ac:dyDescent="0.25">
      <c r="A236" s="235"/>
      <c r="B236" s="236"/>
      <c r="BO236" s="192"/>
      <c r="BP236" s="192"/>
      <c r="BQ236" s="192"/>
      <c r="BR236" s="192"/>
      <c r="BS236" s="192"/>
      <c r="BT236" s="192"/>
      <c r="BU236" s="194"/>
      <c r="BV236" s="192"/>
      <c r="BW236" s="192"/>
      <c r="BX236" s="192"/>
      <c r="BY236" s="192"/>
      <c r="BZ236" s="192"/>
      <c r="CA236" s="192"/>
      <c r="CB236" s="192"/>
      <c r="CC236" s="195"/>
      <c r="CD236" s="194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</row>
    <row r="237" spans="1:164" s="196" customFormat="1" x14ac:dyDescent="0.25">
      <c r="A237" s="235"/>
      <c r="B237" s="236"/>
      <c r="BO237" s="192"/>
      <c r="BP237" s="192"/>
      <c r="BQ237" s="192"/>
      <c r="BR237" s="192"/>
      <c r="BS237" s="192"/>
      <c r="BT237" s="192"/>
      <c r="BU237" s="194"/>
      <c r="BV237" s="192"/>
      <c r="BW237" s="192"/>
      <c r="BX237" s="192"/>
      <c r="BY237" s="192"/>
      <c r="BZ237" s="192"/>
      <c r="CA237" s="192"/>
      <c r="CB237" s="192"/>
      <c r="CC237" s="195"/>
      <c r="CD237" s="194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</row>
    <row r="238" spans="1:164" s="196" customFormat="1" x14ac:dyDescent="0.25">
      <c r="A238" s="235"/>
      <c r="B238" s="236"/>
      <c r="BO238" s="192"/>
      <c r="BP238" s="192"/>
      <c r="BQ238" s="192"/>
      <c r="BR238" s="192"/>
      <c r="BS238" s="192"/>
      <c r="BT238" s="192"/>
      <c r="BU238" s="194"/>
      <c r="BV238" s="192"/>
      <c r="BW238" s="192"/>
      <c r="BX238" s="192"/>
      <c r="BY238" s="192"/>
      <c r="BZ238" s="192"/>
      <c r="CA238" s="192"/>
      <c r="CB238" s="192"/>
      <c r="CC238" s="195"/>
      <c r="CD238" s="194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</row>
    <row r="239" spans="1:164" s="196" customFormat="1" x14ac:dyDescent="0.25">
      <c r="A239" s="235"/>
      <c r="B239" s="236"/>
      <c r="BO239" s="192"/>
      <c r="BP239" s="192"/>
      <c r="BQ239" s="192"/>
      <c r="BR239" s="192"/>
      <c r="BS239" s="192"/>
      <c r="BT239" s="192"/>
      <c r="BU239" s="194"/>
      <c r="BV239" s="192"/>
      <c r="BW239" s="192"/>
      <c r="BX239" s="192"/>
      <c r="BY239" s="192"/>
      <c r="BZ239" s="192"/>
      <c r="CA239" s="192"/>
      <c r="CB239" s="192"/>
      <c r="CC239" s="195"/>
      <c r="CD239" s="194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</row>
    <row r="240" spans="1:164" s="196" customFormat="1" x14ac:dyDescent="0.25">
      <c r="A240" s="235"/>
      <c r="B240" s="236"/>
      <c r="BO240" s="192"/>
      <c r="BP240" s="192"/>
      <c r="BQ240" s="192"/>
      <c r="BR240" s="192"/>
      <c r="BS240" s="192"/>
      <c r="BT240" s="192"/>
      <c r="BU240" s="194"/>
      <c r="BV240" s="192"/>
      <c r="BW240" s="192"/>
      <c r="BX240" s="192"/>
      <c r="BY240" s="192"/>
      <c r="BZ240" s="192"/>
      <c r="CA240" s="192"/>
      <c r="CB240" s="192"/>
      <c r="CC240" s="195"/>
      <c r="CD240" s="194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</row>
    <row r="241" spans="1:164" s="196" customFormat="1" x14ac:dyDescent="0.25">
      <c r="A241" s="235"/>
      <c r="B241" s="236"/>
      <c r="BO241" s="192"/>
      <c r="BP241" s="192"/>
      <c r="BQ241" s="192"/>
      <c r="BR241" s="192"/>
      <c r="BS241" s="192"/>
      <c r="BT241" s="192"/>
      <c r="BU241" s="194"/>
      <c r="BV241" s="192"/>
      <c r="BW241" s="192"/>
      <c r="BX241" s="192"/>
      <c r="BY241" s="192"/>
      <c r="BZ241" s="192"/>
      <c r="CA241" s="192"/>
      <c r="CB241" s="192"/>
      <c r="CC241" s="195"/>
      <c r="CD241" s="194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</row>
    <row r="242" spans="1:164" s="196" customFormat="1" x14ac:dyDescent="0.25">
      <c r="A242" s="235"/>
      <c r="B242" s="236"/>
      <c r="BO242" s="192"/>
      <c r="BP242" s="192"/>
      <c r="BQ242" s="192"/>
      <c r="BR242" s="192"/>
      <c r="BS242" s="192"/>
      <c r="BT242" s="192"/>
      <c r="BU242" s="194"/>
      <c r="BV242" s="192"/>
      <c r="BW242" s="192"/>
      <c r="BX242" s="192"/>
      <c r="BY242" s="192"/>
      <c r="BZ242" s="192"/>
      <c r="CA242" s="192"/>
      <c r="CB242" s="192"/>
      <c r="CC242" s="195"/>
      <c r="CD242" s="194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</row>
    <row r="243" spans="1:164" s="196" customFormat="1" x14ac:dyDescent="0.25">
      <c r="A243" s="235"/>
      <c r="B243" s="236"/>
      <c r="BO243" s="192"/>
      <c r="BP243" s="192"/>
      <c r="BQ243" s="192"/>
      <c r="BR243" s="192"/>
      <c r="BS243" s="192"/>
      <c r="BT243" s="192"/>
      <c r="BU243" s="194"/>
      <c r="BV243" s="192"/>
      <c r="BW243" s="192"/>
      <c r="BX243" s="192"/>
      <c r="BY243" s="192"/>
      <c r="BZ243" s="192"/>
      <c r="CA243" s="192"/>
      <c r="CB243" s="192"/>
      <c r="CC243" s="195"/>
      <c r="CD243" s="194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</row>
    <row r="244" spans="1:164" s="196" customFormat="1" x14ac:dyDescent="0.25">
      <c r="A244" s="235"/>
      <c r="B244" s="236"/>
      <c r="BO244" s="192"/>
      <c r="BP244" s="192"/>
      <c r="BQ244" s="192"/>
      <c r="BR244" s="192"/>
      <c r="BS244" s="192"/>
      <c r="BT244" s="192"/>
      <c r="BU244" s="194"/>
      <c r="BV244" s="192"/>
      <c r="BW244" s="192"/>
      <c r="BX244" s="192"/>
      <c r="BY244" s="192"/>
      <c r="BZ244" s="192"/>
      <c r="CA244" s="192"/>
      <c r="CB244" s="192"/>
      <c r="CC244" s="195"/>
      <c r="CD244" s="194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</row>
    <row r="245" spans="1:164" s="196" customFormat="1" x14ac:dyDescent="0.25">
      <c r="A245" s="235"/>
      <c r="B245" s="236"/>
      <c r="BO245" s="192"/>
      <c r="BP245" s="192"/>
      <c r="BQ245" s="192"/>
      <c r="BR245" s="192"/>
      <c r="BS245" s="192"/>
      <c r="BT245" s="192"/>
      <c r="BU245" s="194"/>
      <c r="BV245" s="192"/>
      <c r="BW245" s="192"/>
      <c r="BX245" s="192"/>
      <c r="BY245" s="192"/>
      <c r="BZ245" s="192"/>
      <c r="CA245" s="192"/>
      <c r="CB245" s="192"/>
      <c r="CC245" s="195"/>
      <c r="CD245" s="194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</row>
    <row r="246" spans="1:164" s="196" customFormat="1" x14ac:dyDescent="0.25">
      <c r="A246" s="235"/>
      <c r="B246" s="236"/>
      <c r="BO246" s="192"/>
      <c r="BP246" s="192"/>
      <c r="BQ246" s="192"/>
      <c r="BR246" s="192"/>
      <c r="BS246" s="192"/>
      <c r="BT246" s="192"/>
      <c r="BU246" s="194"/>
      <c r="BV246" s="192"/>
      <c r="BW246" s="192"/>
      <c r="BX246" s="192"/>
      <c r="BY246" s="192"/>
      <c r="BZ246" s="192"/>
      <c r="CA246" s="192"/>
      <c r="CB246" s="192"/>
      <c r="CC246" s="195"/>
      <c r="CD246" s="194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</row>
    <row r="247" spans="1:164" s="196" customFormat="1" x14ac:dyDescent="0.25">
      <c r="A247" s="235"/>
      <c r="B247" s="236"/>
      <c r="BO247" s="192"/>
      <c r="BP247" s="192"/>
      <c r="BQ247" s="192"/>
      <c r="BR247" s="192"/>
      <c r="BS247" s="192"/>
      <c r="BT247" s="192"/>
      <c r="BU247" s="194"/>
      <c r="BV247" s="192"/>
      <c r="BW247" s="192"/>
      <c r="BX247" s="192"/>
      <c r="BY247" s="192"/>
      <c r="BZ247" s="192"/>
      <c r="CA247" s="192"/>
      <c r="CB247" s="192"/>
      <c r="CC247" s="195"/>
      <c r="CD247" s="194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</row>
    <row r="248" spans="1:164" s="196" customFormat="1" x14ac:dyDescent="0.25">
      <c r="A248" s="235"/>
      <c r="B248" s="236"/>
      <c r="BO248" s="192"/>
      <c r="BP248" s="192"/>
      <c r="BQ248" s="192"/>
      <c r="BR248" s="192"/>
      <c r="BS248" s="192"/>
      <c r="BT248" s="192"/>
      <c r="BU248" s="194"/>
      <c r="BV248" s="192"/>
      <c r="BW248" s="192"/>
      <c r="BX248" s="192"/>
      <c r="BY248" s="192"/>
      <c r="BZ248" s="192"/>
      <c r="CA248" s="192"/>
      <c r="CB248" s="192"/>
      <c r="CC248" s="195"/>
      <c r="CD248" s="194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</row>
    <row r="249" spans="1:164" s="196" customFormat="1" x14ac:dyDescent="0.25">
      <c r="A249" s="235"/>
      <c r="B249" s="236"/>
      <c r="BO249" s="192"/>
      <c r="BP249" s="192"/>
      <c r="BQ249" s="192"/>
      <c r="BR249" s="192"/>
      <c r="BS249" s="192"/>
      <c r="BT249" s="192"/>
      <c r="BU249" s="194"/>
      <c r="BV249" s="192"/>
      <c r="BW249" s="192"/>
      <c r="BX249" s="192"/>
      <c r="BY249" s="192"/>
      <c r="BZ249" s="192"/>
      <c r="CA249" s="192"/>
      <c r="CB249" s="192"/>
      <c r="CC249" s="195"/>
      <c r="CD249" s="194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</row>
    <row r="250" spans="1:164" s="196" customFormat="1" x14ac:dyDescent="0.25">
      <c r="A250" s="235"/>
      <c r="B250" s="236"/>
      <c r="BO250" s="192"/>
      <c r="BP250" s="192"/>
      <c r="BQ250" s="192"/>
      <c r="BR250" s="192"/>
      <c r="BS250" s="192"/>
      <c r="BT250" s="192"/>
      <c r="BU250" s="194"/>
      <c r="BV250" s="192"/>
      <c r="BW250" s="192"/>
      <c r="BX250" s="192"/>
      <c r="BY250" s="192"/>
      <c r="BZ250" s="192"/>
      <c r="CA250" s="192"/>
      <c r="CB250" s="192"/>
      <c r="CC250" s="195"/>
      <c r="CD250" s="194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</row>
    <row r="251" spans="1:164" s="196" customFormat="1" x14ac:dyDescent="0.25">
      <c r="A251" s="235"/>
      <c r="B251" s="236"/>
      <c r="BO251" s="192"/>
      <c r="BP251" s="192"/>
      <c r="BQ251" s="192"/>
      <c r="BR251" s="192"/>
      <c r="BS251" s="192"/>
      <c r="BT251" s="192"/>
      <c r="BU251" s="194"/>
      <c r="BV251" s="192"/>
      <c r="BW251" s="192"/>
      <c r="BX251" s="192"/>
      <c r="BY251" s="192"/>
      <c r="BZ251" s="192"/>
      <c r="CA251" s="192"/>
      <c r="CB251" s="192"/>
      <c r="CC251" s="195"/>
      <c r="CD251" s="194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</row>
    <row r="252" spans="1:164" s="196" customFormat="1" x14ac:dyDescent="0.25">
      <c r="A252" s="235"/>
      <c r="B252" s="236"/>
      <c r="BO252" s="192"/>
      <c r="BP252" s="192"/>
      <c r="BQ252" s="192"/>
      <c r="BR252" s="192"/>
      <c r="BS252" s="192"/>
      <c r="BT252" s="192"/>
      <c r="BU252" s="194"/>
      <c r="BV252" s="192"/>
      <c r="BW252" s="192"/>
      <c r="BX252" s="192"/>
      <c r="BY252" s="192"/>
      <c r="BZ252" s="192"/>
      <c r="CA252" s="192"/>
      <c r="CB252" s="192"/>
      <c r="CC252" s="195"/>
      <c r="CD252" s="194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</row>
    <row r="253" spans="1:164" s="196" customFormat="1" x14ac:dyDescent="0.25">
      <c r="A253" s="235"/>
      <c r="B253" s="236"/>
      <c r="BO253" s="192"/>
      <c r="BP253" s="192"/>
      <c r="BQ253" s="192"/>
      <c r="BR253" s="192"/>
      <c r="BS253" s="192"/>
      <c r="BT253" s="192"/>
      <c r="BU253" s="194"/>
      <c r="BV253" s="192"/>
      <c r="BW253" s="192"/>
      <c r="BX253" s="192"/>
      <c r="BY253" s="192"/>
      <c r="BZ253" s="192"/>
      <c r="CA253" s="192"/>
      <c r="CB253" s="192"/>
      <c r="CC253" s="195"/>
      <c r="CD253" s="194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</row>
    <row r="254" spans="1:164" s="196" customFormat="1" x14ac:dyDescent="0.25">
      <c r="A254" s="235"/>
      <c r="B254" s="236"/>
      <c r="BO254" s="192"/>
      <c r="BP254" s="192"/>
      <c r="BQ254" s="192"/>
      <c r="BR254" s="192"/>
      <c r="BS254" s="192"/>
      <c r="BT254" s="192"/>
      <c r="BU254" s="194"/>
      <c r="BV254" s="192"/>
      <c r="BW254" s="192"/>
      <c r="BX254" s="192"/>
      <c r="BY254" s="192"/>
      <c r="BZ254" s="192"/>
      <c r="CA254" s="192"/>
      <c r="CB254" s="192"/>
      <c r="CC254" s="195"/>
      <c r="CD254" s="194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</row>
    <row r="255" spans="1:164" s="196" customFormat="1" x14ac:dyDescent="0.25">
      <c r="A255" s="235"/>
      <c r="B255" s="236"/>
      <c r="BO255" s="192"/>
      <c r="BP255" s="192"/>
      <c r="BQ255" s="192"/>
      <c r="BR255" s="192"/>
      <c r="BS255" s="192"/>
      <c r="BT255" s="192"/>
      <c r="BU255" s="194"/>
      <c r="BV255" s="192"/>
      <c r="BW255" s="192"/>
      <c r="BX255" s="192"/>
      <c r="BY255" s="192"/>
      <c r="BZ255" s="192"/>
      <c r="CA255" s="192"/>
      <c r="CB255" s="192"/>
      <c r="CC255" s="195"/>
      <c r="CD255" s="194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</row>
    <row r="256" spans="1:164" s="196" customFormat="1" x14ac:dyDescent="0.25">
      <c r="A256" s="235"/>
      <c r="B256" s="236"/>
      <c r="BO256" s="192"/>
      <c r="BP256" s="192"/>
      <c r="BQ256" s="192"/>
      <c r="BR256" s="192"/>
      <c r="BS256" s="192"/>
      <c r="BT256" s="192"/>
      <c r="BU256" s="194"/>
      <c r="BV256" s="192"/>
      <c r="BW256" s="192"/>
      <c r="BX256" s="192"/>
      <c r="BY256" s="192"/>
      <c r="BZ256" s="192"/>
      <c r="CA256" s="192"/>
      <c r="CB256" s="192"/>
      <c r="CC256" s="195"/>
      <c r="CD256" s="194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</row>
    <row r="257" spans="1:164" s="196" customFormat="1" x14ac:dyDescent="0.25">
      <c r="A257" s="235"/>
      <c r="B257" s="236"/>
      <c r="BO257" s="192"/>
      <c r="BP257" s="192"/>
      <c r="BQ257" s="192"/>
      <c r="BR257" s="192"/>
      <c r="BS257" s="192"/>
      <c r="BT257" s="192"/>
      <c r="BU257" s="194"/>
      <c r="BV257" s="192"/>
      <c r="BW257" s="192"/>
      <c r="BX257" s="192"/>
      <c r="BY257" s="192"/>
      <c r="BZ257" s="192"/>
      <c r="CA257" s="192"/>
      <c r="CB257" s="192"/>
      <c r="CC257" s="195"/>
      <c r="CD257" s="194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</row>
    <row r="258" spans="1:164" s="196" customFormat="1" x14ac:dyDescent="0.25">
      <c r="A258" s="235"/>
      <c r="B258" s="236"/>
      <c r="BO258" s="192"/>
      <c r="BP258" s="192"/>
      <c r="BQ258" s="192"/>
      <c r="BR258" s="192"/>
      <c r="BS258" s="192"/>
      <c r="BT258" s="192"/>
      <c r="BU258" s="194"/>
      <c r="BV258" s="192"/>
      <c r="BW258" s="192"/>
      <c r="BX258" s="192"/>
      <c r="BY258" s="192"/>
      <c r="BZ258" s="192"/>
      <c r="CA258" s="192"/>
      <c r="CB258" s="192"/>
      <c r="CC258" s="195"/>
      <c r="CD258" s="194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</row>
    <row r="259" spans="1:164" s="196" customFormat="1" x14ac:dyDescent="0.25">
      <c r="A259" s="235"/>
      <c r="B259" s="236"/>
      <c r="BO259" s="192"/>
      <c r="BP259" s="192"/>
      <c r="BQ259" s="192"/>
      <c r="BR259" s="192"/>
      <c r="BS259" s="192"/>
      <c r="BT259" s="192"/>
      <c r="BU259" s="194"/>
      <c r="BV259" s="192"/>
      <c r="BW259" s="192"/>
      <c r="BX259" s="192"/>
      <c r="BY259" s="192"/>
      <c r="BZ259" s="192"/>
      <c r="CA259" s="192"/>
      <c r="CB259" s="192"/>
      <c r="CC259" s="195"/>
      <c r="CD259" s="194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</row>
    <row r="260" spans="1:164" s="196" customFormat="1" x14ac:dyDescent="0.25">
      <c r="A260" s="235"/>
      <c r="B260" s="236"/>
      <c r="BO260" s="192"/>
      <c r="BP260" s="192"/>
      <c r="BQ260" s="192"/>
      <c r="BR260" s="192"/>
      <c r="BS260" s="192"/>
      <c r="BT260" s="192"/>
      <c r="BU260" s="194"/>
      <c r="BV260" s="192"/>
      <c r="BW260" s="192"/>
      <c r="BX260" s="192"/>
      <c r="BY260" s="192"/>
      <c r="BZ260" s="192"/>
      <c r="CA260" s="192"/>
      <c r="CB260" s="192"/>
      <c r="CC260" s="195"/>
      <c r="CD260" s="194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</row>
    <row r="261" spans="1:164" s="196" customFormat="1" x14ac:dyDescent="0.25">
      <c r="A261" s="235"/>
      <c r="B261" s="236"/>
      <c r="BO261" s="192"/>
      <c r="BP261" s="192"/>
      <c r="BQ261" s="192"/>
      <c r="BR261" s="192"/>
      <c r="BS261" s="192"/>
      <c r="BT261" s="192"/>
      <c r="BU261" s="194"/>
      <c r="BV261" s="192"/>
      <c r="BW261" s="192"/>
      <c r="BX261" s="192"/>
      <c r="BY261" s="192"/>
      <c r="BZ261" s="192"/>
      <c r="CA261" s="192"/>
      <c r="CB261" s="192"/>
      <c r="CC261" s="195"/>
      <c r="CD261" s="194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</row>
    <row r="262" spans="1:164" s="196" customFormat="1" x14ac:dyDescent="0.25">
      <c r="A262" s="235"/>
      <c r="B262" s="236"/>
      <c r="BO262" s="192"/>
      <c r="BP262" s="192"/>
      <c r="BQ262" s="192"/>
      <c r="BR262" s="192"/>
      <c r="BS262" s="192"/>
      <c r="BT262" s="192"/>
      <c r="BU262" s="194"/>
      <c r="BV262" s="192"/>
      <c r="BW262" s="192"/>
      <c r="BX262" s="192"/>
      <c r="BY262" s="192"/>
      <c r="BZ262" s="192"/>
      <c r="CA262" s="192"/>
      <c r="CB262" s="192"/>
      <c r="CC262" s="195"/>
      <c r="CD262" s="194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</row>
  </sheetData>
  <mergeCells count="21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BK6:BL6"/>
    <mergeCell ref="AM6:AN6"/>
    <mergeCell ref="AP6:AQ6"/>
    <mergeCell ref="AS6:AT6"/>
    <mergeCell ref="AV6:AW6"/>
    <mergeCell ref="AY6:AZ6"/>
    <mergeCell ref="BB6:B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62"/>
  <sheetViews>
    <sheetView zoomScale="70" zoomScaleNormal="70" workbookViewId="0">
      <pane xSplit="2" ySplit="13" topLeftCell="BG14" activePane="bottomRight" state="frozen"/>
      <selection pane="topRight" activeCell="C1" sqref="C1"/>
      <selection pane="bottomLeft" activeCell="A14" sqref="A14"/>
      <selection pane="bottomRight" activeCell="BH41" sqref="BH41"/>
    </sheetView>
  </sheetViews>
  <sheetFormatPr defaultColWidth="9.28515625" defaultRowHeight="12.75" x14ac:dyDescent="0.2"/>
  <cols>
    <col min="1" max="1" width="10.42578125" style="1" customWidth="1"/>
    <col min="2" max="2" width="33.42578125" style="5" customWidth="1"/>
    <col min="3" max="3" width="15.140625" style="2" customWidth="1"/>
    <col min="4" max="4" width="13.85546875" style="2" customWidth="1"/>
    <col min="5" max="5" width="9.42578125" style="2" customWidth="1"/>
    <col min="6" max="6" width="15.28515625" style="2" customWidth="1"/>
    <col min="7" max="7" width="17.28515625" style="2" customWidth="1"/>
    <col min="8" max="8" width="8.7109375" style="2" customWidth="1"/>
    <col min="9" max="9" width="13.7109375" style="2" customWidth="1"/>
    <col min="10" max="10" width="18.42578125" style="2" customWidth="1"/>
    <col min="11" max="11" width="6.5703125" style="2" customWidth="1"/>
    <col min="12" max="12" width="16.42578125" style="2" bestFit="1" customWidth="1"/>
    <col min="13" max="13" width="12.42578125" style="2" bestFit="1" customWidth="1"/>
    <col min="14" max="14" width="11" style="2" customWidth="1"/>
    <col min="15" max="15" width="16.42578125" style="2" bestFit="1" customWidth="1"/>
    <col min="16" max="16" width="12.42578125" style="2" bestFit="1" customWidth="1"/>
    <col min="17" max="17" width="12.5703125" style="2" customWidth="1"/>
    <col min="18" max="18" width="16.42578125" style="2" bestFit="1" customWidth="1"/>
    <col min="19" max="19" width="12.42578125" style="2" bestFit="1" customWidth="1"/>
    <col min="20" max="20" width="10.42578125" style="2" customWidth="1"/>
    <col min="21" max="21" width="16.42578125" style="2" bestFit="1" customWidth="1"/>
    <col min="22" max="22" width="13.7109375" style="2" customWidth="1"/>
    <col min="23" max="23" width="10.42578125" style="2" customWidth="1"/>
    <col min="24" max="24" width="19.5703125" style="2" customWidth="1"/>
    <col min="25" max="25" width="18.42578125" style="2" customWidth="1"/>
    <col min="26" max="26" width="9" style="2" customWidth="1"/>
    <col min="27" max="28" width="18.42578125" style="2" customWidth="1"/>
    <col min="29" max="29" width="10.5703125" style="2" customWidth="1"/>
    <col min="30" max="30" width="19.5703125" style="2" customWidth="1"/>
    <col min="31" max="31" width="16.28515625" style="2" customWidth="1"/>
    <col min="32" max="32" width="10" style="2" customWidth="1"/>
    <col min="33" max="33" width="20.42578125" style="2" customWidth="1"/>
    <col min="34" max="34" width="19.42578125" style="2" customWidth="1"/>
    <col min="35" max="35" width="10.5703125" style="2" customWidth="1"/>
    <col min="36" max="36" width="20.42578125" style="2" customWidth="1"/>
    <col min="37" max="37" width="17.5703125" style="2" customWidth="1"/>
    <col min="38" max="38" width="9.7109375" style="2" customWidth="1"/>
    <col min="39" max="39" width="18.42578125" style="2" customWidth="1"/>
    <col min="40" max="40" width="17.28515625" style="2" customWidth="1"/>
    <col min="41" max="41" width="10.42578125" style="2" customWidth="1"/>
    <col min="42" max="42" width="20.28515625" style="2" customWidth="1"/>
    <col min="43" max="43" width="18.5703125" style="2" customWidth="1"/>
    <col min="44" max="44" width="9.7109375" style="2" customWidth="1"/>
    <col min="45" max="45" width="20.42578125" style="2" customWidth="1"/>
    <col min="46" max="46" width="18.7109375" style="2" customWidth="1"/>
    <col min="47" max="47" width="9.28515625" style="2" customWidth="1"/>
    <col min="48" max="48" width="21.42578125" style="2" customWidth="1"/>
    <col min="49" max="49" width="19.7109375" style="2" customWidth="1"/>
    <col min="50" max="50" width="10" style="2" customWidth="1"/>
    <col min="51" max="52" width="19.7109375" style="2" customWidth="1"/>
    <col min="53" max="53" width="10.5703125" style="2" customWidth="1"/>
    <col min="54" max="54" width="18" style="2" customWidth="1"/>
    <col min="55" max="55" width="16.28515625" style="2" customWidth="1"/>
    <col min="56" max="56" width="8.28515625" style="2" customWidth="1"/>
    <col min="57" max="58" width="16.28515625" style="2" customWidth="1"/>
    <col min="59" max="59" width="8.5703125" style="2" customWidth="1"/>
    <col min="60" max="60" width="21.5703125" style="2" customWidth="1"/>
    <col min="61" max="61" width="18" style="2" customWidth="1"/>
    <col min="62" max="62" width="9.7109375" style="2" customWidth="1"/>
    <col min="63" max="63" width="18.5703125" style="4" customWidth="1"/>
    <col min="64" max="64" width="16.5703125" style="4" customWidth="1"/>
    <col min="65" max="66" width="20.42578125" style="2" customWidth="1"/>
    <col min="67" max="67" width="14.5703125" style="49" customWidth="1"/>
    <col min="68" max="68" width="14.28515625" style="49" customWidth="1"/>
    <col min="69" max="69" width="18.5703125" style="49" customWidth="1"/>
    <col min="70" max="70" width="22.7109375" style="49" customWidth="1"/>
    <col min="71" max="71" width="10.7109375" style="49" customWidth="1"/>
    <col min="72" max="72" width="10.42578125" style="49" customWidth="1"/>
    <col min="73" max="73" width="10.28515625" style="50" customWidth="1"/>
    <col min="74" max="74" width="17.7109375" style="49" customWidth="1"/>
    <col min="75" max="75" width="13.28515625" style="49" customWidth="1"/>
    <col min="76" max="76" width="11.42578125" style="49" customWidth="1"/>
    <col min="77" max="80" width="11.5703125" style="49" customWidth="1"/>
    <col min="81" max="81" width="12.5703125" style="51" customWidth="1"/>
    <col min="82" max="82" width="11.5703125" style="50" customWidth="1"/>
    <col min="83" max="95" width="13.42578125" style="49" customWidth="1"/>
    <col min="96" max="164" width="13.42578125" style="3" customWidth="1"/>
    <col min="165" max="16384" width="9.28515625" style="2"/>
  </cols>
  <sheetData>
    <row r="1" spans="1:167" x14ac:dyDescent="0.2">
      <c r="B1" s="3"/>
      <c r="BK1" s="2"/>
      <c r="BL1" s="2"/>
      <c r="BO1" s="63"/>
      <c r="BP1" s="63"/>
      <c r="BU1" s="49"/>
      <c r="BW1" s="50"/>
      <c r="CC1" s="49"/>
      <c r="CD1" s="49"/>
      <c r="CE1" s="51"/>
      <c r="CF1" s="50"/>
      <c r="FI1" s="3"/>
      <c r="FJ1" s="3"/>
      <c r="FK1" s="3"/>
    </row>
    <row r="2" spans="1:167" x14ac:dyDescent="0.2">
      <c r="B2" s="3"/>
      <c r="BK2" s="2"/>
      <c r="BL2" s="2"/>
      <c r="BO2" s="63"/>
      <c r="BP2" s="63"/>
      <c r="BU2" s="49"/>
      <c r="BW2" s="50"/>
      <c r="CC2" s="49"/>
      <c r="CD2" s="49"/>
      <c r="CE2" s="51"/>
      <c r="CF2" s="50"/>
      <c r="FI2" s="3"/>
      <c r="FJ2" s="3"/>
      <c r="FK2" s="3"/>
    </row>
    <row r="3" spans="1:167" x14ac:dyDescent="0.2">
      <c r="A3" s="11" t="s">
        <v>31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 t="s">
        <v>0</v>
      </c>
      <c r="AO3" s="13"/>
      <c r="AP3" s="13"/>
      <c r="AQ3" s="13"/>
      <c r="AR3" s="13"/>
      <c r="AS3" s="13"/>
      <c r="AT3" s="14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7"/>
      <c r="BL3" s="7"/>
      <c r="BM3" s="3"/>
      <c r="BN3" s="3"/>
      <c r="BU3" s="49"/>
      <c r="BV3" s="50"/>
    </row>
    <row r="4" spans="1:167" x14ac:dyDescent="0.2">
      <c r="A4" s="11"/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4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7"/>
      <c r="BL4" s="7"/>
      <c r="BM4" s="3"/>
      <c r="BN4" s="3"/>
      <c r="BU4" s="49"/>
      <c r="BV4" s="50"/>
    </row>
    <row r="5" spans="1:167" x14ac:dyDescent="0.2">
      <c r="A5" s="15"/>
      <c r="B5" s="16" t="s">
        <v>77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7"/>
      <c r="BL5" s="17"/>
      <c r="BM5" s="18"/>
      <c r="BN5" s="18"/>
      <c r="BO5" s="53"/>
      <c r="BP5" s="52"/>
      <c r="BQ5" s="52"/>
      <c r="BR5" s="52"/>
      <c r="BS5" s="52"/>
      <c r="BU5" s="49"/>
      <c r="BV5" s="50"/>
    </row>
    <row r="6" spans="1:167" s="6" customFormat="1" ht="13.5" thickBot="1" x14ac:dyDescent="0.25">
      <c r="A6" s="19" t="s">
        <v>1</v>
      </c>
      <c r="B6" s="20"/>
      <c r="C6" s="256" t="s">
        <v>78</v>
      </c>
      <c r="D6" s="256"/>
      <c r="E6" s="117"/>
      <c r="F6" s="256" t="s">
        <v>79</v>
      </c>
      <c r="G6" s="256"/>
      <c r="H6" s="21"/>
      <c r="I6" s="256" t="s">
        <v>80</v>
      </c>
      <c r="J6" s="256"/>
      <c r="K6" s="21"/>
      <c r="L6" s="256" t="s">
        <v>81</v>
      </c>
      <c r="M6" s="256"/>
      <c r="N6" s="22"/>
      <c r="O6" s="256" t="s">
        <v>82</v>
      </c>
      <c r="P6" s="256"/>
      <c r="Q6" s="117"/>
      <c r="R6" s="256" t="s">
        <v>83</v>
      </c>
      <c r="S6" s="256"/>
      <c r="T6" s="117"/>
      <c r="U6" s="256" t="s">
        <v>84</v>
      </c>
      <c r="V6" s="256"/>
      <c r="W6" s="21"/>
      <c r="X6" s="256" t="s">
        <v>85</v>
      </c>
      <c r="Y6" s="256"/>
      <c r="Z6" s="117"/>
      <c r="AA6" s="256" t="s">
        <v>86</v>
      </c>
      <c r="AB6" s="256"/>
      <c r="AC6" s="21"/>
      <c r="AD6" s="256" t="s">
        <v>87</v>
      </c>
      <c r="AE6" s="256"/>
      <c r="AF6" s="22"/>
      <c r="AG6" s="256" t="s">
        <v>88</v>
      </c>
      <c r="AH6" s="256"/>
      <c r="AI6" s="22"/>
      <c r="AJ6" s="256" t="s">
        <v>89</v>
      </c>
      <c r="AK6" s="256"/>
      <c r="AL6" s="21"/>
      <c r="AM6" s="256" t="s">
        <v>90</v>
      </c>
      <c r="AN6" s="256"/>
      <c r="AO6" s="21"/>
      <c r="AP6" s="256" t="s">
        <v>91</v>
      </c>
      <c r="AQ6" s="256"/>
      <c r="AR6" s="21"/>
      <c r="AS6" s="256" t="s">
        <v>92</v>
      </c>
      <c r="AT6" s="256"/>
      <c r="AU6" s="21"/>
      <c r="AV6" s="256" t="s">
        <v>93</v>
      </c>
      <c r="AW6" s="256"/>
      <c r="AX6" s="117"/>
      <c r="AY6" s="256" t="s">
        <v>94</v>
      </c>
      <c r="AZ6" s="256"/>
      <c r="BA6" s="21"/>
      <c r="BB6" s="256" t="s">
        <v>95</v>
      </c>
      <c r="BC6" s="256"/>
      <c r="BD6" s="118"/>
      <c r="BE6" s="256" t="s">
        <v>97</v>
      </c>
      <c r="BF6" s="256"/>
      <c r="BG6" s="21"/>
      <c r="BH6" s="256" t="s">
        <v>96</v>
      </c>
      <c r="BI6" s="256"/>
      <c r="BJ6" s="21"/>
      <c r="BK6" s="256" t="s">
        <v>2</v>
      </c>
      <c r="BL6" s="256"/>
      <c r="BM6" s="23"/>
      <c r="BN6" s="23"/>
      <c r="BO6" s="64"/>
      <c r="BP6" s="53"/>
      <c r="BQ6" s="53"/>
      <c r="BR6" s="53"/>
      <c r="BS6" s="53"/>
      <c r="BT6" s="53"/>
      <c r="BU6" s="52"/>
      <c r="BV6" s="50"/>
      <c r="BW6" s="49"/>
      <c r="BX6" s="49"/>
      <c r="BY6" s="49"/>
      <c r="BZ6" s="49"/>
      <c r="CA6" s="49"/>
      <c r="CB6" s="49"/>
      <c r="CC6" s="51"/>
      <c r="CD6" s="50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</row>
    <row r="7" spans="1:167" ht="13.5" thickTop="1" x14ac:dyDescent="0.2">
      <c r="A7" s="15"/>
      <c r="B7" s="2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25"/>
      <c r="BL7" s="25"/>
      <c r="BM7" s="26"/>
      <c r="BN7" s="26"/>
      <c r="BO7" s="54"/>
      <c r="BP7" s="52"/>
      <c r="BQ7" s="52"/>
      <c r="BR7" s="52"/>
      <c r="BS7" s="52"/>
      <c r="BT7" s="52"/>
      <c r="BU7" s="52"/>
      <c r="BV7" s="50"/>
    </row>
    <row r="8" spans="1:167" x14ac:dyDescent="0.2">
      <c r="A8" s="15"/>
      <c r="B8" s="24"/>
      <c r="C8" s="25"/>
      <c r="D8" s="25" t="s">
        <v>3</v>
      </c>
      <c r="E8" s="25"/>
      <c r="F8" s="25"/>
      <c r="G8" s="25" t="s">
        <v>3</v>
      </c>
      <c r="H8" s="13"/>
      <c r="I8" s="25"/>
      <c r="J8" s="25" t="s">
        <v>3</v>
      </c>
      <c r="K8" s="13"/>
      <c r="L8" s="25"/>
      <c r="M8" s="25" t="s">
        <v>3</v>
      </c>
      <c r="N8" s="13"/>
      <c r="O8" s="25"/>
      <c r="P8" s="25" t="s">
        <v>3</v>
      </c>
      <c r="Q8" s="25"/>
      <c r="R8" s="25"/>
      <c r="S8" s="25" t="s">
        <v>3</v>
      </c>
      <c r="T8" s="25"/>
      <c r="U8" s="25"/>
      <c r="V8" s="25" t="s">
        <v>3</v>
      </c>
      <c r="W8" s="13"/>
      <c r="X8" s="25"/>
      <c r="Y8" s="25" t="s">
        <v>3</v>
      </c>
      <c r="Z8" s="25"/>
      <c r="AA8" s="25"/>
      <c r="AB8" s="25" t="s">
        <v>3</v>
      </c>
      <c r="AC8" s="13"/>
      <c r="AD8" s="25"/>
      <c r="AE8" s="25" t="s">
        <v>3</v>
      </c>
      <c r="AF8" s="13"/>
      <c r="AG8" s="25"/>
      <c r="AH8" s="25" t="s">
        <v>3</v>
      </c>
      <c r="AI8" s="13"/>
      <c r="AJ8" s="25"/>
      <c r="AK8" s="25" t="s">
        <v>3</v>
      </c>
      <c r="AL8" s="13"/>
      <c r="AM8" s="25"/>
      <c r="AN8" s="25" t="s">
        <v>3</v>
      </c>
      <c r="AO8" s="13"/>
      <c r="AP8" s="25"/>
      <c r="AQ8" s="25" t="s">
        <v>3</v>
      </c>
      <c r="AR8" s="13"/>
      <c r="AS8" s="25"/>
      <c r="AT8" s="25" t="s">
        <v>3</v>
      </c>
      <c r="AU8" s="13"/>
      <c r="AV8" s="25"/>
      <c r="AW8" s="25" t="s">
        <v>3</v>
      </c>
      <c r="AX8" s="25"/>
      <c r="AY8" s="25"/>
      <c r="AZ8" s="25" t="s">
        <v>3</v>
      </c>
      <c r="BA8" s="13"/>
      <c r="BB8" s="25"/>
      <c r="BC8" s="25" t="s">
        <v>3</v>
      </c>
      <c r="BD8" s="25"/>
      <c r="BE8" s="25"/>
      <c r="BF8" s="25" t="s">
        <v>3</v>
      </c>
      <c r="BG8" s="13"/>
      <c r="BH8" s="25"/>
      <c r="BI8" s="25" t="s">
        <v>3</v>
      </c>
      <c r="BJ8" s="13"/>
      <c r="BK8" s="25"/>
      <c r="BL8" s="25" t="s">
        <v>3</v>
      </c>
      <c r="BM8" s="26"/>
      <c r="BN8" s="26"/>
      <c r="BO8" s="54"/>
      <c r="BP8" s="52"/>
      <c r="BQ8" s="52"/>
      <c r="BR8" s="52"/>
      <c r="BS8" s="52"/>
      <c r="BT8" s="52"/>
      <c r="BU8" s="52"/>
      <c r="BV8" s="50"/>
    </row>
    <row r="9" spans="1:167" x14ac:dyDescent="0.2">
      <c r="A9" s="27"/>
      <c r="B9" s="24"/>
      <c r="C9" s="25" t="s">
        <v>3</v>
      </c>
      <c r="D9" s="25" t="s">
        <v>19</v>
      </c>
      <c r="E9" s="25"/>
      <c r="F9" s="25" t="s">
        <v>3</v>
      </c>
      <c r="G9" s="25" t="s">
        <v>19</v>
      </c>
      <c r="H9" s="25"/>
      <c r="I9" s="25" t="s">
        <v>3</v>
      </c>
      <c r="J9" s="25" t="s">
        <v>19</v>
      </c>
      <c r="K9" s="25"/>
      <c r="L9" s="25" t="s">
        <v>3</v>
      </c>
      <c r="M9" s="25" t="s">
        <v>19</v>
      </c>
      <c r="N9" s="25"/>
      <c r="O9" s="25" t="s">
        <v>3</v>
      </c>
      <c r="P9" s="25" t="s">
        <v>19</v>
      </c>
      <c r="Q9" s="25"/>
      <c r="R9" s="25" t="s">
        <v>3</v>
      </c>
      <c r="S9" s="25" t="s">
        <v>19</v>
      </c>
      <c r="T9" s="25"/>
      <c r="U9" s="25" t="s">
        <v>3</v>
      </c>
      <c r="V9" s="25" t="s">
        <v>19</v>
      </c>
      <c r="W9" s="25"/>
      <c r="X9" s="25" t="s">
        <v>3</v>
      </c>
      <c r="Y9" s="25" t="s">
        <v>19</v>
      </c>
      <c r="Z9" s="25"/>
      <c r="AA9" s="25" t="s">
        <v>3</v>
      </c>
      <c r="AB9" s="25" t="s">
        <v>19</v>
      </c>
      <c r="AC9" s="25"/>
      <c r="AD9" s="25" t="s">
        <v>3</v>
      </c>
      <c r="AE9" s="25" t="s">
        <v>19</v>
      </c>
      <c r="AF9" s="25"/>
      <c r="AG9" s="25" t="s">
        <v>3</v>
      </c>
      <c r="AH9" s="25" t="s">
        <v>19</v>
      </c>
      <c r="AI9" s="25"/>
      <c r="AJ9" s="25" t="s">
        <v>3</v>
      </c>
      <c r="AK9" s="25" t="s">
        <v>19</v>
      </c>
      <c r="AL9" s="25"/>
      <c r="AM9" s="25" t="s">
        <v>3</v>
      </c>
      <c r="AN9" s="25" t="s">
        <v>19</v>
      </c>
      <c r="AO9" s="25"/>
      <c r="AP9" s="25" t="s">
        <v>3</v>
      </c>
      <c r="AQ9" s="25" t="s">
        <v>19</v>
      </c>
      <c r="AR9" s="25"/>
      <c r="AS9" s="25" t="s">
        <v>3</v>
      </c>
      <c r="AT9" s="25" t="s">
        <v>19</v>
      </c>
      <c r="AU9" s="25"/>
      <c r="AV9" s="25" t="s">
        <v>3</v>
      </c>
      <c r="AW9" s="25" t="s">
        <v>19</v>
      </c>
      <c r="AX9" s="25"/>
      <c r="AY9" s="25" t="s">
        <v>3</v>
      </c>
      <c r="AZ9" s="25" t="s">
        <v>19</v>
      </c>
      <c r="BA9" s="25"/>
      <c r="BB9" s="25" t="s">
        <v>3</v>
      </c>
      <c r="BC9" s="25" t="s">
        <v>19</v>
      </c>
      <c r="BD9" s="25"/>
      <c r="BE9" s="25" t="s">
        <v>3</v>
      </c>
      <c r="BF9" s="25" t="s">
        <v>19</v>
      </c>
      <c r="BG9" s="25"/>
      <c r="BH9" s="25" t="s">
        <v>3</v>
      </c>
      <c r="BI9" s="25" t="s">
        <v>19</v>
      </c>
      <c r="BJ9" s="25"/>
      <c r="BK9" s="25" t="s">
        <v>3</v>
      </c>
      <c r="BL9" s="25" t="s">
        <v>19</v>
      </c>
      <c r="BM9" s="26"/>
      <c r="BN9" s="26"/>
      <c r="BO9" s="54"/>
      <c r="BP9" s="54"/>
      <c r="BQ9" s="54"/>
      <c r="BR9" s="54"/>
      <c r="BS9" s="54"/>
      <c r="BT9" s="54"/>
      <c r="BU9" s="54"/>
      <c r="BV9" s="50"/>
    </row>
    <row r="10" spans="1:167" x14ac:dyDescent="0.2">
      <c r="A10" s="15"/>
      <c r="B10" s="28" t="s">
        <v>20</v>
      </c>
      <c r="C10" s="25" t="s">
        <v>23</v>
      </c>
      <c r="D10" s="25" t="s">
        <v>21</v>
      </c>
      <c r="E10" s="25"/>
      <c r="F10" s="25" t="s">
        <v>23</v>
      </c>
      <c r="G10" s="25" t="s">
        <v>21</v>
      </c>
      <c r="H10" s="25"/>
      <c r="I10" s="25" t="s">
        <v>23</v>
      </c>
      <c r="J10" s="25" t="s">
        <v>21</v>
      </c>
      <c r="K10" s="25"/>
      <c r="L10" s="25" t="s">
        <v>23</v>
      </c>
      <c r="M10" s="25" t="s">
        <v>21</v>
      </c>
      <c r="N10" s="25"/>
      <c r="O10" s="25" t="s">
        <v>23</v>
      </c>
      <c r="P10" s="25" t="s">
        <v>21</v>
      </c>
      <c r="Q10" s="25"/>
      <c r="R10" s="25" t="s">
        <v>23</v>
      </c>
      <c r="S10" s="25" t="s">
        <v>21</v>
      </c>
      <c r="T10" s="25"/>
      <c r="U10" s="25" t="s">
        <v>23</v>
      </c>
      <c r="V10" s="25" t="s">
        <v>21</v>
      </c>
      <c r="W10" s="25"/>
      <c r="X10" s="25" t="s">
        <v>23</v>
      </c>
      <c r="Y10" s="25" t="s">
        <v>21</v>
      </c>
      <c r="Z10" s="25"/>
      <c r="AA10" s="25" t="s">
        <v>23</v>
      </c>
      <c r="AB10" s="25" t="s">
        <v>21</v>
      </c>
      <c r="AC10" s="25"/>
      <c r="AD10" s="25" t="s">
        <v>23</v>
      </c>
      <c r="AE10" s="25" t="s">
        <v>21</v>
      </c>
      <c r="AF10" s="25"/>
      <c r="AG10" s="25" t="s">
        <v>23</v>
      </c>
      <c r="AH10" s="25" t="s">
        <v>21</v>
      </c>
      <c r="AI10" s="25"/>
      <c r="AJ10" s="25" t="s">
        <v>23</v>
      </c>
      <c r="AK10" s="25" t="s">
        <v>21</v>
      </c>
      <c r="AL10" s="25"/>
      <c r="AM10" s="25" t="s">
        <v>23</v>
      </c>
      <c r="AN10" s="25" t="s">
        <v>21</v>
      </c>
      <c r="AO10" s="25"/>
      <c r="AP10" s="25" t="s">
        <v>23</v>
      </c>
      <c r="AQ10" s="25" t="s">
        <v>21</v>
      </c>
      <c r="AR10" s="25"/>
      <c r="AS10" s="25" t="s">
        <v>23</v>
      </c>
      <c r="AT10" s="25" t="s">
        <v>21</v>
      </c>
      <c r="AU10" s="25"/>
      <c r="AV10" s="25" t="s">
        <v>23</v>
      </c>
      <c r="AW10" s="25" t="s">
        <v>21</v>
      </c>
      <c r="AX10" s="25"/>
      <c r="AY10" s="25" t="s">
        <v>23</v>
      </c>
      <c r="AZ10" s="25" t="s">
        <v>21</v>
      </c>
      <c r="BA10" s="25"/>
      <c r="BB10" s="25" t="s">
        <v>23</v>
      </c>
      <c r="BC10" s="25" t="s">
        <v>21</v>
      </c>
      <c r="BD10" s="25"/>
      <c r="BE10" s="25" t="s">
        <v>23</v>
      </c>
      <c r="BF10" s="25" t="s">
        <v>21</v>
      </c>
      <c r="BG10" s="25"/>
      <c r="BH10" s="25" t="s">
        <v>23</v>
      </c>
      <c r="BI10" s="25" t="s">
        <v>21</v>
      </c>
      <c r="BJ10" s="25"/>
      <c r="BK10" s="25" t="s">
        <v>24</v>
      </c>
      <c r="BL10" s="25" t="s">
        <v>21</v>
      </c>
      <c r="BM10" s="26"/>
      <c r="BN10" s="26"/>
      <c r="BO10" s="54"/>
      <c r="BP10" s="54"/>
      <c r="BQ10" s="54"/>
      <c r="BR10" s="54"/>
      <c r="BS10" s="54"/>
      <c r="BT10" s="54"/>
      <c r="BU10" s="54"/>
      <c r="BV10" s="50"/>
    </row>
    <row r="11" spans="1:167" s="9" customFormat="1" ht="15.75" customHeight="1" x14ac:dyDescent="0.2">
      <c r="A11" s="29"/>
      <c r="B11" s="30"/>
      <c r="C11" s="25"/>
      <c r="D11" s="25" t="s">
        <v>22</v>
      </c>
      <c r="E11" s="25"/>
      <c r="F11" s="25"/>
      <c r="G11" s="25" t="s">
        <v>22</v>
      </c>
      <c r="H11" s="25"/>
      <c r="I11" s="25"/>
      <c r="J11" s="25" t="s">
        <v>22</v>
      </c>
      <c r="K11" s="25"/>
      <c r="L11" s="25"/>
      <c r="M11" s="25" t="s">
        <v>22</v>
      </c>
      <c r="N11" s="25"/>
      <c r="O11" s="25"/>
      <c r="P11" s="25" t="s">
        <v>22</v>
      </c>
      <c r="Q11" s="25"/>
      <c r="R11" s="25"/>
      <c r="S11" s="25" t="s">
        <v>22</v>
      </c>
      <c r="T11" s="25"/>
      <c r="U11" s="25"/>
      <c r="V11" s="25" t="s">
        <v>22</v>
      </c>
      <c r="W11" s="25"/>
      <c r="X11" s="25"/>
      <c r="Y11" s="25" t="s">
        <v>22</v>
      </c>
      <c r="Z11" s="25"/>
      <c r="AA11" s="25"/>
      <c r="AB11" s="25" t="s">
        <v>22</v>
      </c>
      <c r="AC11" s="25"/>
      <c r="AD11" s="25"/>
      <c r="AE11" s="25" t="s">
        <v>22</v>
      </c>
      <c r="AF11" s="25"/>
      <c r="AG11" s="25"/>
      <c r="AH11" s="25" t="s">
        <v>22</v>
      </c>
      <c r="AI11" s="25"/>
      <c r="AJ11" s="25"/>
      <c r="AK11" s="25" t="s">
        <v>22</v>
      </c>
      <c r="AL11" s="25"/>
      <c r="AM11" s="25"/>
      <c r="AN11" s="25" t="s">
        <v>22</v>
      </c>
      <c r="AO11" s="25"/>
      <c r="AP11" s="25"/>
      <c r="AQ11" s="25" t="s">
        <v>22</v>
      </c>
      <c r="AR11" s="25"/>
      <c r="AS11" s="25"/>
      <c r="AT11" s="25" t="s">
        <v>22</v>
      </c>
      <c r="AU11" s="25"/>
      <c r="AV11" s="25"/>
      <c r="AW11" s="25" t="s">
        <v>22</v>
      </c>
      <c r="AX11" s="25"/>
      <c r="AY11" s="25"/>
      <c r="AZ11" s="25" t="s">
        <v>22</v>
      </c>
      <c r="BA11" s="25"/>
      <c r="BB11" s="25"/>
      <c r="BC11" s="25" t="s">
        <v>22</v>
      </c>
      <c r="BD11" s="25"/>
      <c r="BE11" s="25"/>
      <c r="BF11" s="25" t="s">
        <v>22</v>
      </c>
      <c r="BG11" s="25"/>
      <c r="BH11" s="25"/>
      <c r="BI11" s="25" t="s">
        <v>22</v>
      </c>
      <c r="BJ11" s="25"/>
      <c r="BK11" s="25"/>
      <c r="BL11" s="25" t="s">
        <v>22</v>
      </c>
      <c r="BM11" s="26"/>
      <c r="BN11" s="26"/>
      <c r="BO11" s="54"/>
      <c r="BP11" s="54"/>
      <c r="BQ11" s="54"/>
      <c r="BR11" s="54"/>
      <c r="BS11" s="54"/>
      <c r="BT11" s="54"/>
      <c r="BU11" s="54"/>
      <c r="BV11" s="55"/>
      <c r="BW11" s="56"/>
      <c r="BX11" s="56"/>
      <c r="BY11" s="56"/>
      <c r="BZ11" s="56"/>
      <c r="CA11" s="56"/>
      <c r="CB11" s="56"/>
      <c r="CC11" s="57"/>
      <c r="CD11" s="55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</row>
    <row r="12" spans="1:167" x14ac:dyDescent="0.2">
      <c r="A12" s="15"/>
      <c r="B12" s="24"/>
      <c r="C12" s="25"/>
      <c r="D12" s="25" t="s">
        <v>4</v>
      </c>
      <c r="E12" s="25"/>
      <c r="F12" s="25"/>
      <c r="G12" s="25" t="s">
        <v>4</v>
      </c>
      <c r="H12" s="25"/>
      <c r="I12" s="25"/>
      <c r="J12" s="25" t="s">
        <v>4</v>
      </c>
      <c r="K12" s="25"/>
      <c r="L12" s="25"/>
      <c r="M12" s="25" t="s">
        <v>4</v>
      </c>
      <c r="N12" s="13"/>
      <c r="O12" s="25"/>
      <c r="P12" s="25" t="s">
        <v>4</v>
      </c>
      <c r="Q12" s="25"/>
      <c r="R12" s="25"/>
      <c r="S12" s="25" t="s">
        <v>4</v>
      </c>
      <c r="T12" s="25"/>
      <c r="U12" s="25"/>
      <c r="V12" s="25" t="s">
        <v>4</v>
      </c>
      <c r="W12" s="25"/>
      <c r="X12" s="25"/>
      <c r="Y12" s="25" t="s">
        <v>4</v>
      </c>
      <c r="Z12" s="25"/>
      <c r="AA12" s="25"/>
      <c r="AB12" s="25" t="s">
        <v>4</v>
      </c>
      <c r="AC12" s="25"/>
      <c r="AD12" s="25"/>
      <c r="AE12" s="25" t="s">
        <v>4</v>
      </c>
      <c r="AF12" s="25"/>
      <c r="AG12" s="25"/>
      <c r="AH12" s="25" t="s">
        <v>4</v>
      </c>
      <c r="AI12" s="25"/>
      <c r="AJ12" s="25"/>
      <c r="AK12" s="25" t="s">
        <v>4</v>
      </c>
      <c r="AL12" s="25"/>
      <c r="AM12" s="25"/>
      <c r="AN12" s="25" t="s">
        <v>4</v>
      </c>
      <c r="AO12" s="25"/>
      <c r="AP12" s="25"/>
      <c r="AQ12" s="25" t="s">
        <v>4</v>
      </c>
      <c r="AR12" s="25"/>
      <c r="AS12" s="25"/>
      <c r="AT12" s="25" t="s">
        <v>4</v>
      </c>
      <c r="AU12" s="25"/>
      <c r="AV12" s="25"/>
      <c r="AW12" s="25" t="s">
        <v>4</v>
      </c>
      <c r="AX12" s="25"/>
      <c r="AY12" s="25"/>
      <c r="AZ12" s="25" t="s">
        <v>4</v>
      </c>
      <c r="BA12" s="25"/>
      <c r="BB12" s="25"/>
      <c r="BC12" s="25" t="s">
        <v>4</v>
      </c>
      <c r="BD12" s="25"/>
      <c r="BE12" s="25"/>
      <c r="BF12" s="25" t="s">
        <v>4</v>
      </c>
      <c r="BG12" s="25"/>
      <c r="BH12" s="25"/>
      <c r="BI12" s="25" t="s">
        <v>4</v>
      </c>
      <c r="BJ12" s="25"/>
      <c r="BK12" s="25"/>
      <c r="BL12" s="25" t="s">
        <v>4</v>
      </c>
      <c r="BM12" s="26"/>
      <c r="BN12" s="26"/>
      <c r="BO12" s="54"/>
      <c r="BP12" s="52"/>
      <c r="BQ12" s="54"/>
      <c r="BR12" s="54"/>
      <c r="BS12" s="54"/>
      <c r="BT12" s="54"/>
      <c r="BU12" s="54"/>
      <c r="BV12" s="58"/>
    </row>
    <row r="13" spans="1:167" s="8" customFormat="1" x14ac:dyDescent="0.2">
      <c r="A13" s="31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4"/>
      <c r="BM13" s="26"/>
      <c r="BN13" s="26"/>
      <c r="BO13" s="54"/>
      <c r="BP13" s="52"/>
      <c r="BQ13" s="52"/>
      <c r="BR13" s="52"/>
      <c r="BS13" s="52"/>
      <c r="BT13" s="52"/>
      <c r="BU13" s="52"/>
      <c r="BV13" s="50"/>
      <c r="BW13" s="49"/>
      <c r="BX13" s="49"/>
      <c r="BY13" s="49"/>
      <c r="BZ13" s="49"/>
      <c r="CA13" s="49"/>
      <c r="CB13" s="49"/>
      <c r="CC13" s="51"/>
      <c r="CD13" s="50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</row>
    <row r="14" spans="1:167" x14ac:dyDescent="0.2">
      <c r="A14" s="35" t="s">
        <v>1</v>
      </c>
      <c r="B14" s="24"/>
      <c r="C14" s="12"/>
      <c r="D14" s="13"/>
      <c r="E14" s="13"/>
      <c r="F14" s="13"/>
      <c r="G14" s="13"/>
      <c r="H14" s="13"/>
      <c r="I14" s="12"/>
      <c r="J14" s="13"/>
      <c r="K14" s="13"/>
      <c r="L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37"/>
      <c r="BL14" s="39"/>
      <c r="BM14" s="26"/>
      <c r="BN14" s="26"/>
      <c r="BO14" s="54"/>
      <c r="BP14" s="52"/>
      <c r="BQ14" s="52"/>
      <c r="BR14" s="52"/>
      <c r="BS14" s="52"/>
      <c r="BT14" s="52"/>
      <c r="BU14" s="52"/>
      <c r="BV14" s="50"/>
    </row>
    <row r="15" spans="1:167" x14ac:dyDescent="0.2">
      <c r="A15" s="27">
        <v>1</v>
      </c>
      <c r="B15" s="36" t="s">
        <v>5</v>
      </c>
      <c r="C15" s="37">
        <v>114.71000000000001</v>
      </c>
      <c r="D15" s="38">
        <v>93.92</v>
      </c>
      <c r="E15" s="38"/>
      <c r="F15" s="37">
        <v>114.37</v>
      </c>
      <c r="G15" s="38">
        <v>93.87</v>
      </c>
      <c r="H15" s="13"/>
      <c r="I15" s="37">
        <v>114.76</v>
      </c>
      <c r="J15" s="38">
        <v>93.8</v>
      </c>
      <c r="K15" s="13"/>
      <c r="L15" s="37">
        <v>114.92</v>
      </c>
      <c r="M15" s="38">
        <v>92.18</v>
      </c>
      <c r="N15" s="13"/>
      <c r="O15" s="37">
        <v>114.99000000000001</v>
      </c>
      <c r="P15" s="38">
        <v>92.42</v>
      </c>
      <c r="Q15" s="38"/>
      <c r="R15" s="37">
        <v>115.26</v>
      </c>
      <c r="S15" s="38">
        <v>92.28</v>
      </c>
      <c r="T15" s="38"/>
      <c r="U15" s="37">
        <v>115.41</v>
      </c>
      <c r="V15" s="38">
        <v>91.91</v>
      </c>
      <c r="W15" s="13"/>
      <c r="X15" s="37">
        <v>115.82000000000001</v>
      </c>
      <c r="Y15" s="38">
        <v>91.62</v>
      </c>
      <c r="Z15" s="38"/>
      <c r="AA15" s="37">
        <v>116.03</v>
      </c>
      <c r="AB15" s="38">
        <v>91.8</v>
      </c>
      <c r="AC15" s="13"/>
      <c r="AD15" s="37">
        <v>115.18</v>
      </c>
      <c r="AE15" s="38">
        <v>93.07</v>
      </c>
      <c r="AF15" s="13"/>
      <c r="AG15" s="37">
        <v>115.60000000000001</v>
      </c>
      <c r="AH15" s="38">
        <v>92.5</v>
      </c>
      <c r="AI15" s="13"/>
      <c r="AJ15" s="37">
        <v>115.7</v>
      </c>
      <c r="AK15" s="38">
        <v>92.19</v>
      </c>
      <c r="AL15" s="13"/>
      <c r="AM15" s="37">
        <v>115.08</v>
      </c>
      <c r="AN15" s="38">
        <v>92.75</v>
      </c>
      <c r="AO15" s="13"/>
      <c r="AP15" s="37">
        <v>115.18</v>
      </c>
      <c r="AQ15" s="38">
        <v>92.69</v>
      </c>
      <c r="AR15" s="13"/>
      <c r="AS15" s="37">
        <v>114.8</v>
      </c>
      <c r="AT15" s="38">
        <v>93.01</v>
      </c>
      <c r="AU15" s="13"/>
      <c r="AV15" s="37">
        <v>114.87</v>
      </c>
      <c r="AW15" s="38">
        <v>93.11</v>
      </c>
      <c r="AX15" s="38"/>
      <c r="AY15" s="37">
        <v>115.05</v>
      </c>
      <c r="AZ15" s="38">
        <v>92.86</v>
      </c>
      <c r="BA15" s="13"/>
      <c r="BB15" s="111">
        <v>114.7</v>
      </c>
      <c r="BC15" s="114">
        <v>94.59</v>
      </c>
      <c r="BD15" s="114"/>
      <c r="BE15" s="114">
        <v>115.34</v>
      </c>
      <c r="BF15" s="114">
        <v>94.1</v>
      </c>
      <c r="BG15" s="13"/>
      <c r="BH15" s="111">
        <v>115.56</v>
      </c>
      <c r="BI15" s="38">
        <v>93.91</v>
      </c>
      <c r="BJ15" s="13"/>
      <c r="BK15" s="37">
        <f>(C15+F15+I15+L15+O15+R15+U15+X15+AA15+AD15+AG15+AJ15+AM15+AP15+AS15+AV15+AY15+BB15+BE15+BH15)/20</f>
        <v>115.1665</v>
      </c>
      <c r="BL15" s="39">
        <f>(D15+G15+J15+M15+P15+S15+V15+Y15+AB15+AE15+AH15+AK15+AN15+AQ15+AT15+AW15+AZ15+BC15+BF15+BI15)/20</f>
        <v>92.928999999999988</v>
      </c>
      <c r="BM15" s="40"/>
      <c r="BN15" s="40"/>
      <c r="BO15" s="40"/>
      <c r="BP15" s="62"/>
      <c r="BQ15" s="62"/>
      <c r="BR15" s="52"/>
      <c r="BS15" s="59"/>
      <c r="BT15" s="59"/>
      <c r="BU15" s="52"/>
      <c r="BV15" s="50"/>
    </row>
    <row r="16" spans="1:167" s="7" customFormat="1" x14ac:dyDescent="0.2">
      <c r="A16" s="27">
        <v>2</v>
      </c>
      <c r="B16" s="36" t="s">
        <v>6</v>
      </c>
      <c r="C16" s="37">
        <v>0.74090538638215897</v>
      </c>
      <c r="D16" s="38">
        <v>145.4</v>
      </c>
      <c r="E16" s="38"/>
      <c r="F16" s="37">
        <v>0.73817081272606477</v>
      </c>
      <c r="G16" s="38">
        <v>145.44</v>
      </c>
      <c r="H16" s="13"/>
      <c r="I16" s="37">
        <v>0.73827980804724991</v>
      </c>
      <c r="J16" s="38">
        <v>145.80000000000001</v>
      </c>
      <c r="K16" s="13"/>
      <c r="L16" s="37">
        <v>0.73746312684365778</v>
      </c>
      <c r="M16" s="38">
        <v>143.63999999999999</v>
      </c>
      <c r="N16" s="13"/>
      <c r="O16" s="37">
        <v>0.7412898443291327</v>
      </c>
      <c r="P16" s="38">
        <v>143.36000000000001</v>
      </c>
      <c r="Q16" s="38"/>
      <c r="R16" s="37">
        <v>0.73849789528099841</v>
      </c>
      <c r="S16" s="38">
        <v>144.02000000000001</v>
      </c>
      <c r="T16" s="38"/>
      <c r="U16" s="37">
        <v>0.7362685907819172</v>
      </c>
      <c r="V16" s="38">
        <v>144.06</v>
      </c>
      <c r="W16" s="13"/>
      <c r="X16" s="37">
        <v>0.73702830188679247</v>
      </c>
      <c r="Y16" s="38">
        <v>143.97</v>
      </c>
      <c r="Z16" s="38"/>
      <c r="AA16" s="37">
        <v>0.73768073177928584</v>
      </c>
      <c r="AB16" s="38">
        <v>144.4</v>
      </c>
      <c r="AC16" s="13"/>
      <c r="AD16" s="37">
        <v>0.73942620526471459</v>
      </c>
      <c r="AE16" s="38">
        <v>144.97999999999999</v>
      </c>
      <c r="AF16" s="13"/>
      <c r="AG16" s="37">
        <v>0.73795291860379308</v>
      </c>
      <c r="AH16" s="38">
        <v>144.9</v>
      </c>
      <c r="AI16" s="13"/>
      <c r="AJ16" s="37">
        <v>0.73702830188679247</v>
      </c>
      <c r="AK16" s="38">
        <v>144.72</v>
      </c>
      <c r="AL16" s="13"/>
      <c r="AM16" s="37">
        <v>0.73491585213493049</v>
      </c>
      <c r="AN16" s="38">
        <v>145.24</v>
      </c>
      <c r="AO16" s="13"/>
      <c r="AP16" s="37">
        <v>0.73459193418056268</v>
      </c>
      <c r="AQ16" s="38">
        <v>145.33000000000001</v>
      </c>
      <c r="AR16" s="13"/>
      <c r="AS16" s="37">
        <v>0.73356807511737088</v>
      </c>
      <c r="AT16" s="38">
        <v>145.55000000000001</v>
      </c>
      <c r="AU16" s="13"/>
      <c r="AV16" s="37">
        <v>0.7370826269624825</v>
      </c>
      <c r="AW16" s="38">
        <v>145.1</v>
      </c>
      <c r="AX16" s="38"/>
      <c r="AY16" s="37">
        <v>0.73480784774781394</v>
      </c>
      <c r="AZ16" s="38">
        <v>145.38</v>
      </c>
      <c r="BA16" s="13"/>
      <c r="BB16" s="111">
        <v>0.74504544777231407</v>
      </c>
      <c r="BC16" s="114">
        <v>145.62</v>
      </c>
      <c r="BD16" s="114"/>
      <c r="BE16" s="114">
        <v>0.74760765550239228</v>
      </c>
      <c r="BF16" s="114">
        <v>145.18</v>
      </c>
      <c r="BG16" s="13"/>
      <c r="BH16" s="111">
        <v>0.74704915583445386</v>
      </c>
      <c r="BI16" s="38">
        <v>145.26</v>
      </c>
      <c r="BJ16" s="13"/>
      <c r="BK16" s="37">
        <f t="shared" ref="BK16:BK30" si="0">(C16+F16+I16+L16+O16+R16+U16+X16+AA16+AD16+AG16+AJ16+AM16+AP16+AS16+AV16+AY16+BB16+BE16+BH16)/20</f>
        <v>0.73873302595324386</v>
      </c>
      <c r="BL16" s="39">
        <f t="shared" ref="BL16:BL30" si="1">(D16+G16+J16+M16+P16+S16+V16+Y16+AB16+AE16+AH16+AK16+AN16+AQ16+AT16+AW16+AZ16+BC16+BF16+BI16)/20</f>
        <v>144.86750000000001</v>
      </c>
      <c r="BM16" s="40"/>
      <c r="BN16" s="40"/>
      <c r="BO16" s="40"/>
      <c r="BP16" s="62"/>
      <c r="BQ16" s="62"/>
      <c r="BR16" s="52"/>
      <c r="BS16" s="59"/>
      <c r="BT16" s="59"/>
      <c r="BU16" s="52"/>
      <c r="BV16" s="50"/>
      <c r="BW16" s="49"/>
      <c r="BX16" s="49"/>
      <c r="BY16" s="49"/>
      <c r="BZ16" s="49"/>
      <c r="CA16" s="49"/>
      <c r="CB16" s="49"/>
      <c r="CC16" s="51"/>
      <c r="CD16" s="50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</row>
    <row r="17" spans="1:164" x14ac:dyDescent="0.2">
      <c r="A17" s="27">
        <v>3</v>
      </c>
      <c r="B17" s="36" t="s">
        <v>7</v>
      </c>
      <c r="C17" s="37">
        <v>0.92230000000000001</v>
      </c>
      <c r="D17" s="38">
        <v>116.81</v>
      </c>
      <c r="E17" s="38"/>
      <c r="F17" s="37">
        <v>0.91920000000000002</v>
      </c>
      <c r="G17" s="38">
        <v>116.8</v>
      </c>
      <c r="H17" s="13"/>
      <c r="I17" s="37">
        <v>0.92210000000000003</v>
      </c>
      <c r="J17" s="38">
        <v>116.73</v>
      </c>
      <c r="K17" s="13"/>
      <c r="L17" s="37">
        <v>0.9214</v>
      </c>
      <c r="M17" s="38">
        <v>114.97</v>
      </c>
      <c r="N17" s="13"/>
      <c r="O17" s="37">
        <v>0.92420000000000002</v>
      </c>
      <c r="P17" s="38">
        <v>114.99</v>
      </c>
      <c r="Q17" s="38"/>
      <c r="R17" s="37">
        <v>0.92280000000000006</v>
      </c>
      <c r="S17" s="38">
        <v>115.26</v>
      </c>
      <c r="T17" s="38"/>
      <c r="U17" s="37">
        <v>0.92280000000000006</v>
      </c>
      <c r="V17" s="38">
        <v>114.94</v>
      </c>
      <c r="W17" s="13"/>
      <c r="X17" s="37">
        <v>0.92370000000000008</v>
      </c>
      <c r="Y17" s="38">
        <v>114.87</v>
      </c>
      <c r="Z17" s="38"/>
      <c r="AA17" s="37">
        <v>0.92680000000000007</v>
      </c>
      <c r="AB17" s="38">
        <v>114.93</v>
      </c>
      <c r="AC17" s="13"/>
      <c r="AD17" s="37">
        <v>0.92460000000000009</v>
      </c>
      <c r="AE17" s="38">
        <v>115.94</v>
      </c>
      <c r="AF17" s="13"/>
      <c r="AG17" s="37">
        <v>0.92470000000000008</v>
      </c>
      <c r="AH17" s="38">
        <v>115.64</v>
      </c>
      <c r="AI17" s="13"/>
      <c r="AJ17" s="37">
        <v>0.92470000000000008</v>
      </c>
      <c r="AK17" s="38">
        <v>115.35</v>
      </c>
      <c r="AL17" s="13"/>
      <c r="AM17" s="37">
        <v>0.92120000000000002</v>
      </c>
      <c r="AN17" s="38">
        <v>115.87</v>
      </c>
      <c r="AO17" s="13"/>
      <c r="AP17" s="37">
        <v>0.9205000000000001</v>
      </c>
      <c r="AQ17" s="38">
        <v>115.98</v>
      </c>
      <c r="AR17" s="13"/>
      <c r="AS17" s="37">
        <v>0.91720000000000002</v>
      </c>
      <c r="AT17" s="38">
        <v>116.41</v>
      </c>
      <c r="AU17" s="13"/>
      <c r="AV17" s="37">
        <v>0.91880000000000006</v>
      </c>
      <c r="AW17" s="38">
        <v>116.4</v>
      </c>
      <c r="AX17" s="38"/>
      <c r="AY17" s="37">
        <v>0.91990000000000005</v>
      </c>
      <c r="AZ17" s="38">
        <v>116.13</v>
      </c>
      <c r="BA17" s="13"/>
      <c r="BB17" s="111">
        <v>0.92420000000000002</v>
      </c>
      <c r="BC17" s="114">
        <v>117.39</v>
      </c>
      <c r="BD17" s="114"/>
      <c r="BE17" s="114">
        <v>0.92580000000000007</v>
      </c>
      <c r="BF17" s="114">
        <v>117.24</v>
      </c>
      <c r="BG17" s="13"/>
      <c r="BH17" s="111">
        <v>0.92220000000000002</v>
      </c>
      <c r="BI17" s="38">
        <v>117.68</v>
      </c>
      <c r="BJ17" s="13"/>
      <c r="BK17" s="37">
        <f t="shared" si="0"/>
        <v>0.92245500000000002</v>
      </c>
      <c r="BL17" s="39">
        <f t="shared" si="1"/>
        <v>116.01649999999998</v>
      </c>
      <c r="BM17" s="40"/>
      <c r="BN17" s="40"/>
      <c r="BO17" s="40"/>
      <c r="BP17" s="62"/>
      <c r="BQ17" s="62"/>
      <c r="BR17" s="52"/>
      <c r="BS17" s="59"/>
      <c r="BT17" s="59"/>
      <c r="BU17" s="52"/>
      <c r="BV17" s="50"/>
    </row>
    <row r="18" spans="1:164" x14ac:dyDescent="0.2">
      <c r="A18" s="27">
        <v>4</v>
      </c>
      <c r="B18" s="36" t="s">
        <v>8</v>
      </c>
      <c r="C18" s="37">
        <v>0.88825723929650013</v>
      </c>
      <c r="D18" s="38">
        <v>121.26</v>
      </c>
      <c r="E18" s="38"/>
      <c r="F18" s="37">
        <v>0.88425148112123086</v>
      </c>
      <c r="G18" s="38">
        <v>121.39</v>
      </c>
      <c r="H18" s="13"/>
      <c r="I18" s="37">
        <v>0.88660342228920996</v>
      </c>
      <c r="J18" s="38">
        <v>121.38</v>
      </c>
      <c r="K18" s="13"/>
      <c r="L18" s="37">
        <v>0.87176357771772295</v>
      </c>
      <c r="M18" s="38">
        <v>121.45</v>
      </c>
      <c r="N18" s="13"/>
      <c r="O18" s="37">
        <v>0.87588683542086354</v>
      </c>
      <c r="P18" s="38">
        <v>121.34</v>
      </c>
      <c r="Q18" s="38"/>
      <c r="R18" s="37">
        <v>0.87634738410305846</v>
      </c>
      <c r="S18" s="38">
        <v>121.34</v>
      </c>
      <c r="T18" s="38"/>
      <c r="U18" s="37">
        <v>0.87404947120006982</v>
      </c>
      <c r="V18" s="38">
        <v>121.35</v>
      </c>
      <c r="W18" s="13"/>
      <c r="X18" s="37">
        <v>0.87435516306723782</v>
      </c>
      <c r="Y18" s="38">
        <v>121.33</v>
      </c>
      <c r="Z18" s="38"/>
      <c r="AA18" s="37">
        <v>0.87804021424181222</v>
      </c>
      <c r="AB18" s="38">
        <v>121.28</v>
      </c>
      <c r="AC18" s="13"/>
      <c r="AD18" s="37">
        <v>0.88401697312588401</v>
      </c>
      <c r="AE18" s="38">
        <v>121.28</v>
      </c>
      <c r="AF18" s="13"/>
      <c r="AG18" s="37">
        <v>0.88113490175345843</v>
      </c>
      <c r="AH18" s="38">
        <v>121.3</v>
      </c>
      <c r="AI18" s="13"/>
      <c r="AJ18" s="37">
        <v>0.87881184638368914</v>
      </c>
      <c r="AK18" s="38">
        <v>121.33</v>
      </c>
      <c r="AL18" s="13"/>
      <c r="AM18" s="37">
        <v>0.87973959707926452</v>
      </c>
      <c r="AN18" s="38">
        <v>121.33</v>
      </c>
      <c r="AO18" s="13"/>
      <c r="AP18" s="37">
        <v>0.87981699806440261</v>
      </c>
      <c r="AQ18" s="38">
        <v>121.34</v>
      </c>
      <c r="AR18" s="13"/>
      <c r="AS18" s="37">
        <v>0.88028169014084501</v>
      </c>
      <c r="AT18" s="38">
        <v>121.27</v>
      </c>
      <c r="AU18" s="13"/>
      <c r="AV18" s="37">
        <v>0.88175645886606113</v>
      </c>
      <c r="AW18" s="38">
        <v>121.26</v>
      </c>
      <c r="AX18" s="38"/>
      <c r="AY18" s="37">
        <v>0.88082445168677881</v>
      </c>
      <c r="AZ18" s="38">
        <v>121.29</v>
      </c>
      <c r="BA18" s="13"/>
      <c r="BB18" s="111">
        <v>0.8950948800572861</v>
      </c>
      <c r="BC18" s="114">
        <v>121.23</v>
      </c>
      <c r="BD18" s="114"/>
      <c r="BE18" s="114">
        <v>0.89517500671381256</v>
      </c>
      <c r="BF18" s="114">
        <v>121.23</v>
      </c>
      <c r="BG18" s="13"/>
      <c r="BH18" s="111">
        <v>0.89437438511761014</v>
      </c>
      <c r="BI18" s="38">
        <v>121.32</v>
      </c>
      <c r="BJ18" s="13"/>
      <c r="BK18" s="37">
        <f t="shared" si="0"/>
        <v>0.88202909887234004</v>
      </c>
      <c r="BL18" s="39">
        <f t="shared" si="1"/>
        <v>121.31500000000001</v>
      </c>
      <c r="BM18" s="40"/>
      <c r="BN18" s="40"/>
      <c r="BO18" s="40"/>
      <c r="BP18" s="62"/>
      <c r="BQ18" s="62"/>
      <c r="BR18" s="52"/>
      <c r="BS18" s="59"/>
      <c r="BT18" s="59"/>
      <c r="BU18" s="52"/>
      <c r="BV18" s="50"/>
    </row>
    <row r="19" spans="1:164" x14ac:dyDescent="0.2">
      <c r="A19" s="27">
        <v>5</v>
      </c>
      <c r="B19" s="36" t="s">
        <v>9</v>
      </c>
      <c r="C19" s="37">
        <v>1806.66</v>
      </c>
      <c r="D19" s="41">
        <v>194631.48</v>
      </c>
      <c r="E19" s="41"/>
      <c r="F19" s="42">
        <v>1801.6000000000001</v>
      </c>
      <c r="G19" s="41">
        <v>193419.78</v>
      </c>
      <c r="H19" s="13"/>
      <c r="I19" s="37">
        <v>1803.3500000000001</v>
      </c>
      <c r="J19" s="41">
        <v>194112.59</v>
      </c>
      <c r="K19" s="13"/>
      <c r="L19" s="37">
        <v>1813.49</v>
      </c>
      <c r="M19" s="41">
        <v>192103</v>
      </c>
      <c r="N19" s="13"/>
      <c r="O19" s="37">
        <v>1810.77</v>
      </c>
      <c r="P19" s="41">
        <v>192430.53</v>
      </c>
      <c r="Q19" s="41"/>
      <c r="R19" s="42">
        <v>1819.8000000000002</v>
      </c>
      <c r="S19" s="41">
        <v>193553.93</v>
      </c>
      <c r="T19" s="41"/>
      <c r="U19" s="42">
        <v>1826.8000000000002</v>
      </c>
      <c r="V19" s="41">
        <v>193768.68</v>
      </c>
      <c r="W19" s="13"/>
      <c r="X19" s="37">
        <v>1832.5900000000001</v>
      </c>
      <c r="Y19" s="41">
        <v>194456.12</v>
      </c>
      <c r="Z19" s="41"/>
      <c r="AA19" s="37">
        <v>1825.6000000000001</v>
      </c>
      <c r="AB19" s="41">
        <v>194462.91</v>
      </c>
      <c r="AC19" s="13"/>
      <c r="AD19" s="37">
        <v>1855.8000000000002</v>
      </c>
      <c r="AE19" s="41">
        <v>198941.76</v>
      </c>
      <c r="AF19" s="13"/>
      <c r="AG19" s="37">
        <v>1855.0900000000001</v>
      </c>
      <c r="AH19" s="41">
        <v>198364.77</v>
      </c>
      <c r="AI19" s="13"/>
      <c r="AJ19" s="37">
        <v>1854.77</v>
      </c>
      <c r="AK19" s="41">
        <v>197829.77</v>
      </c>
      <c r="AL19" s="13"/>
      <c r="AM19" s="37">
        <v>1885.95</v>
      </c>
      <c r="AN19" s="41">
        <v>201306.3</v>
      </c>
      <c r="AO19" s="13"/>
      <c r="AP19" s="37">
        <v>1887.66</v>
      </c>
      <c r="AQ19" s="41">
        <v>201526.58</v>
      </c>
      <c r="AR19" s="13"/>
      <c r="AS19" s="37">
        <v>1896.88</v>
      </c>
      <c r="AT19" s="41">
        <v>202529.88</v>
      </c>
      <c r="AU19" s="13"/>
      <c r="AV19" s="37">
        <v>1896.38</v>
      </c>
      <c r="AW19" s="41">
        <v>202817.84</v>
      </c>
      <c r="AX19" s="41"/>
      <c r="AY19" s="42">
        <v>1892.7</v>
      </c>
      <c r="AZ19" s="41">
        <v>202197.14</v>
      </c>
      <c r="BA19" s="13"/>
      <c r="BB19" s="111">
        <v>1972.71</v>
      </c>
      <c r="BC19" s="114">
        <v>214019.31</v>
      </c>
      <c r="BD19" s="114"/>
      <c r="BE19" s="114">
        <v>1907.73</v>
      </c>
      <c r="BF19" s="114">
        <v>207065.01</v>
      </c>
      <c r="BG19" s="13"/>
      <c r="BH19" s="111">
        <v>1903.93</v>
      </c>
      <c r="BI19" s="38">
        <v>206614.48</v>
      </c>
      <c r="BJ19" s="13"/>
      <c r="BK19" s="37">
        <f t="shared" si="0"/>
        <v>1857.5130000000004</v>
      </c>
      <c r="BL19" s="39">
        <f t="shared" si="1"/>
        <v>198807.59299999999</v>
      </c>
      <c r="BM19" s="40"/>
      <c r="BN19" s="40"/>
      <c r="BO19" s="40"/>
      <c r="BP19" s="62"/>
      <c r="BQ19" s="62"/>
      <c r="BR19" s="60"/>
      <c r="BS19" s="59"/>
      <c r="BT19" s="59"/>
      <c r="BU19" s="52"/>
      <c r="BV19" s="50"/>
    </row>
    <row r="20" spans="1:164" x14ac:dyDescent="0.2">
      <c r="A20" s="27">
        <v>6</v>
      </c>
      <c r="B20" s="36" t="s">
        <v>10</v>
      </c>
      <c r="C20" s="37">
        <v>22.77</v>
      </c>
      <c r="D20" s="38">
        <v>2453.0100000000002</v>
      </c>
      <c r="E20" s="38"/>
      <c r="F20" s="37">
        <v>22.775100000000002</v>
      </c>
      <c r="G20" s="38">
        <v>2445.13</v>
      </c>
      <c r="H20" s="13"/>
      <c r="I20" s="37">
        <v>22.400000000000002</v>
      </c>
      <c r="J20" s="38">
        <v>2411.14</v>
      </c>
      <c r="K20" s="13"/>
      <c r="L20" s="37">
        <v>22.6</v>
      </c>
      <c r="M20" s="38">
        <v>2394.02</v>
      </c>
      <c r="N20" s="13"/>
      <c r="O20" s="37">
        <v>22.700000000000003</v>
      </c>
      <c r="P20" s="38">
        <v>2412.33</v>
      </c>
      <c r="Q20" s="38"/>
      <c r="R20" s="37">
        <v>22.89</v>
      </c>
      <c r="S20" s="38">
        <v>2434.58</v>
      </c>
      <c r="T20" s="38"/>
      <c r="U20" s="37">
        <v>23.220000000000002</v>
      </c>
      <c r="V20" s="38">
        <v>2462.9499999999998</v>
      </c>
      <c r="W20" s="13"/>
      <c r="X20" s="37">
        <v>23.34</v>
      </c>
      <c r="Y20" s="38">
        <v>2476.61</v>
      </c>
      <c r="Z20" s="38"/>
      <c r="AA20" s="37">
        <v>22.94</v>
      </c>
      <c r="AB20" s="38">
        <v>2443.5700000000002</v>
      </c>
      <c r="AC20" s="13"/>
      <c r="AD20" s="37">
        <v>23.69</v>
      </c>
      <c r="AE20" s="38">
        <v>2539.5700000000002</v>
      </c>
      <c r="AF20" s="13"/>
      <c r="AG20" s="37">
        <v>23.34</v>
      </c>
      <c r="AH20" s="38">
        <v>2495.75</v>
      </c>
      <c r="AI20" s="13"/>
      <c r="AJ20" s="37">
        <v>23.46</v>
      </c>
      <c r="AK20" s="38">
        <v>2502.2399999999998</v>
      </c>
      <c r="AL20" s="13"/>
      <c r="AM20" s="37">
        <v>23.68</v>
      </c>
      <c r="AN20" s="38">
        <v>2527.6</v>
      </c>
      <c r="AO20" s="13"/>
      <c r="AP20" s="37">
        <v>23.75</v>
      </c>
      <c r="AQ20" s="38">
        <v>2535.5500000000002</v>
      </c>
      <c r="AR20" s="13"/>
      <c r="AS20" s="37">
        <v>23.77</v>
      </c>
      <c r="AT20" s="38">
        <v>2537.92</v>
      </c>
      <c r="AU20" s="13"/>
      <c r="AV20" s="37">
        <v>24.05</v>
      </c>
      <c r="AW20" s="38">
        <v>2572.15</v>
      </c>
      <c r="AX20" s="38"/>
      <c r="AY20" s="37">
        <v>24.060000000000002</v>
      </c>
      <c r="AZ20" s="38">
        <v>2570.33</v>
      </c>
      <c r="BA20" s="13"/>
      <c r="BB20" s="111">
        <v>25.52</v>
      </c>
      <c r="BC20" s="114">
        <v>2768.66</v>
      </c>
      <c r="BD20" s="114"/>
      <c r="BE20" s="114">
        <v>24.23</v>
      </c>
      <c r="BF20" s="114">
        <v>2629.92</v>
      </c>
      <c r="BG20" s="13"/>
      <c r="BH20" s="111">
        <v>24.366200000000003</v>
      </c>
      <c r="BI20" s="38">
        <v>2644.22</v>
      </c>
      <c r="BJ20" s="13"/>
      <c r="BK20" s="37">
        <f t="shared" si="0"/>
        <v>23.477565000000002</v>
      </c>
      <c r="BL20" s="39">
        <f t="shared" si="1"/>
        <v>2512.8625000000002</v>
      </c>
      <c r="BM20" s="40"/>
      <c r="BN20" s="40"/>
      <c r="BO20" s="40"/>
      <c r="BP20" s="62"/>
      <c r="BQ20" s="62"/>
      <c r="BR20" s="52"/>
      <c r="BS20" s="59"/>
      <c r="BT20" s="59"/>
      <c r="BU20" s="52"/>
      <c r="BV20" s="50"/>
    </row>
    <row r="21" spans="1:164" x14ac:dyDescent="0.2">
      <c r="A21" s="27">
        <v>7</v>
      </c>
      <c r="B21" s="36" t="s">
        <v>25</v>
      </c>
      <c r="C21" s="37">
        <v>1.4122299110295156</v>
      </c>
      <c r="D21" s="38">
        <v>76.28</v>
      </c>
      <c r="E21" s="38"/>
      <c r="F21" s="37">
        <v>1.3986013986013985</v>
      </c>
      <c r="G21" s="38">
        <v>76.760000000000005</v>
      </c>
      <c r="H21" s="13"/>
      <c r="I21" s="37">
        <v>1.4048890137679124</v>
      </c>
      <c r="J21" s="38">
        <v>76.62</v>
      </c>
      <c r="K21" s="13"/>
      <c r="L21" s="37">
        <v>1.4076576576576576</v>
      </c>
      <c r="M21" s="38">
        <v>75.25</v>
      </c>
      <c r="N21" s="13"/>
      <c r="O21" s="37">
        <v>1.4106361969248129</v>
      </c>
      <c r="P21" s="38">
        <v>75.33</v>
      </c>
      <c r="Q21" s="38"/>
      <c r="R21" s="37">
        <v>1.4035087719298245</v>
      </c>
      <c r="S21" s="38">
        <v>75.78</v>
      </c>
      <c r="T21" s="38"/>
      <c r="U21" s="37">
        <v>1.3935340022296543</v>
      </c>
      <c r="V21" s="38">
        <v>76.12</v>
      </c>
      <c r="W21" s="13"/>
      <c r="X21" s="37">
        <v>1.3904338153503892</v>
      </c>
      <c r="Y21" s="38">
        <v>76.31</v>
      </c>
      <c r="Z21" s="38"/>
      <c r="AA21" s="37">
        <v>1.4023278642546626</v>
      </c>
      <c r="AB21" s="38">
        <v>75.959999999999994</v>
      </c>
      <c r="AC21" s="13"/>
      <c r="AD21" s="37">
        <v>1.4080540692762602</v>
      </c>
      <c r="AE21" s="38">
        <v>76.13</v>
      </c>
      <c r="AF21" s="13"/>
      <c r="AG21" s="37">
        <v>1.4011489421325487</v>
      </c>
      <c r="AH21" s="38">
        <v>76.319999999999993</v>
      </c>
      <c r="AI21" s="13"/>
      <c r="AJ21" s="37">
        <v>1.3952839402818473</v>
      </c>
      <c r="AK21" s="38">
        <v>76.44</v>
      </c>
      <c r="AL21" s="13"/>
      <c r="AM21" s="37">
        <v>1.3877324451845683</v>
      </c>
      <c r="AN21" s="38">
        <v>76.92</v>
      </c>
      <c r="AO21" s="13"/>
      <c r="AP21" s="37">
        <v>1.3877324451845683</v>
      </c>
      <c r="AQ21" s="38">
        <v>76.930000000000007</v>
      </c>
      <c r="AR21" s="13"/>
      <c r="AS21" s="37">
        <v>1.3881177123820099</v>
      </c>
      <c r="AT21" s="38">
        <v>76.92</v>
      </c>
      <c r="AU21" s="13"/>
      <c r="AV21" s="37">
        <v>1.3846579894765991</v>
      </c>
      <c r="AW21" s="38">
        <v>77.239999999999995</v>
      </c>
      <c r="AX21" s="38"/>
      <c r="AY21" s="37">
        <v>1.3768415255404103</v>
      </c>
      <c r="AZ21" s="38">
        <v>77.59</v>
      </c>
      <c r="BA21" s="13"/>
      <c r="BB21" s="111">
        <v>1.3939224979091163</v>
      </c>
      <c r="BC21" s="114">
        <v>77.83</v>
      </c>
      <c r="BD21" s="114"/>
      <c r="BE21" s="114">
        <v>1.3892747985551541</v>
      </c>
      <c r="BF21" s="114">
        <v>78.13</v>
      </c>
      <c r="BG21" s="13"/>
      <c r="BH21" s="111">
        <v>1.3879250520471893</v>
      </c>
      <c r="BI21" s="38">
        <v>78.19</v>
      </c>
      <c r="BJ21" s="13"/>
      <c r="BK21" s="37">
        <f t="shared" si="0"/>
        <v>1.396225502485805</v>
      </c>
      <c r="BL21" s="39">
        <f t="shared" si="1"/>
        <v>76.652500000000003</v>
      </c>
      <c r="BM21" s="40"/>
      <c r="BN21" s="40"/>
      <c r="BO21" s="40"/>
      <c r="BP21" s="62"/>
      <c r="BQ21" s="62"/>
      <c r="BR21" s="52"/>
      <c r="BS21" s="59"/>
      <c r="BT21" s="59"/>
      <c r="BU21" s="52"/>
      <c r="BV21" s="50"/>
    </row>
    <row r="22" spans="1:164" x14ac:dyDescent="0.2">
      <c r="A22" s="27">
        <v>8</v>
      </c>
      <c r="B22" s="36" t="s">
        <v>26</v>
      </c>
      <c r="C22" s="37">
        <v>1.2673000000000001</v>
      </c>
      <c r="D22" s="38">
        <v>85.01</v>
      </c>
      <c r="E22" s="38"/>
      <c r="F22" s="37">
        <v>1.2675000000000001</v>
      </c>
      <c r="G22" s="38">
        <v>84.7</v>
      </c>
      <c r="H22" s="13"/>
      <c r="I22" s="37">
        <v>1.2704</v>
      </c>
      <c r="J22" s="38">
        <v>84.73</v>
      </c>
      <c r="K22" s="13"/>
      <c r="L22" s="37">
        <v>1.2714000000000001</v>
      </c>
      <c r="M22" s="38">
        <v>83.32</v>
      </c>
      <c r="N22" s="13"/>
      <c r="O22" s="37">
        <v>1.2733000000000001</v>
      </c>
      <c r="P22" s="38">
        <v>83.46</v>
      </c>
      <c r="Q22" s="38"/>
      <c r="R22" s="37">
        <v>1.2694000000000001</v>
      </c>
      <c r="S22" s="38">
        <v>83.79</v>
      </c>
      <c r="T22" s="38"/>
      <c r="U22" s="37">
        <v>1.2682</v>
      </c>
      <c r="V22" s="38">
        <v>83.64</v>
      </c>
      <c r="W22" s="13"/>
      <c r="X22" s="37">
        <v>1.2673000000000001</v>
      </c>
      <c r="Y22" s="38">
        <v>83.73</v>
      </c>
      <c r="Z22" s="38"/>
      <c r="AA22" s="37">
        <v>1.2727000000000002</v>
      </c>
      <c r="AB22" s="38">
        <v>83.7</v>
      </c>
      <c r="AC22" s="13"/>
      <c r="AD22" s="37">
        <v>1.2765</v>
      </c>
      <c r="AE22" s="38">
        <v>83.98</v>
      </c>
      <c r="AF22" s="13"/>
      <c r="AG22" s="37">
        <v>1.2707000000000002</v>
      </c>
      <c r="AH22" s="38">
        <v>84.15</v>
      </c>
      <c r="AI22" s="13"/>
      <c r="AJ22" s="37">
        <v>1.2675000000000001</v>
      </c>
      <c r="AK22" s="38">
        <v>84.15</v>
      </c>
      <c r="AL22" s="13"/>
      <c r="AM22" s="37">
        <v>1.27</v>
      </c>
      <c r="AN22" s="38">
        <v>84.05</v>
      </c>
      <c r="AO22" s="13"/>
      <c r="AP22" s="37">
        <v>1.2696000000000001</v>
      </c>
      <c r="AQ22" s="38">
        <v>84.09</v>
      </c>
      <c r="AR22" s="13"/>
      <c r="AS22" s="37">
        <v>1.2746</v>
      </c>
      <c r="AT22" s="38">
        <v>83.77</v>
      </c>
      <c r="AU22" s="13"/>
      <c r="AV22" s="37">
        <v>1.2729000000000001</v>
      </c>
      <c r="AW22" s="38">
        <v>84.02</v>
      </c>
      <c r="AX22" s="38"/>
      <c r="AY22" s="37">
        <v>1.2707000000000002</v>
      </c>
      <c r="AZ22" s="38">
        <v>84.07</v>
      </c>
      <c r="BA22" s="13"/>
      <c r="BB22" s="111">
        <v>1.2826</v>
      </c>
      <c r="BC22" s="114">
        <v>84.59</v>
      </c>
      <c r="BD22" s="114"/>
      <c r="BE22" s="114">
        <v>1.2808000000000002</v>
      </c>
      <c r="BF22" s="114">
        <v>84.74</v>
      </c>
      <c r="BG22" s="13"/>
      <c r="BH22" s="111">
        <v>1.276</v>
      </c>
      <c r="BI22" s="38">
        <v>85.05</v>
      </c>
      <c r="BJ22" s="13"/>
      <c r="BK22" s="37">
        <f t="shared" si="0"/>
        <v>1.27197</v>
      </c>
      <c r="BL22" s="39">
        <f t="shared" si="1"/>
        <v>84.136999999999986</v>
      </c>
      <c r="BM22" s="40"/>
      <c r="BN22" s="40"/>
      <c r="BO22" s="40"/>
      <c r="BP22" s="62"/>
      <c r="BQ22" s="62"/>
      <c r="BR22" s="52"/>
      <c r="BS22" s="59"/>
      <c r="BT22" s="59"/>
      <c r="BU22" s="52"/>
      <c r="BV22" s="50"/>
    </row>
    <row r="23" spans="1:164" x14ac:dyDescent="0.2">
      <c r="A23" s="27">
        <v>9</v>
      </c>
      <c r="B23" s="36" t="s">
        <v>13</v>
      </c>
      <c r="C23" s="37">
        <v>9.279300000000001</v>
      </c>
      <c r="D23" s="38">
        <v>11.61</v>
      </c>
      <c r="E23" s="38"/>
      <c r="F23" s="37">
        <v>9.2018000000000004</v>
      </c>
      <c r="G23" s="38">
        <v>11.67</v>
      </c>
      <c r="H23" s="13"/>
      <c r="I23" s="37">
        <v>9.2243000000000013</v>
      </c>
      <c r="J23" s="38">
        <v>11.67</v>
      </c>
      <c r="K23" s="13"/>
      <c r="L23" s="37">
        <v>9.1124000000000009</v>
      </c>
      <c r="M23" s="38">
        <v>11.62</v>
      </c>
      <c r="N23" s="13"/>
      <c r="O23" s="37">
        <v>9.1658000000000008</v>
      </c>
      <c r="P23" s="38">
        <v>11.59</v>
      </c>
      <c r="Q23" s="38"/>
      <c r="R23" s="37">
        <v>9.1410999999999998</v>
      </c>
      <c r="S23" s="38">
        <v>11.64</v>
      </c>
      <c r="T23" s="38"/>
      <c r="U23" s="37">
        <v>9.0998000000000001</v>
      </c>
      <c r="V23" s="38">
        <v>11.66</v>
      </c>
      <c r="W23" s="13"/>
      <c r="X23" s="37">
        <v>9.150500000000001</v>
      </c>
      <c r="Y23" s="38">
        <v>11.6</v>
      </c>
      <c r="Z23" s="38"/>
      <c r="AA23" s="37">
        <v>9.3140999999999998</v>
      </c>
      <c r="AB23" s="38">
        <v>11.44</v>
      </c>
      <c r="AC23" s="13"/>
      <c r="AD23" s="37">
        <v>9.4252000000000002</v>
      </c>
      <c r="AE23" s="38">
        <v>11.37</v>
      </c>
      <c r="AF23" s="13"/>
      <c r="AG23" s="37">
        <v>9.3169000000000004</v>
      </c>
      <c r="AH23" s="38">
        <v>11.48</v>
      </c>
      <c r="AI23" s="13"/>
      <c r="AJ23" s="37">
        <v>9.2759999999999998</v>
      </c>
      <c r="AK23" s="38">
        <v>11.5</v>
      </c>
      <c r="AL23" s="13"/>
      <c r="AM23" s="37">
        <v>9.3047000000000004</v>
      </c>
      <c r="AN23" s="38">
        <v>11.47</v>
      </c>
      <c r="AO23" s="13"/>
      <c r="AP23" s="37">
        <v>9.3114000000000008</v>
      </c>
      <c r="AQ23" s="38">
        <v>11.47</v>
      </c>
      <c r="AR23" s="13"/>
      <c r="AS23" s="37">
        <v>9.3575999999999997</v>
      </c>
      <c r="AT23" s="38">
        <v>11.41</v>
      </c>
      <c r="AU23" s="13"/>
      <c r="AV23" s="37">
        <v>9.3421000000000003</v>
      </c>
      <c r="AW23" s="38">
        <v>11.45</v>
      </c>
      <c r="AX23" s="38"/>
      <c r="AY23" s="37">
        <v>9.3191000000000006</v>
      </c>
      <c r="AZ23" s="38">
        <v>11.46</v>
      </c>
      <c r="BA23" s="13"/>
      <c r="BB23" s="111">
        <v>9.5686999999999998</v>
      </c>
      <c r="BC23" s="114">
        <v>11.34</v>
      </c>
      <c r="BD23" s="114"/>
      <c r="BE23" s="114">
        <v>9.513300000000001</v>
      </c>
      <c r="BF23" s="114">
        <v>11.41</v>
      </c>
      <c r="BG23" s="13"/>
      <c r="BH23" s="111">
        <v>9.4911000000000012</v>
      </c>
      <c r="BI23" s="38">
        <v>11.43</v>
      </c>
      <c r="BJ23" s="13"/>
      <c r="BK23" s="37">
        <f t="shared" si="0"/>
        <v>9.2957599999999978</v>
      </c>
      <c r="BL23" s="39">
        <f t="shared" si="1"/>
        <v>11.5145</v>
      </c>
      <c r="BM23" s="40"/>
      <c r="BN23" s="40"/>
      <c r="BO23" s="40"/>
      <c r="BP23" s="62"/>
      <c r="BQ23" s="62"/>
      <c r="BR23" s="52"/>
      <c r="BS23" s="59"/>
      <c r="BT23" s="59"/>
      <c r="BU23" s="52"/>
      <c r="BV23" s="50"/>
    </row>
    <row r="24" spans="1:164" x14ac:dyDescent="0.2">
      <c r="A24" s="27">
        <v>10</v>
      </c>
      <c r="B24" s="36" t="s">
        <v>14</v>
      </c>
      <c r="C24" s="37">
        <v>8.8511000000000006</v>
      </c>
      <c r="D24" s="38">
        <v>12.17</v>
      </c>
      <c r="E24" s="38"/>
      <c r="F24" s="37">
        <v>8.7780000000000005</v>
      </c>
      <c r="G24" s="38">
        <v>12.23</v>
      </c>
      <c r="H24" s="13"/>
      <c r="I24" s="37">
        <v>8.8425000000000011</v>
      </c>
      <c r="J24" s="38">
        <v>12.17</v>
      </c>
      <c r="K24" s="13"/>
      <c r="L24" s="37">
        <v>8.7245000000000008</v>
      </c>
      <c r="M24" s="38">
        <v>12.14</v>
      </c>
      <c r="N24" s="13"/>
      <c r="O24" s="37">
        <v>8.8457000000000008</v>
      </c>
      <c r="P24" s="38">
        <v>12.01</v>
      </c>
      <c r="Q24" s="38"/>
      <c r="R24" s="37">
        <v>8.8071000000000002</v>
      </c>
      <c r="S24" s="38">
        <v>12.08</v>
      </c>
      <c r="T24" s="38"/>
      <c r="U24" s="37">
        <v>8.786900000000001</v>
      </c>
      <c r="V24" s="38">
        <v>12.07</v>
      </c>
      <c r="W24" s="13"/>
      <c r="X24" s="37">
        <v>8.817400000000001</v>
      </c>
      <c r="Y24" s="38">
        <v>12.03</v>
      </c>
      <c r="Z24" s="38"/>
      <c r="AA24" s="37">
        <v>8.8512000000000004</v>
      </c>
      <c r="AB24" s="38">
        <v>12.03</v>
      </c>
      <c r="AC24" s="13"/>
      <c r="AD24" s="37">
        <v>8.9150000000000009</v>
      </c>
      <c r="AE24" s="38">
        <v>12.02</v>
      </c>
      <c r="AF24" s="13"/>
      <c r="AG24" s="37">
        <v>8.8933</v>
      </c>
      <c r="AH24" s="38">
        <v>12.02</v>
      </c>
      <c r="AI24" s="13"/>
      <c r="AJ24" s="37">
        <v>8.891</v>
      </c>
      <c r="AK24" s="38">
        <v>12</v>
      </c>
      <c r="AL24" s="13"/>
      <c r="AM24" s="37">
        <v>8.9039999999999999</v>
      </c>
      <c r="AN24" s="38">
        <v>11.99</v>
      </c>
      <c r="AO24" s="13"/>
      <c r="AP24" s="37">
        <v>8.9252000000000002</v>
      </c>
      <c r="AQ24" s="38">
        <v>11.96</v>
      </c>
      <c r="AR24" s="13"/>
      <c r="AS24" s="37">
        <v>8.9459999999999997</v>
      </c>
      <c r="AT24" s="38">
        <v>11.93</v>
      </c>
      <c r="AU24" s="13"/>
      <c r="AV24" s="37">
        <v>8.8938000000000006</v>
      </c>
      <c r="AW24" s="38">
        <v>12.03</v>
      </c>
      <c r="AX24" s="38"/>
      <c r="AY24" s="37">
        <v>8.843</v>
      </c>
      <c r="AZ24" s="38">
        <v>12.08</v>
      </c>
      <c r="BA24" s="13"/>
      <c r="BB24" s="111">
        <v>9.0446000000000009</v>
      </c>
      <c r="BC24" s="114">
        <v>12</v>
      </c>
      <c r="BD24" s="114"/>
      <c r="BE24" s="114">
        <v>8.9779999999999998</v>
      </c>
      <c r="BF24" s="114">
        <v>12.09</v>
      </c>
      <c r="BG24" s="13"/>
      <c r="BH24" s="111">
        <v>8.9062000000000001</v>
      </c>
      <c r="BI24" s="38">
        <v>12.18</v>
      </c>
      <c r="BJ24" s="13"/>
      <c r="BK24" s="37">
        <f t="shared" si="0"/>
        <v>8.872225000000002</v>
      </c>
      <c r="BL24" s="39">
        <f t="shared" si="1"/>
        <v>12.061500000000002</v>
      </c>
      <c r="BM24" s="40"/>
      <c r="BN24" s="40"/>
      <c r="BO24" s="40"/>
      <c r="BP24" s="62"/>
      <c r="BQ24" s="62"/>
      <c r="BR24" s="52"/>
      <c r="BS24" s="59"/>
      <c r="BT24" s="59"/>
      <c r="BU24" s="52"/>
      <c r="BV24" s="50"/>
    </row>
    <row r="25" spans="1:164" x14ac:dyDescent="0.2">
      <c r="A25" s="27">
        <v>11</v>
      </c>
      <c r="B25" s="36" t="s">
        <v>15</v>
      </c>
      <c r="C25" s="37">
        <v>6.6074999999999999</v>
      </c>
      <c r="D25" s="38">
        <v>16.3</v>
      </c>
      <c r="E25" s="38"/>
      <c r="F25" s="37">
        <v>6.5753000000000004</v>
      </c>
      <c r="G25" s="38">
        <v>16.329999999999998</v>
      </c>
      <c r="H25" s="13"/>
      <c r="I25" s="37">
        <v>6.5942000000000007</v>
      </c>
      <c r="J25" s="38">
        <v>16.32</v>
      </c>
      <c r="K25" s="13"/>
      <c r="L25" s="37">
        <v>6.4865000000000004</v>
      </c>
      <c r="M25" s="38">
        <v>16.329999999999998</v>
      </c>
      <c r="N25" s="13"/>
      <c r="O25" s="37">
        <v>6.5192000000000005</v>
      </c>
      <c r="P25" s="38">
        <v>16.3</v>
      </c>
      <c r="Q25" s="38"/>
      <c r="R25" s="37">
        <v>6.5216000000000003</v>
      </c>
      <c r="S25" s="38">
        <v>16.309999999999999</v>
      </c>
      <c r="T25" s="38"/>
      <c r="U25" s="37">
        <v>6.5040000000000004</v>
      </c>
      <c r="V25" s="38">
        <v>16.309999999999999</v>
      </c>
      <c r="W25" s="13"/>
      <c r="X25" s="37">
        <v>6.5054000000000007</v>
      </c>
      <c r="Y25" s="38">
        <v>16.309999999999999</v>
      </c>
      <c r="Z25" s="38"/>
      <c r="AA25" s="37">
        <v>6.5316000000000001</v>
      </c>
      <c r="AB25" s="38">
        <v>16.309999999999999</v>
      </c>
      <c r="AC25" s="13"/>
      <c r="AD25" s="37">
        <v>6.5772000000000004</v>
      </c>
      <c r="AE25" s="38">
        <v>16.3</v>
      </c>
      <c r="AF25" s="13"/>
      <c r="AG25" s="37">
        <v>6.5568</v>
      </c>
      <c r="AH25" s="38">
        <v>16.309999999999999</v>
      </c>
      <c r="AI25" s="13"/>
      <c r="AJ25" s="37">
        <v>6.5380000000000003</v>
      </c>
      <c r="AK25" s="38">
        <v>16.309999999999999</v>
      </c>
      <c r="AL25" s="13"/>
      <c r="AM25" s="37">
        <v>6.5444000000000004</v>
      </c>
      <c r="AN25" s="38">
        <v>16.309999999999999</v>
      </c>
      <c r="AO25" s="13"/>
      <c r="AP25" s="37">
        <v>6.5422000000000002</v>
      </c>
      <c r="AQ25" s="38">
        <v>16.32</v>
      </c>
      <c r="AR25" s="13"/>
      <c r="AS25" s="37">
        <v>6.5482000000000005</v>
      </c>
      <c r="AT25" s="38">
        <v>16.309999999999999</v>
      </c>
      <c r="AU25" s="13"/>
      <c r="AV25" s="37">
        <v>6.5587</v>
      </c>
      <c r="AW25" s="38">
        <v>16.309999999999999</v>
      </c>
      <c r="AX25" s="38"/>
      <c r="AY25" s="37">
        <v>6.5508000000000006</v>
      </c>
      <c r="AZ25" s="38">
        <v>16.309999999999999</v>
      </c>
      <c r="BA25" s="13"/>
      <c r="BB25" s="111">
        <v>6.6586999999999996</v>
      </c>
      <c r="BC25" s="114">
        <v>16.29</v>
      </c>
      <c r="BD25" s="114"/>
      <c r="BE25" s="114">
        <v>6.66</v>
      </c>
      <c r="BF25" s="114">
        <v>16.3</v>
      </c>
      <c r="BG25" s="13"/>
      <c r="BH25" s="111">
        <v>6.6538000000000004</v>
      </c>
      <c r="BI25" s="38">
        <v>16.309999999999999</v>
      </c>
      <c r="BJ25" s="13"/>
      <c r="BK25" s="37">
        <f t="shared" si="0"/>
        <v>6.5617049999999981</v>
      </c>
      <c r="BL25" s="39">
        <f t="shared" si="1"/>
        <v>16.310000000000002</v>
      </c>
      <c r="BM25" s="40"/>
      <c r="BN25" s="40"/>
      <c r="BO25" s="40"/>
      <c r="BP25" s="62"/>
      <c r="BQ25" s="62"/>
      <c r="BR25" s="52"/>
      <c r="BS25" s="59"/>
      <c r="BT25" s="59"/>
      <c r="BU25" s="52"/>
      <c r="BV25" s="50"/>
    </row>
    <row r="26" spans="1:164" x14ac:dyDescent="0.2">
      <c r="A26" s="27">
        <v>12</v>
      </c>
      <c r="B26" s="36" t="s">
        <v>34</v>
      </c>
      <c r="C26" s="37">
        <v>13.3802</v>
      </c>
      <c r="D26" s="38">
        <v>8.0500000000000007</v>
      </c>
      <c r="E26" s="38"/>
      <c r="F26" s="37">
        <v>13.4466</v>
      </c>
      <c r="G26" s="38">
        <v>7.98</v>
      </c>
      <c r="H26" s="13"/>
      <c r="I26" s="37">
        <v>13.579400000000001</v>
      </c>
      <c r="J26" s="38">
        <v>7.93</v>
      </c>
      <c r="K26" s="13"/>
      <c r="L26" s="37">
        <v>13.5708</v>
      </c>
      <c r="M26" s="38">
        <v>7.81</v>
      </c>
      <c r="N26" s="13"/>
      <c r="O26" s="37">
        <v>13.5662</v>
      </c>
      <c r="P26" s="38">
        <v>7.83</v>
      </c>
      <c r="Q26" s="38"/>
      <c r="R26" s="37">
        <v>13.633100000000001</v>
      </c>
      <c r="S26" s="38">
        <v>7.8</v>
      </c>
      <c r="T26" s="38"/>
      <c r="U26" s="37">
        <v>13.590900000000001</v>
      </c>
      <c r="V26" s="38">
        <v>7.8</v>
      </c>
      <c r="W26" s="13"/>
      <c r="X26" s="37">
        <v>13.545200000000001</v>
      </c>
      <c r="Y26" s="38">
        <v>7.83</v>
      </c>
      <c r="Z26" s="38"/>
      <c r="AA26" s="37">
        <v>13.462900000000001</v>
      </c>
      <c r="AB26" s="38">
        <v>7.91</v>
      </c>
      <c r="AC26" s="13"/>
      <c r="AD26" s="37">
        <v>13.560400000000001</v>
      </c>
      <c r="AE26" s="38">
        <v>7.91</v>
      </c>
      <c r="AF26" s="13"/>
      <c r="AG26" s="37">
        <v>13.6433</v>
      </c>
      <c r="AH26" s="38">
        <v>7.84</v>
      </c>
      <c r="AI26" s="13"/>
      <c r="AJ26" s="37">
        <v>13.636100000000001</v>
      </c>
      <c r="AK26" s="38">
        <v>7.82</v>
      </c>
      <c r="AL26" s="13"/>
      <c r="AM26" s="37">
        <v>13.6243</v>
      </c>
      <c r="AN26" s="38">
        <v>7.83</v>
      </c>
      <c r="AO26" s="13"/>
      <c r="AP26" s="37">
        <v>13.629200000000001</v>
      </c>
      <c r="AQ26" s="38">
        <v>7.83</v>
      </c>
      <c r="AR26" s="13"/>
      <c r="AS26" s="37">
        <v>13.619300000000001</v>
      </c>
      <c r="AT26" s="38">
        <v>7.84</v>
      </c>
      <c r="AU26" s="13"/>
      <c r="AV26" s="37">
        <v>13.782</v>
      </c>
      <c r="AW26" s="38">
        <v>7.76</v>
      </c>
      <c r="AX26" s="38"/>
      <c r="AY26" s="37">
        <v>13.800700000000001</v>
      </c>
      <c r="AZ26" s="38">
        <v>7.74</v>
      </c>
      <c r="BA26" s="13"/>
      <c r="BB26" s="111">
        <v>14.356299999999999</v>
      </c>
      <c r="BC26" s="114">
        <v>7.56</v>
      </c>
      <c r="BD26" s="114"/>
      <c r="BE26" s="114">
        <v>14.0808</v>
      </c>
      <c r="BF26" s="114">
        <v>7.71</v>
      </c>
      <c r="BG26" s="13"/>
      <c r="BH26" s="111">
        <v>13.834200000000001</v>
      </c>
      <c r="BI26" s="38">
        <v>7.84</v>
      </c>
      <c r="BJ26" s="13"/>
      <c r="BK26" s="37">
        <f t="shared" si="0"/>
        <v>13.667095000000003</v>
      </c>
      <c r="BL26" s="39">
        <f t="shared" si="1"/>
        <v>7.8310000000000004</v>
      </c>
      <c r="BM26" s="40"/>
      <c r="BN26" s="40"/>
      <c r="BO26" s="40"/>
      <c r="BP26" s="62"/>
      <c r="BQ26" s="62"/>
      <c r="BR26" s="52"/>
      <c r="BS26" s="59"/>
      <c r="BT26" s="59"/>
      <c r="BU26" s="52"/>
      <c r="BV26" s="50"/>
    </row>
    <row r="27" spans="1:164" x14ac:dyDescent="0.2">
      <c r="A27" s="27">
        <v>13</v>
      </c>
      <c r="B27" s="17" t="s">
        <v>17</v>
      </c>
      <c r="C27" s="37">
        <v>1</v>
      </c>
      <c r="D27" s="38">
        <v>107.73</v>
      </c>
      <c r="E27" s="38"/>
      <c r="F27" s="37">
        <v>1</v>
      </c>
      <c r="G27" s="38">
        <v>107.36</v>
      </c>
      <c r="H27" s="38"/>
      <c r="I27" s="37">
        <v>1</v>
      </c>
      <c r="J27" s="38">
        <v>107.64</v>
      </c>
      <c r="K27" s="38"/>
      <c r="L27" s="37">
        <v>1</v>
      </c>
      <c r="M27" s="38">
        <v>105.93</v>
      </c>
      <c r="N27" s="38"/>
      <c r="O27" s="37">
        <v>1</v>
      </c>
      <c r="P27" s="38">
        <v>106.27</v>
      </c>
      <c r="Q27" s="38"/>
      <c r="R27" s="37">
        <v>1</v>
      </c>
      <c r="S27" s="38">
        <v>106.36</v>
      </c>
      <c r="T27" s="38"/>
      <c r="U27" s="37">
        <v>1</v>
      </c>
      <c r="V27" s="38">
        <v>106.07</v>
      </c>
      <c r="W27" s="38"/>
      <c r="X27" s="37">
        <v>1</v>
      </c>
      <c r="Y27" s="38">
        <v>106.11</v>
      </c>
      <c r="Z27" s="38"/>
      <c r="AA27" s="37">
        <v>1</v>
      </c>
      <c r="AB27" s="38">
        <v>106.52</v>
      </c>
      <c r="AC27" s="38"/>
      <c r="AD27" s="37">
        <v>1</v>
      </c>
      <c r="AE27" s="38">
        <v>107.2</v>
      </c>
      <c r="AF27" s="38"/>
      <c r="AG27" s="37">
        <v>1</v>
      </c>
      <c r="AH27" s="38">
        <v>106.93</v>
      </c>
      <c r="AI27" s="38"/>
      <c r="AJ27" s="37">
        <v>1</v>
      </c>
      <c r="AK27" s="38">
        <v>106.66</v>
      </c>
      <c r="AL27" s="38"/>
      <c r="AM27" s="37">
        <v>1</v>
      </c>
      <c r="AN27" s="38">
        <v>106.74</v>
      </c>
      <c r="AO27" s="38"/>
      <c r="AP27" s="37">
        <v>1</v>
      </c>
      <c r="AQ27" s="38">
        <v>106.76</v>
      </c>
      <c r="AR27" s="38"/>
      <c r="AS27" s="37">
        <v>1</v>
      </c>
      <c r="AT27" s="38">
        <v>106.77</v>
      </c>
      <c r="AU27" s="38"/>
      <c r="AV27" s="37">
        <v>1</v>
      </c>
      <c r="AW27" s="38">
        <v>106.95</v>
      </c>
      <c r="AX27" s="38"/>
      <c r="AY27" s="37">
        <v>1</v>
      </c>
      <c r="AZ27" s="38">
        <v>106.83</v>
      </c>
      <c r="BA27" s="38"/>
      <c r="BB27" s="112">
        <v>1</v>
      </c>
      <c r="BC27" s="115">
        <v>108.49</v>
      </c>
      <c r="BD27" s="115"/>
      <c r="BE27" s="115">
        <v>1</v>
      </c>
      <c r="BF27" s="115">
        <v>108.54</v>
      </c>
      <c r="BG27" s="38"/>
      <c r="BH27" s="112">
        <v>1</v>
      </c>
      <c r="BI27" s="38">
        <v>108.52</v>
      </c>
      <c r="BJ27" s="38"/>
      <c r="BK27" s="37">
        <f t="shared" si="0"/>
        <v>1</v>
      </c>
      <c r="BL27" s="39">
        <f t="shared" si="1"/>
        <v>107.01900000000001</v>
      </c>
      <c r="BM27" s="40"/>
      <c r="BN27" s="40"/>
      <c r="BO27" s="40"/>
      <c r="BP27" s="62"/>
      <c r="BQ27" s="62"/>
      <c r="BR27" s="52"/>
      <c r="BS27" s="59"/>
      <c r="BT27" s="59"/>
      <c r="BU27" s="52"/>
      <c r="BV27" s="50"/>
    </row>
    <row r="28" spans="1:164" x14ac:dyDescent="0.2">
      <c r="A28" s="27">
        <v>14</v>
      </c>
      <c r="B28" s="36" t="s">
        <v>27</v>
      </c>
      <c r="C28" s="37">
        <v>0.71850436132147322</v>
      </c>
      <c r="D28" s="38">
        <v>149.94</v>
      </c>
      <c r="E28" s="38"/>
      <c r="F28" s="37">
        <v>0.71532804944347483</v>
      </c>
      <c r="G28" s="38">
        <v>150.08000000000001</v>
      </c>
      <c r="H28" s="38"/>
      <c r="I28" s="37">
        <v>0.71392365300454774</v>
      </c>
      <c r="J28" s="38">
        <v>150.77000000000001</v>
      </c>
      <c r="K28" s="13"/>
      <c r="L28" s="37">
        <v>0.71470432681999463</v>
      </c>
      <c r="M28" s="38">
        <v>148.22</v>
      </c>
      <c r="N28" s="13"/>
      <c r="O28" s="37">
        <v>0.71092405909200784</v>
      </c>
      <c r="P28" s="38">
        <v>149.47999999999999</v>
      </c>
      <c r="Q28" s="38"/>
      <c r="R28" s="37">
        <v>0.7119312559179285</v>
      </c>
      <c r="S28" s="38">
        <v>149.4</v>
      </c>
      <c r="T28" s="38"/>
      <c r="U28" s="37">
        <v>0.712428311901115</v>
      </c>
      <c r="V28" s="38">
        <v>148.88999999999999</v>
      </c>
      <c r="W28" s="13"/>
      <c r="X28" s="37">
        <v>0.71224563927607354</v>
      </c>
      <c r="Y28" s="38">
        <v>148.97999999999999</v>
      </c>
      <c r="Z28" s="38"/>
      <c r="AA28" s="37">
        <v>0.71229129864949581</v>
      </c>
      <c r="AB28" s="38">
        <v>149.55000000000001</v>
      </c>
      <c r="AC28" s="13"/>
      <c r="AD28" s="37">
        <v>0.71312942585949934</v>
      </c>
      <c r="AE28" s="38">
        <v>150.32</v>
      </c>
      <c r="AF28" s="38"/>
      <c r="AG28" s="37">
        <v>0.71465835757216267</v>
      </c>
      <c r="AH28" s="38">
        <v>149.62</v>
      </c>
      <c r="AI28" s="13"/>
      <c r="AJ28" s="37">
        <v>0.71385739984580687</v>
      </c>
      <c r="AK28" s="38">
        <v>149.41</v>
      </c>
      <c r="AL28" s="13"/>
      <c r="AM28" s="37">
        <v>0.71288032165160109</v>
      </c>
      <c r="AN28" s="38">
        <v>149.72999999999999</v>
      </c>
      <c r="AO28" s="13"/>
      <c r="AP28" s="37">
        <v>0.71269233784467578</v>
      </c>
      <c r="AQ28" s="38">
        <v>149.80000000000001</v>
      </c>
      <c r="AR28" s="13"/>
      <c r="AS28" s="37">
        <v>0.71263139141279175</v>
      </c>
      <c r="AT28" s="38">
        <v>149.83000000000001</v>
      </c>
      <c r="AU28" s="13"/>
      <c r="AV28" s="37">
        <v>0.71263139141279175</v>
      </c>
      <c r="AW28" s="38">
        <v>150.08000000000001</v>
      </c>
      <c r="AX28" s="38"/>
      <c r="AY28" s="37">
        <v>0.71323115108375479</v>
      </c>
      <c r="AZ28" s="38">
        <v>149.78</v>
      </c>
      <c r="BA28" s="13"/>
      <c r="BB28" s="111">
        <v>0.71306332002281803</v>
      </c>
      <c r="BC28" s="114">
        <v>152.15</v>
      </c>
      <c r="BD28" s="114"/>
      <c r="BE28" s="114">
        <v>0.71726749774060738</v>
      </c>
      <c r="BF28" s="114">
        <v>151.32</v>
      </c>
      <c r="BG28" s="13"/>
      <c r="BH28" s="111">
        <v>0.71723663070920363</v>
      </c>
      <c r="BI28" s="38">
        <v>151.30000000000001</v>
      </c>
      <c r="BJ28" s="13"/>
      <c r="BK28" s="37">
        <f t="shared" si="0"/>
        <v>0.71377800902909128</v>
      </c>
      <c r="BL28" s="39">
        <f t="shared" si="1"/>
        <v>149.93250000000003</v>
      </c>
      <c r="BM28" s="40"/>
      <c r="BN28" s="40"/>
      <c r="BO28" s="40"/>
      <c r="BP28" s="62"/>
      <c r="BQ28" s="62"/>
      <c r="BR28" s="52"/>
      <c r="BS28" s="59"/>
      <c r="BT28" s="59"/>
      <c r="BU28" s="52"/>
      <c r="BV28" s="50"/>
    </row>
    <row r="29" spans="1:164" x14ac:dyDescent="0.2">
      <c r="A29" s="27">
        <v>15</v>
      </c>
      <c r="B29" s="17" t="s">
        <v>32</v>
      </c>
      <c r="C29" s="37">
        <v>6.3605</v>
      </c>
      <c r="D29" s="38">
        <v>16.940000000000001</v>
      </c>
      <c r="E29" s="38"/>
      <c r="F29" s="37">
        <v>6.3605</v>
      </c>
      <c r="G29" s="38">
        <v>16.88</v>
      </c>
      <c r="H29" s="38"/>
      <c r="I29" s="37">
        <v>6.3605</v>
      </c>
      <c r="J29" s="38">
        <v>16.920000000000002</v>
      </c>
      <c r="K29" s="13"/>
      <c r="L29" s="37">
        <v>6.3605</v>
      </c>
      <c r="M29" s="38">
        <v>16.649999999999999</v>
      </c>
      <c r="N29" s="13"/>
      <c r="O29" s="37">
        <v>6.3569000000000004</v>
      </c>
      <c r="P29" s="38">
        <v>16.72</v>
      </c>
      <c r="Q29" s="38"/>
      <c r="R29" s="37">
        <v>6.3622000000000005</v>
      </c>
      <c r="S29" s="38">
        <v>16.72</v>
      </c>
      <c r="T29" s="38"/>
      <c r="U29" s="37">
        <v>6.3616999999999999</v>
      </c>
      <c r="V29" s="38">
        <v>16.670000000000002</v>
      </c>
      <c r="W29" s="13"/>
      <c r="X29" s="37">
        <v>6.3578000000000001</v>
      </c>
      <c r="Y29" s="38">
        <v>16.690000000000001</v>
      </c>
      <c r="Z29" s="38"/>
      <c r="AA29" s="37">
        <v>6.3541000000000007</v>
      </c>
      <c r="AB29" s="38">
        <v>16.760000000000002</v>
      </c>
      <c r="AC29" s="13"/>
      <c r="AD29" s="37">
        <v>6.3554000000000004</v>
      </c>
      <c r="AE29" s="38">
        <v>16.87</v>
      </c>
      <c r="AF29" s="38"/>
      <c r="AG29" s="37">
        <v>6.3473000000000006</v>
      </c>
      <c r="AH29" s="38">
        <v>16.850000000000001</v>
      </c>
      <c r="AI29" s="13"/>
      <c r="AJ29" s="37">
        <v>6.3349000000000002</v>
      </c>
      <c r="AK29" s="38">
        <v>16.84</v>
      </c>
      <c r="AL29" s="13"/>
      <c r="AM29" s="37">
        <v>6.3379000000000003</v>
      </c>
      <c r="AN29" s="38">
        <v>16.84</v>
      </c>
      <c r="AO29" s="13"/>
      <c r="AP29" s="37">
        <v>6.3243</v>
      </c>
      <c r="AQ29" s="38">
        <v>16.88</v>
      </c>
      <c r="AR29" s="13"/>
      <c r="AS29" s="37">
        <v>6.3336000000000006</v>
      </c>
      <c r="AT29" s="38">
        <v>16.86</v>
      </c>
      <c r="AU29" s="13"/>
      <c r="AV29" s="37">
        <v>6.3322000000000003</v>
      </c>
      <c r="AW29" s="38">
        <v>16.89</v>
      </c>
      <c r="AX29" s="38"/>
      <c r="AY29" s="37">
        <v>6.3163</v>
      </c>
      <c r="AZ29" s="38">
        <v>16.91</v>
      </c>
      <c r="BA29" s="13"/>
      <c r="BB29" s="111">
        <v>6.3243999999999998</v>
      </c>
      <c r="BC29" s="114">
        <v>17.149999999999999</v>
      </c>
      <c r="BD29" s="114"/>
      <c r="BE29" s="114">
        <v>6.3144</v>
      </c>
      <c r="BF29" s="114">
        <v>17.190000000000001</v>
      </c>
      <c r="BG29" s="13"/>
      <c r="BH29" s="112">
        <v>6.3071000000000002</v>
      </c>
      <c r="BI29" s="38">
        <v>17.21</v>
      </c>
      <c r="BJ29" s="13"/>
      <c r="BK29" s="37">
        <f t="shared" si="0"/>
        <v>6.3431250000000006</v>
      </c>
      <c r="BL29" s="39">
        <f t="shared" si="1"/>
        <v>16.871999999999996</v>
      </c>
      <c r="BM29" s="40"/>
      <c r="BN29" s="40"/>
      <c r="BO29" s="40"/>
      <c r="BP29" s="62"/>
      <c r="BQ29" s="62"/>
      <c r="BR29" s="52"/>
      <c r="BS29" s="59"/>
      <c r="BT29" s="59"/>
      <c r="BU29" s="52"/>
      <c r="BV29" s="50"/>
    </row>
    <row r="30" spans="1:164" s="6" customFormat="1" ht="13.5" thickBot="1" x14ac:dyDescent="0.25">
      <c r="A30" s="43">
        <v>16</v>
      </c>
      <c r="B30" s="44" t="s">
        <v>33</v>
      </c>
      <c r="C30" s="45">
        <v>6.37</v>
      </c>
      <c r="D30" s="46">
        <v>16.91</v>
      </c>
      <c r="E30" s="46"/>
      <c r="F30" s="45">
        <v>6.3616999999999999</v>
      </c>
      <c r="G30" s="46">
        <v>16.88</v>
      </c>
      <c r="H30" s="46"/>
      <c r="I30" s="45">
        <v>6.3633000000000006</v>
      </c>
      <c r="J30" s="46">
        <v>16.920000000000002</v>
      </c>
      <c r="K30" s="20"/>
      <c r="L30" s="45">
        <v>6.3563000000000001</v>
      </c>
      <c r="M30" s="46">
        <v>16.670000000000002</v>
      </c>
      <c r="N30" s="20"/>
      <c r="O30" s="45">
        <v>6.3639000000000001</v>
      </c>
      <c r="P30" s="46">
        <v>16.7</v>
      </c>
      <c r="Q30" s="46"/>
      <c r="R30" s="45">
        <v>6.3704000000000001</v>
      </c>
      <c r="S30" s="46">
        <v>16.7</v>
      </c>
      <c r="T30" s="46"/>
      <c r="U30" s="45">
        <v>6.3660000000000005</v>
      </c>
      <c r="V30" s="46">
        <v>16.66</v>
      </c>
      <c r="W30" s="20"/>
      <c r="X30" s="45">
        <v>6.3613</v>
      </c>
      <c r="Y30" s="46">
        <v>16.68</v>
      </c>
      <c r="Z30" s="46"/>
      <c r="AA30" s="45">
        <v>6.3619000000000003</v>
      </c>
      <c r="AB30" s="46">
        <v>16.739999999999998</v>
      </c>
      <c r="AC30" s="20"/>
      <c r="AD30" s="45">
        <v>6.3642000000000003</v>
      </c>
      <c r="AE30" s="46">
        <v>16.84</v>
      </c>
      <c r="AF30" s="46"/>
      <c r="AG30" s="45">
        <v>6.3529</v>
      </c>
      <c r="AH30" s="46">
        <v>16.829999999999998</v>
      </c>
      <c r="AI30" s="20"/>
      <c r="AJ30" s="45">
        <v>6.3393000000000006</v>
      </c>
      <c r="AK30" s="46">
        <v>16.829999999999998</v>
      </c>
      <c r="AL30" s="20"/>
      <c r="AM30" s="45">
        <v>6.3353999999999999</v>
      </c>
      <c r="AN30" s="46">
        <v>16.850000000000001</v>
      </c>
      <c r="AO30" s="20"/>
      <c r="AP30" s="45">
        <v>6.3222000000000005</v>
      </c>
      <c r="AQ30" s="46">
        <v>16.89</v>
      </c>
      <c r="AR30" s="20"/>
      <c r="AS30" s="45">
        <v>6.3262</v>
      </c>
      <c r="AT30" s="46">
        <v>16.88</v>
      </c>
      <c r="AU30" s="20"/>
      <c r="AV30" s="45">
        <v>6.3283000000000005</v>
      </c>
      <c r="AW30" s="46">
        <v>16.899999999999999</v>
      </c>
      <c r="AX30" s="46"/>
      <c r="AY30" s="45">
        <v>6.3131000000000004</v>
      </c>
      <c r="AZ30" s="46">
        <v>16.920000000000002</v>
      </c>
      <c r="BA30" s="20"/>
      <c r="BB30" s="113">
        <v>6.3258000000000001</v>
      </c>
      <c r="BC30" s="116">
        <v>17.149999999999999</v>
      </c>
      <c r="BD30" s="116"/>
      <c r="BE30" s="116">
        <v>6.3150000000000004</v>
      </c>
      <c r="BF30" s="116">
        <v>17.190000000000001</v>
      </c>
      <c r="BG30" s="20"/>
      <c r="BH30" s="113">
        <v>6.3106</v>
      </c>
      <c r="BI30" s="46">
        <v>17.2</v>
      </c>
      <c r="BJ30" s="20"/>
      <c r="BK30" s="45">
        <f t="shared" si="0"/>
        <v>6.3453899999999992</v>
      </c>
      <c r="BL30" s="47">
        <f t="shared" si="1"/>
        <v>16.866999999999997</v>
      </c>
      <c r="BM30" s="40"/>
      <c r="BN30" s="40"/>
      <c r="BO30" s="40"/>
      <c r="BP30" s="62"/>
      <c r="BQ30" s="62"/>
      <c r="BR30" s="52"/>
      <c r="BS30" s="59"/>
      <c r="BT30" s="59"/>
      <c r="BU30" s="52"/>
      <c r="BV30" s="50"/>
      <c r="BW30" s="49"/>
      <c r="BX30" s="49"/>
      <c r="BY30" s="49"/>
      <c r="BZ30" s="49"/>
      <c r="CA30" s="49"/>
      <c r="CB30" s="49"/>
      <c r="CC30" s="51"/>
      <c r="CD30" s="50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</row>
    <row r="31" spans="1:164" s="70" customFormat="1" ht="13.5" thickTop="1" x14ac:dyDescent="0.2">
      <c r="A31" s="71"/>
      <c r="B31" s="72"/>
      <c r="C31" s="65"/>
      <c r="D31" s="65"/>
      <c r="E31" s="65"/>
      <c r="F31" s="65"/>
      <c r="G31" s="65"/>
      <c r="H31" s="73"/>
      <c r="I31" s="65"/>
      <c r="J31" s="73"/>
      <c r="K31" s="73"/>
      <c r="L31" s="73"/>
      <c r="M31" s="73"/>
      <c r="N31" s="65"/>
      <c r="O31" s="73"/>
      <c r="P31" s="73"/>
      <c r="Q31" s="73"/>
      <c r="R31" s="73"/>
      <c r="S31" s="73"/>
      <c r="T31" s="73"/>
      <c r="U31" s="73"/>
      <c r="V31" s="73"/>
      <c r="W31" s="65"/>
      <c r="X31" s="73"/>
      <c r="Y31" s="73"/>
      <c r="Z31" s="73"/>
      <c r="AA31" s="73"/>
      <c r="AB31" s="73"/>
      <c r="AC31" s="65"/>
      <c r="AD31" s="65"/>
      <c r="AE31" s="73"/>
      <c r="AF31" s="73"/>
      <c r="AG31" s="73"/>
      <c r="AH31" s="73"/>
      <c r="AI31" s="65"/>
      <c r="AJ31" s="73"/>
      <c r="AK31" s="73"/>
      <c r="AL31" s="65"/>
      <c r="AM31" s="73"/>
      <c r="AN31" s="73"/>
      <c r="AO31" s="65"/>
      <c r="AP31" s="73"/>
      <c r="AQ31" s="73"/>
      <c r="AR31" s="65"/>
      <c r="AS31" s="73"/>
      <c r="AT31" s="73"/>
      <c r="AU31" s="65"/>
      <c r="AV31" s="73"/>
      <c r="AW31" s="73"/>
      <c r="AX31" s="73"/>
      <c r="AY31" s="73"/>
      <c r="AZ31" s="73"/>
      <c r="BA31" s="65"/>
      <c r="BB31" s="73"/>
      <c r="BC31" s="73"/>
      <c r="BD31" s="73"/>
      <c r="BE31" s="73"/>
      <c r="BF31" s="73"/>
      <c r="BG31" s="65"/>
      <c r="BH31" s="73"/>
      <c r="BI31" s="73"/>
      <c r="BJ31" s="73"/>
      <c r="BK31" s="74"/>
      <c r="BL31" s="65"/>
      <c r="BM31" s="65"/>
      <c r="BN31" s="65"/>
      <c r="BO31" s="65"/>
      <c r="BP31" s="66"/>
      <c r="BQ31" s="65"/>
      <c r="BR31" s="65"/>
      <c r="BS31" s="67"/>
      <c r="BT31" s="67"/>
      <c r="BU31" s="65"/>
      <c r="BV31" s="68"/>
      <c r="BW31" s="66"/>
      <c r="BX31" s="66"/>
      <c r="BY31" s="66"/>
      <c r="BZ31" s="66"/>
      <c r="CA31" s="66"/>
      <c r="CB31" s="66"/>
      <c r="CC31" s="69"/>
      <c r="CD31" s="68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</row>
    <row r="32" spans="1:164" s="63" customFormat="1" x14ac:dyDescent="0.2">
      <c r="A32" s="77"/>
      <c r="B32" s="53"/>
      <c r="C32" s="58"/>
      <c r="D32" s="58"/>
      <c r="E32" s="58"/>
      <c r="F32" s="58"/>
      <c r="G32" s="58"/>
      <c r="H32" s="58"/>
      <c r="I32" s="52"/>
      <c r="J32" s="52"/>
      <c r="K32" s="52"/>
      <c r="L32" s="58"/>
      <c r="M32" s="58"/>
      <c r="N32" s="52"/>
      <c r="O32" s="58"/>
      <c r="P32" s="58"/>
      <c r="Q32" s="58"/>
      <c r="R32" s="58"/>
      <c r="S32" s="58"/>
      <c r="T32" s="58"/>
      <c r="U32" s="58"/>
      <c r="V32" s="58"/>
      <c r="W32" s="52"/>
      <c r="X32" s="58"/>
      <c r="Y32" s="58"/>
      <c r="Z32" s="58"/>
      <c r="AA32" s="58"/>
      <c r="AB32" s="58"/>
      <c r="AC32" s="52"/>
      <c r="AD32" s="52"/>
      <c r="AE32" s="52"/>
      <c r="AF32" s="52"/>
      <c r="AG32" s="58"/>
      <c r="AH32" s="58"/>
      <c r="AI32" s="52"/>
      <c r="AJ32" s="58"/>
      <c r="AK32" s="58"/>
      <c r="AL32" s="52"/>
      <c r="AM32" s="58"/>
      <c r="AN32" s="58"/>
      <c r="AO32" s="52"/>
      <c r="AP32" s="58"/>
      <c r="AQ32" s="58"/>
      <c r="AR32" s="52"/>
      <c r="AS32" s="58"/>
      <c r="AT32" s="58"/>
      <c r="AU32" s="52"/>
      <c r="AV32" s="58"/>
      <c r="AW32" s="58"/>
      <c r="AX32" s="58"/>
      <c r="AY32" s="58"/>
      <c r="AZ32" s="58"/>
      <c r="BA32" s="52"/>
      <c r="BB32" s="58"/>
      <c r="BC32" s="58"/>
      <c r="BD32" s="58"/>
      <c r="BE32" s="58"/>
      <c r="BF32" s="58"/>
      <c r="BG32" s="52"/>
      <c r="BH32" s="58"/>
      <c r="BI32" s="58"/>
      <c r="BJ32" s="58"/>
      <c r="BK32" s="52"/>
      <c r="BL32" s="52"/>
      <c r="BM32" s="52"/>
      <c r="BN32" s="52"/>
      <c r="BO32" s="52"/>
      <c r="BP32" s="49"/>
      <c r="BQ32" s="52"/>
      <c r="BR32" s="52"/>
      <c r="BS32" s="59"/>
      <c r="BT32" s="59"/>
      <c r="BU32" s="52"/>
      <c r="BV32" s="50"/>
      <c r="BW32" s="49"/>
      <c r="BX32" s="49"/>
      <c r="BY32" s="49"/>
      <c r="BZ32" s="49"/>
      <c r="CA32" s="49"/>
      <c r="CB32" s="49"/>
      <c r="CC32" s="51"/>
      <c r="CD32" s="50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</row>
    <row r="33" spans="1:164" s="63" customFormat="1" x14ac:dyDescent="0.2">
      <c r="A33" s="78"/>
      <c r="B33" s="79" t="s">
        <v>27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P33" s="49"/>
      <c r="BQ33" s="81" t="s">
        <v>28</v>
      </c>
      <c r="BR33" s="81"/>
      <c r="BS33" s="81"/>
      <c r="BT33" s="81"/>
      <c r="BU33" s="81"/>
      <c r="BV33" s="81"/>
      <c r="BW33" s="82"/>
      <c r="BX33" s="82"/>
      <c r="BY33" s="82"/>
      <c r="BZ33" s="82"/>
      <c r="CA33" s="82"/>
      <c r="CB33" s="82"/>
      <c r="CC33" s="83"/>
      <c r="CD33" s="84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4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</row>
    <row r="34" spans="1:164" s="63" customFormat="1" x14ac:dyDescent="0.2">
      <c r="A34" s="78"/>
      <c r="B34" s="53" t="s">
        <v>17</v>
      </c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P34" s="49"/>
      <c r="BQ34" s="81"/>
      <c r="BR34" s="81"/>
      <c r="BS34" s="81"/>
      <c r="BT34" s="81"/>
      <c r="BU34" s="81"/>
      <c r="BV34" s="81"/>
      <c r="BW34" s="82"/>
      <c r="BX34" s="82"/>
      <c r="BY34" s="82"/>
      <c r="BZ34" s="82"/>
      <c r="CA34" s="82"/>
      <c r="CB34" s="82"/>
      <c r="CC34" s="83"/>
      <c r="CD34" s="84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4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</row>
    <row r="35" spans="1:164" s="63" customFormat="1" ht="14.25" customHeight="1" x14ac:dyDescent="0.2">
      <c r="A35" s="78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2"/>
      <c r="BL35" s="82"/>
      <c r="BM35" s="82"/>
      <c r="BN35" s="82"/>
      <c r="BO35" s="82"/>
      <c r="BP35" s="49"/>
      <c r="BQ35" s="81"/>
      <c r="BR35" s="52" t="s">
        <v>5</v>
      </c>
      <c r="BS35" s="52" t="s">
        <v>6</v>
      </c>
      <c r="BT35" s="52" t="s">
        <v>7</v>
      </c>
      <c r="BU35" s="52" t="s">
        <v>8</v>
      </c>
      <c r="BV35" s="50" t="s">
        <v>9</v>
      </c>
      <c r="BW35" s="49" t="s">
        <v>10</v>
      </c>
      <c r="BX35" s="49" t="s">
        <v>25</v>
      </c>
      <c r="BY35" s="49" t="s">
        <v>26</v>
      </c>
      <c r="BZ35" s="49" t="s">
        <v>13</v>
      </c>
      <c r="CA35" s="49" t="s">
        <v>14</v>
      </c>
      <c r="CB35" s="49" t="s">
        <v>15</v>
      </c>
      <c r="CC35" s="63" t="s">
        <v>34</v>
      </c>
      <c r="CD35" s="51" t="s">
        <v>27</v>
      </c>
      <c r="CE35" s="50" t="s">
        <v>17</v>
      </c>
      <c r="CF35" s="86" t="s">
        <v>32</v>
      </c>
      <c r="CG35" s="86" t="s">
        <v>33</v>
      </c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4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</row>
    <row r="36" spans="1:164" s="94" customFormat="1" x14ac:dyDescent="0.2">
      <c r="A36" s="87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90">
        <v>1</v>
      </c>
      <c r="BQ36" s="91" t="s">
        <v>47</v>
      </c>
      <c r="BR36" s="58">
        <v>100.92</v>
      </c>
      <c r="BS36" s="58">
        <v>143.41999999999999</v>
      </c>
      <c r="BT36" s="58">
        <v>112.51</v>
      </c>
      <c r="BU36" s="58">
        <v>121.97</v>
      </c>
      <c r="BV36" s="92">
        <v>171861.02</v>
      </c>
      <c r="BW36" s="58">
        <v>2004.19</v>
      </c>
      <c r="BX36" s="58">
        <v>75.78</v>
      </c>
      <c r="BY36" s="58">
        <v>84.06</v>
      </c>
      <c r="BZ36" s="58">
        <v>11.59</v>
      </c>
      <c r="CA36" s="58">
        <v>12.38</v>
      </c>
      <c r="CB36" s="58">
        <v>16.329999999999998</v>
      </c>
      <c r="CC36" s="58">
        <v>18.25</v>
      </c>
      <c r="CD36" s="58">
        <v>108.98</v>
      </c>
      <c r="CE36" s="58">
        <v>150.53</v>
      </c>
      <c r="CF36" s="58">
        <v>15.63</v>
      </c>
      <c r="CG36" s="58">
        <v>15.64</v>
      </c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</row>
    <row r="37" spans="1:164" s="94" customFormat="1" x14ac:dyDescent="0.2">
      <c r="A37" s="95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89"/>
      <c r="BL37" s="89"/>
      <c r="BM37" s="89"/>
      <c r="BN37" s="89"/>
      <c r="BO37" s="89"/>
      <c r="BP37" s="90">
        <v>2</v>
      </c>
      <c r="BQ37" s="91" t="s">
        <v>48</v>
      </c>
      <c r="BR37" s="58">
        <v>100.73</v>
      </c>
      <c r="BS37" s="58">
        <v>143.66999999999999</v>
      </c>
      <c r="BT37" s="58">
        <v>112.49</v>
      </c>
      <c r="BU37" s="58">
        <v>122.1</v>
      </c>
      <c r="BV37" s="92">
        <v>170939.07</v>
      </c>
      <c r="BW37" s="58">
        <v>1977.86</v>
      </c>
      <c r="BX37" s="58">
        <v>75.11</v>
      </c>
      <c r="BY37" s="58">
        <v>84.12</v>
      </c>
      <c r="BZ37" s="58">
        <v>11.59</v>
      </c>
      <c r="CA37" s="58">
        <v>12.4</v>
      </c>
      <c r="CB37" s="58">
        <v>16.329999999999998</v>
      </c>
      <c r="CC37" s="58">
        <v>18.29</v>
      </c>
      <c r="CD37" s="58">
        <v>109.19</v>
      </c>
      <c r="CE37" s="58">
        <v>151.22</v>
      </c>
      <c r="CF37" s="58">
        <v>15.73</v>
      </c>
      <c r="CG37" s="58">
        <v>15.74</v>
      </c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</row>
    <row r="38" spans="1:164" s="94" customFormat="1" x14ac:dyDescent="0.2">
      <c r="A38" s="96"/>
      <c r="B38" s="93"/>
      <c r="C38" s="93"/>
      <c r="BO38" s="93"/>
      <c r="BP38" s="90">
        <v>3</v>
      </c>
      <c r="BQ38" s="91" t="s">
        <v>49</v>
      </c>
      <c r="BR38" s="58">
        <v>101.22</v>
      </c>
      <c r="BS38" s="58">
        <v>144.13</v>
      </c>
      <c r="BT38" s="58">
        <v>113.01</v>
      </c>
      <c r="BU38" s="58">
        <v>122.19</v>
      </c>
      <c r="BV38" s="92">
        <v>173601.05</v>
      </c>
      <c r="BW38" s="58">
        <v>2020.97</v>
      </c>
      <c r="BX38" s="58">
        <v>75.37</v>
      </c>
      <c r="BY38" s="58">
        <v>84.38</v>
      </c>
      <c r="BZ38" s="58">
        <v>11.62</v>
      </c>
      <c r="CA38" s="58">
        <v>12.39</v>
      </c>
      <c r="CB38" s="58">
        <v>16.350000000000001</v>
      </c>
      <c r="CC38" s="58">
        <v>18.43</v>
      </c>
      <c r="CD38" s="58">
        <v>109.79</v>
      </c>
      <c r="CE38" s="58">
        <v>151.97999999999999</v>
      </c>
      <c r="CF38" s="58">
        <v>15.81</v>
      </c>
      <c r="CG38" s="58">
        <v>15.81</v>
      </c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</row>
    <row r="39" spans="1:164" s="94" customFormat="1" x14ac:dyDescent="0.2">
      <c r="A39" s="96"/>
      <c r="B39" s="93"/>
      <c r="C39" s="93"/>
      <c r="BO39" s="93"/>
      <c r="BP39" s="90">
        <v>4</v>
      </c>
      <c r="BQ39" s="91" t="s">
        <v>50</v>
      </c>
      <c r="BR39" s="58">
        <v>100.51</v>
      </c>
      <c r="BS39" s="58">
        <v>143.44999999999999</v>
      </c>
      <c r="BT39" s="58">
        <v>112.97</v>
      </c>
      <c r="BU39" s="58">
        <v>122.19</v>
      </c>
      <c r="BV39" s="92">
        <v>170170</v>
      </c>
      <c r="BW39" s="58">
        <v>1971.2</v>
      </c>
      <c r="BX39" s="58">
        <v>75.47</v>
      </c>
      <c r="BY39" s="58">
        <v>84.3</v>
      </c>
      <c r="BZ39" s="58">
        <v>11.61</v>
      </c>
      <c r="CA39" s="58">
        <v>12.39</v>
      </c>
      <c r="CB39" s="58">
        <v>16.36</v>
      </c>
      <c r="CC39" s="58">
        <v>18.72</v>
      </c>
      <c r="CD39" s="58">
        <v>110</v>
      </c>
      <c r="CE39" s="58">
        <v>151.97</v>
      </c>
      <c r="CF39" s="58">
        <v>15.87</v>
      </c>
      <c r="CG39" s="58">
        <v>15.88</v>
      </c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</row>
    <row r="40" spans="1:164" s="94" customFormat="1" x14ac:dyDescent="0.2">
      <c r="A40" s="96"/>
      <c r="B40" s="93"/>
      <c r="C40" s="93"/>
      <c r="BO40" s="93"/>
      <c r="BP40" s="90">
        <v>5</v>
      </c>
      <c r="BQ40" s="91" t="s">
        <v>51</v>
      </c>
      <c r="BR40" s="58">
        <v>100.34</v>
      </c>
      <c r="BS40" s="58">
        <v>143.63</v>
      </c>
      <c r="BT40" s="58">
        <v>112.81</v>
      </c>
      <c r="BU40" s="58">
        <v>122</v>
      </c>
      <c r="BV40" s="92">
        <v>170305.5</v>
      </c>
      <c r="BW40" s="58">
        <v>1965.16</v>
      </c>
      <c r="BX40" s="58">
        <v>75.58</v>
      </c>
      <c r="BY40" s="58">
        <v>84.12</v>
      </c>
      <c r="BZ40" s="58">
        <v>11.57</v>
      </c>
      <c r="CA40" s="58">
        <v>12.36</v>
      </c>
      <c r="CB40" s="58">
        <v>16.329999999999998</v>
      </c>
      <c r="CC40" s="58">
        <v>18.71</v>
      </c>
      <c r="CD40" s="58">
        <v>109.97</v>
      </c>
      <c r="CE40" s="58">
        <v>151.69</v>
      </c>
      <c r="CF40" s="58">
        <v>15.89</v>
      </c>
      <c r="CG40" s="58">
        <v>15.89</v>
      </c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</row>
    <row r="41" spans="1:164" s="94" customFormat="1" x14ac:dyDescent="0.2">
      <c r="A41" s="96"/>
      <c r="B41" s="93"/>
      <c r="C41" s="93"/>
      <c r="BO41" s="93"/>
      <c r="BP41" s="90">
        <v>6</v>
      </c>
      <c r="BQ41" s="91" t="s">
        <v>52</v>
      </c>
      <c r="BR41" s="58">
        <v>99.74</v>
      </c>
      <c r="BS41" s="58">
        <v>142.26</v>
      </c>
      <c r="BT41" s="58">
        <v>112.66</v>
      </c>
      <c r="BU41" s="58">
        <v>121.86</v>
      </c>
      <c r="BV41" s="92">
        <v>169901.64</v>
      </c>
      <c r="BW41" s="58">
        <v>1968.48</v>
      </c>
      <c r="BX41" s="58">
        <v>75.62</v>
      </c>
      <c r="BY41" s="58">
        <v>83.92</v>
      </c>
      <c r="BZ41" s="58">
        <v>11.52</v>
      </c>
      <c r="CA41" s="58">
        <v>12.33</v>
      </c>
      <c r="CB41" s="58">
        <v>16.309999999999999</v>
      </c>
      <c r="CC41" s="58">
        <v>18.73</v>
      </c>
      <c r="CD41" s="58">
        <v>109.62</v>
      </c>
      <c r="CE41" s="58">
        <v>151.21</v>
      </c>
      <c r="CF41" s="58">
        <v>15.91</v>
      </c>
      <c r="CG41" s="58">
        <v>15.91</v>
      </c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</row>
    <row r="42" spans="1:164" s="94" customFormat="1" x14ac:dyDescent="0.2">
      <c r="A42" s="96"/>
      <c r="B42" s="93"/>
      <c r="C42" s="93"/>
      <c r="BO42" s="93"/>
      <c r="BP42" s="90">
        <v>7</v>
      </c>
      <c r="BQ42" s="91" t="s">
        <v>35</v>
      </c>
      <c r="BR42" s="58">
        <v>99.5</v>
      </c>
      <c r="BS42" s="58">
        <v>142.11000000000001</v>
      </c>
      <c r="BT42" s="58">
        <v>113.05</v>
      </c>
      <c r="BU42" s="58">
        <v>121.85</v>
      </c>
      <c r="BV42" s="92">
        <v>169111.8</v>
      </c>
      <c r="BW42" s="58">
        <v>1948.23</v>
      </c>
      <c r="BX42" s="58">
        <v>75.510000000000005</v>
      </c>
      <c r="BY42" s="58">
        <v>83.78</v>
      </c>
      <c r="BZ42" s="58">
        <v>11.58</v>
      </c>
      <c r="CA42" s="58">
        <v>12.31</v>
      </c>
      <c r="CB42" s="58">
        <v>16.32</v>
      </c>
      <c r="CC42" s="58">
        <v>18.600000000000001</v>
      </c>
      <c r="CD42" s="58">
        <v>109.5</v>
      </c>
      <c r="CE42" s="58">
        <v>151.11000000000001</v>
      </c>
      <c r="CF42" s="58">
        <v>15.91</v>
      </c>
      <c r="CG42" s="58">
        <v>15.91</v>
      </c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</row>
    <row r="43" spans="1:164" s="94" customFormat="1" x14ac:dyDescent="0.2">
      <c r="A43" s="96"/>
      <c r="B43" s="93"/>
      <c r="C43" s="93"/>
      <c r="BO43" s="93"/>
      <c r="BP43" s="90">
        <v>8</v>
      </c>
      <c r="BQ43" s="91" t="s">
        <v>36</v>
      </c>
      <c r="BR43" s="58">
        <v>99.73</v>
      </c>
      <c r="BS43" s="58">
        <v>142.38</v>
      </c>
      <c r="BT43" s="58">
        <v>113.47</v>
      </c>
      <c r="BU43" s="58">
        <v>121.9</v>
      </c>
      <c r="BV43" s="92">
        <v>170065.96</v>
      </c>
      <c r="BW43" s="58">
        <v>1954.04</v>
      </c>
      <c r="BX43" s="58">
        <v>75.489999999999995</v>
      </c>
      <c r="BY43" s="58">
        <v>83.82</v>
      </c>
      <c r="BZ43" s="58">
        <v>11.56</v>
      </c>
      <c r="CA43" s="58">
        <v>12.34</v>
      </c>
      <c r="CB43" s="58">
        <v>16.32</v>
      </c>
      <c r="CC43" s="58">
        <v>18.600000000000001</v>
      </c>
      <c r="CD43" s="58">
        <v>109.59</v>
      </c>
      <c r="CE43" s="58">
        <v>151.30000000000001</v>
      </c>
      <c r="CF43" s="58">
        <v>15.91</v>
      </c>
      <c r="CG43" s="58">
        <v>15.9</v>
      </c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</row>
    <row r="44" spans="1:164" s="94" customFormat="1" x14ac:dyDescent="0.2">
      <c r="A44" s="96"/>
      <c r="B44" s="93"/>
      <c r="C44" s="93"/>
      <c r="BO44" s="93"/>
      <c r="BP44" s="90">
        <v>9</v>
      </c>
      <c r="BQ44" s="91" t="s">
        <v>37</v>
      </c>
      <c r="BR44" s="58">
        <v>99.51</v>
      </c>
      <c r="BS44" s="58">
        <v>142.88999999999999</v>
      </c>
      <c r="BT44" s="58">
        <v>113.68</v>
      </c>
      <c r="BU44" s="58">
        <v>122.08</v>
      </c>
      <c r="BV44" s="92">
        <v>170141.76</v>
      </c>
      <c r="BW44" s="58">
        <v>1959.89</v>
      </c>
      <c r="BX44" s="58">
        <v>75.73</v>
      </c>
      <c r="BY44" s="58">
        <v>83.95</v>
      </c>
      <c r="BZ44" s="58">
        <v>11.56</v>
      </c>
      <c r="CA44" s="58">
        <v>12.35</v>
      </c>
      <c r="CB44" s="58">
        <v>16.34</v>
      </c>
      <c r="CC44" s="58">
        <v>18.64</v>
      </c>
      <c r="CD44" s="58">
        <v>109.43</v>
      </c>
      <c r="CE44" s="58">
        <v>151.16999999999999</v>
      </c>
      <c r="CF44" s="58">
        <v>15.91</v>
      </c>
      <c r="CG44" s="58">
        <v>15.9</v>
      </c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</row>
    <row r="45" spans="1:164" s="94" customFormat="1" x14ac:dyDescent="0.2">
      <c r="A45" s="96"/>
      <c r="BO45" s="93"/>
      <c r="BP45" s="90">
        <v>10</v>
      </c>
      <c r="BQ45" s="91" t="s">
        <v>38</v>
      </c>
      <c r="BR45" s="58">
        <v>99.74</v>
      </c>
      <c r="BS45" s="58">
        <v>143.31</v>
      </c>
      <c r="BT45" s="58">
        <v>113.71</v>
      </c>
      <c r="BU45" s="58">
        <v>122.14</v>
      </c>
      <c r="BV45" s="92">
        <v>170850.46</v>
      </c>
      <c r="BW45" s="58">
        <v>1983.15</v>
      </c>
      <c r="BX45" s="58">
        <v>75.78</v>
      </c>
      <c r="BY45" s="58">
        <v>84.23</v>
      </c>
      <c r="BZ45" s="58">
        <v>11.58</v>
      </c>
      <c r="CA45" s="58">
        <v>12.35</v>
      </c>
      <c r="CB45" s="58">
        <v>16.350000000000001</v>
      </c>
      <c r="CC45" s="58">
        <v>18.71</v>
      </c>
      <c r="CD45" s="58">
        <v>109.83</v>
      </c>
      <c r="CE45" s="58">
        <v>151.82</v>
      </c>
      <c r="CF45" s="58">
        <v>16.010000000000002</v>
      </c>
      <c r="CG45" s="58">
        <v>16</v>
      </c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</row>
    <row r="46" spans="1:164" s="94" customFormat="1" x14ac:dyDescent="0.2">
      <c r="A46" s="96"/>
      <c r="BO46" s="93"/>
      <c r="BP46" s="90">
        <v>11</v>
      </c>
      <c r="BQ46" s="91" t="s">
        <v>55</v>
      </c>
      <c r="BR46" s="58">
        <v>99.99</v>
      </c>
      <c r="BS46" s="58">
        <v>143.01</v>
      </c>
      <c r="BT46" s="58">
        <v>113.71</v>
      </c>
      <c r="BU46" s="58">
        <v>122.13</v>
      </c>
      <c r="BV46" s="92">
        <v>171765.71</v>
      </c>
      <c r="BW46" s="58">
        <v>1982.7</v>
      </c>
      <c r="BX46" s="58">
        <v>75.63</v>
      </c>
      <c r="BY46" s="58">
        <v>84.28</v>
      </c>
      <c r="BZ46" s="58">
        <v>11.57</v>
      </c>
      <c r="CA46" s="58">
        <v>12.36</v>
      </c>
      <c r="CB46" s="58">
        <v>16.34</v>
      </c>
      <c r="CC46" s="58">
        <v>18.68</v>
      </c>
      <c r="CD46" s="58">
        <v>110.15</v>
      </c>
      <c r="CE46" s="58">
        <v>152.07</v>
      </c>
      <c r="CF46" s="58">
        <v>16.05</v>
      </c>
      <c r="CG46" s="58">
        <v>16.04</v>
      </c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</row>
    <row r="47" spans="1:164" s="94" customFormat="1" x14ac:dyDescent="0.2">
      <c r="A47" s="96"/>
      <c r="BO47" s="93"/>
      <c r="BP47" s="90">
        <v>12</v>
      </c>
      <c r="BQ47" s="91" t="s">
        <v>39</v>
      </c>
      <c r="BR47" s="58">
        <v>99.99</v>
      </c>
      <c r="BS47" s="58">
        <v>143.43</v>
      </c>
      <c r="BT47" s="58">
        <v>113.74</v>
      </c>
      <c r="BU47" s="58">
        <v>122.07</v>
      </c>
      <c r="BV47" s="92">
        <v>171075.77</v>
      </c>
      <c r="BW47" s="58">
        <v>1978.79</v>
      </c>
      <c r="BX47" s="58">
        <v>75.41</v>
      </c>
      <c r="BY47" s="58">
        <v>84.17</v>
      </c>
      <c r="BZ47" s="58">
        <v>11.57</v>
      </c>
      <c r="CA47" s="58">
        <v>12.3</v>
      </c>
      <c r="CB47" s="58">
        <v>16.350000000000001</v>
      </c>
      <c r="CC47" s="58">
        <v>18.57</v>
      </c>
      <c r="CD47" s="58">
        <v>109.96</v>
      </c>
      <c r="CE47" s="58">
        <v>151.81</v>
      </c>
      <c r="CF47" s="58">
        <v>15.94</v>
      </c>
      <c r="CG47" s="58">
        <v>15.93</v>
      </c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</row>
    <row r="48" spans="1:164" s="94" customFormat="1" x14ac:dyDescent="0.2">
      <c r="A48" s="96"/>
      <c r="BO48" s="93"/>
      <c r="BP48" s="90">
        <v>13</v>
      </c>
      <c r="BQ48" s="91" t="s">
        <v>40</v>
      </c>
      <c r="BR48" s="58">
        <v>100.04</v>
      </c>
      <c r="BS48" s="58">
        <v>143.63</v>
      </c>
      <c r="BT48" s="58">
        <v>113.3</v>
      </c>
      <c r="BU48" s="58">
        <v>121.98</v>
      </c>
      <c r="BV48" s="92">
        <v>171351.46</v>
      </c>
      <c r="BW48" s="58">
        <v>1959.93</v>
      </c>
      <c r="BX48" s="58">
        <v>75.260000000000005</v>
      </c>
      <c r="BY48" s="58">
        <v>84.19</v>
      </c>
      <c r="BZ48" s="58">
        <v>11.57</v>
      </c>
      <c r="CA48" s="58">
        <v>12.27</v>
      </c>
      <c r="CB48" s="58">
        <v>16.329999999999998</v>
      </c>
      <c r="CC48" s="58">
        <v>18.54</v>
      </c>
      <c r="CD48" s="58">
        <v>110</v>
      </c>
      <c r="CE48" s="58">
        <v>151.77000000000001</v>
      </c>
      <c r="CF48" s="58">
        <v>15.94</v>
      </c>
      <c r="CG48" s="58">
        <v>15.92</v>
      </c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</row>
    <row r="49" spans="1:164" s="94" customFormat="1" x14ac:dyDescent="0.2">
      <c r="A49" s="97"/>
      <c r="BO49" s="93"/>
      <c r="BP49" s="90">
        <v>14</v>
      </c>
      <c r="BQ49" s="91" t="s">
        <v>41</v>
      </c>
      <c r="BR49" s="58">
        <v>100.44</v>
      </c>
      <c r="BS49" s="58">
        <v>144.5</v>
      </c>
      <c r="BT49" s="58">
        <v>113.56</v>
      </c>
      <c r="BU49" s="58">
        <v>121.98</v>
      </c>
      <c r="BV49" s="92">
        <v>170982.26</v>
      </c>
      <c r="BW49" s="58">
        <v>1946.97</v>
      </c>
      <c r="BX49" s="58">
        <v>75.59</v>
      </c>
      <c r="BY49" s="58">
        <v>83.6</v>
      </c>
      <c r="BZ49" s="58">
        <v>11.58</v>
      </c>
      <c r="CA49" s="58">
        <v>12.25</v>
      </c>
      <c r="CB49" s="58">
        <v>16.32</v>
      </c>
      <c r="CC49" s="58">
        <v>18.579999999999998</v>
      </c>
      <c r="CD49" s="58">
        <v>110.04</v>
      </c>
      <c r="CE49" s="58">
        <v>151.75</v>
      </c>
      <c r="CF49" s="58">
        <v>15.88</v>
      </c>
      <c r="CG49" s="58">
        <v>15.88</v>
      </c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</row>
    <row r="50" spans="1:164" s="94" customFormat="1" x14ac:dyDescent="0.2">
      <c r="A50" s="97"/>
      <c r="BO50" s="93"/>
      <c r="BP50" s="90">
        <v>15</v>
      </c>
      <c r="BQ50" s="91" t="s">
        <v>42</v>
      </c>
      <c r="BR50" s="58">
        <v>100.78</v>
      </c>
      <c r="BS50" s="58">
        <v>144.66</v>
      </c>
      <c r="BT50" s="58">
        <v>113.76</v>
      </c>
      <c r="BU50" s="58">
        <v>121.94</v>
      </c>
      <c r="BV50" s="92">
        <v>172365.62</v>
      </c>
      <c r="BW50" s="58">
        <v>1969.33</v>
      </c>
      <c r="BX50" s="58">
        <v>75.55</v>
      </c>
      <c r="BY50" s="58">
        <v>84.04</v>
      </c>
      <c r="BZ50" s="58">
        <v>11.57</v>
      </c>
      <c r="CA50" s="58">
        <v>12.27</v>
      </c>
      <c r="CB50" s="58">
        <v>16.309999999999999</v>
      </c>
      <c r="CC50" s="58">
        <v>18.579999999999998</v>
      </c>
      <c r="CD50" s="58">
        <v>110.42</v>
      </c>
      <c r="CE50" s="58">
        <v>152.34</v>
      </c>
      <c r="CF50" s="58">
        <v>15.92</v>
      </c>
      <c r="CG50" s="58">
        <v>15.92</v>
      </c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</row>
    <row r="51" spans="1:164" s="94" customFormat="1" x14ac:dyDescent="0.2">
      <c r="A51" s="97"/>
      <c r="BO51" s="93"/>
      <c r="BP51" s="90">
        <v>16</v>
      </c>
      <c r="BQ51" s="91" t="s">
        <v>56</v>
      </c>
      <c r="BR51" s="58">
        <v>101.72</v>
      </c>
      <c r="BS51" s="58">
        <v>144.97</v>
      </c>
      <c r="BT51" s="58">
        <v>114.27</v>
      </c>
      <c r="BU51" s="58">
        <v>122.12</v>
      </c>
      <c r="BV51" s="92">
        <v>175538.4</v>
      </c>
      <c r="BW51" s="58">
        <v>2027.85</v>
      </c>
      <c r="BX51" s="58">
        <v>74.98</v>
      </c>
      <c r="BY51" s="58">
        <v>84.01</v>
      </c>
      <c r="BZ51" s="58">
        <v>11.55</v>
      </c>
      <c r="CA51" s="58">
        <v>12.18</v>
      </c>
      <c r="CB51" s="58">
        <v>16.34</v>
      </c>
      <c r="CC51" s="58">
        <v>18.63</v>
      </c>
      <c r="CD51" s="58">
        <v>110.74</v>
      </c>
      <c r="CE51" s="58">
        <v>152.49</v>
      </c>
      <c r="CF51" s="58">
        <v>15.97</v>
      </c>
      <c r="CG51" s="58">
        <v>15.85</v>
      </c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</row>
    <row r="52" spans="1:164" s="94" customFormat="1" x14ac:dyDescent="0.2">
      <c r="A52" s="97"/>
      <c r="BO52" s="93"/>
      <c r="BP52" s="90">
        <v>17</v>
      </c>
      <c r="BQ52" s="91" t="s">
        <v>43</v>
      </c>
      <c r="BR52" s="58">
        <v>102.09</v>
      </c>
      <c r="BS52" s="58">
        <v>144.66</v>
      </c>
      <c r="BT52" s="58">
        <v>114.71</v>
      </c>
      <c r="BU52" s="58">
        <v>122.46</v>
      </c>
      <c r="BV52" s="92">
        <v>175450.49</v>
      </c>
      <c r="BW52" s="58">
        <v>2003.52</v>
      </c>
      <c r="BX52" s="58">
        <v>74.97</v>
      </c>
      <c r="BY52" s="58">
        <v>84.21</v>
      </c>
      <c r="BZ52" s="58">
        <v>11.54</v>
      </c>
      <c r="CA52" s="58">
        <v>12.13</v>
      </c>
      <c r="CB52" s="58">
        <v>16.39</v>
      </c>
      <c r="CC52" s="58">
        <v>18.7</v>
      </c>
      <c r="CD52" s="58">
        <v>111.13</v>
      </c>
      <c r="CE52" s="58">
        <v>152.94</v>
      </c>
      <c r="CF52" s="58">
        <v>16.02</v>
      </c>
      <c r="CG52" s="58">
        <v>15.92</v>
      </c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</row>
    <row r="53" spans="1:164" s="94" customFormat="1" x14ac:dyDescent="0.2">
      <c r="A53" s="97"/>
      <c r="BO53" s="93"/>
      <c r="BP53" s="90">
        <v>18</v>
      </c>
      <c r="BQ53" s="91" t="s">
        <v>44</v>
      </c>
      <c r="BR53" s="58">
        <v>101.94</v>
      </c>
      <c r="BS53" s="58">
        <v>144.66</v>
      </c>
      <c r="BT53" s="58">
        <v>114.06</v>
      </c>
      <c r="BU53" s="58">
        <v>122.32</v>
      </c>
      <c r="BV53" s="92">
        <v>174683.48</v>
      </c>
      <c r="BW53" s="58">
        <v>1946.77</v>
      </c>
      <c r="BX53" s="58">
        <v>75.040000000000006</v>
      </c>
      <c r="BY53" s="58">
        <v>84.38</v>
      </c>
      <c r="BZ53" s="58">
        <v>11.57</v>
      </c>
      <c r="CA53" s="58">
        <v>12.17</v>
      </c>
      <c r="CB53" s="58">
        <v>16.37</v>
      </c>
      <c r="CC53" s="58">
        <v>18.7</v>
      </c>
      <c r="CD53" s="58">
        <v>111.19</v>
      </c>
      <c r="CE53" s="58">
        <v>152.91</v>
      </c>
      <c r="CF53" s="58">
        <v>16.03</v>
      </c>
      <c r="CG53" s="58">
        <v>15.98</v>
      </c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</row>
    <row r="54" spans="1:164" s="94" customFormat="1" x14ac:dyDescent="0.2">
      <c r="A54" s="97"/>
      <c r="BO54" s="93"/>
      <c r="BP54" s="90">
        <v>19</v>
      </c>
      <c r="BQ54" s="91" t="s">
        <v>45</v>
      </c>
      <c r="BR54" s="58">
        <v>101.88</v>
      </c>
      <c r="BS54" s="58">
        <v>144.5</v>
      </c>
      <c r="BT54" s="58">
        <v>114.26</v>
      </c>
      <c r="BU54" s="58">
        <v>122.19</v>
      </c>
      <c r="BV54" s="92">
        <v>175293.5</v>
      </c>
      <c r="BW54" s="58">
        <v>1968.89</v>
      </c>
      <c r="BX54" s="58">
        <v>74.64</v>
      </c>
      <c r="BY54" s="58">
        <v>83.92</v>
      </c>
      <c r="BZ54" s="58">
        <v>11.49</v>
      </c>
      <c r="CA54" s="58">
        <v>12.06</v>
      </c>
      <c r="CB54" s="58">
        <v>16.350000000000001</v>
      </c>
      <c r="CC54" s="58">
        <v>18.55</v>
      </c>
      <c r="CD54" s="58">
        <v>110.96</v>
      </c>
      <c r="CE54" s="58">
        <v>152.57</v>
      </c>
      <c r="CF54" s="58">
        <v>16</v>
      </c>
      <c r="CG54" s="58">
        <v>15.86</v>
      </c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</row>
    <row r="55" spans="1:164" s="94" customFormat="1" x14ac:dyDescent="0.2">
      <c r="A55" s="97"/>
      <c r="BO55" s="93"/>
      <c r="BP55" s="90">
        <v>20</v>
      </c>
      <c r="BQ55" s="91" t="s">
        <v>46</v>
      </c>
      <c r="BR55" s="98">
        <v>101.68</v>
      </c>
      <c r="BS55" s="98">
        <v>145.1</v>
      </c>
      <c r="BT55" s="98">
        <v>114.28</v>
      </c>
      <c r="BU55" s="98">
        <v>122.13</v>
      </c>
      <c r="BV55" s="98">
        <v>174961.71</v>
      </c>
      <c r="BW55" s="98">
        <v>1979.22</v>
      </c>
      <c r="BX55" s="98">
        <v>74.06</v>
      </c>
      <c r="BY55" s="98">
        <v>83.64</v>
      </c>
      <c r="BZ55" s="98">
        <v>11.45</v>
      </c>
      <c r="CA55" s="98">
        <v>11.99</v>
      </c>
      <c r="CB55" s="98">
        <v>16.34</v>
      </c>
      <c r="CC55" s="98">
        <v>18.510000000000002</v>
      </c>
      <c r="CD55" s="98">
        <v>110.71</v>
      </c>
      <c r="CE55" s="98">
        <v>152.33000000000001</v>
      </c>
      <c r="CF55" s="98">
        <v>15.96</v>
      </c>
      <c r="CG55" s="98">
        <v>15.85</v>
      </c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</row>
    <row r="56" spans="1:164" s="94" customFormat="1" x14ac:dyDescent="0.2">
      <c r="A56" s="97"/>
      <c r="BO56" s="93"/>
      <c r="BP56" s="90"/>
      <c r="BQ56" s="91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</row>
    <row r="57" spans="1:164" s="83" customFormat="1" x14ac:dyDescent="0.2">
      <c r="B57" s="94"/>
      <c r="C57" s="51"/>
      <c r="BQ57" s="91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100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</row>
    <row r="58" spans="1:164" s="84" customFormat="1" x14ac:dyDescent="0.2">
      <c r="B58" s="50"/>
      <c r="C58" s="50"/>
      <c r="BQ58" s="9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101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</row>
    <row r="59" spans="1:164" s="84" customFormat="1" x14ac:dyDescent="0.2">
      <c r="B59" s="50"/>
      <c r="C59" s="50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101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</row>
    <row r="60" spans="1:164" s="102" customFormat="1" x14ac:dyDescent="0.2">
      <c r="B60" s="103"/>
      <c r="C60" s="103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104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</row>
    <row r="61" spans="1:164" s="84" customFormat="1" x14ac:dyDescent="0.2">
      <c r="B61" s="105"/>
      <c r="C61" s="103"/>
      <c r="BO61" s="50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</row>
    <row r="62" spans="1:164" s="84" customFormat="1" x14ac:dyDescent="0.2">
      <c r="B62" s="105"/>
      <c r="C62" s="103"/>
      <c r="BO62" s="50"/>
      <c r="BQ62" s="58"/>
      <c r="BR62" s="58">
        <f>AVERAGE(BR36:BR55)</f>
        <v>100.6245</v>
      </c>
      <c r="BS62" s="58">
        <f t="shared" ref="BS62:CG62" si="2">AVERAGE(BS36:BS55)</f>
        <v>143.71849999999998</v>
      </c>
      <c r="BT62" s="58">
        <f t="shared" si="2"/>
        <v>113.50050000000002</v>
      </c>
      <c r="BU62" s="58">
        <f t="shared" si="2"/>
        <v>122.08000000000004</v>
      </c>
      <c r="BV62" s="58">
        <f t="shared" si="2"/>
        <v>172020.83299999998</v>
      </c>
      <c r="BW62" s="58">
        <f t="shared" si="2"/>
        <v>1975.857</v>
      </c>
      <c r="BX62" s="58">
        <f t="shared" si="2"/>
        <v>75.328499999999991</v>
      </c>
      <c r="BY62" s="58">
        <f t="shared" si="2"/>
        <v>84.056000000000012</v>
      </c>
      <c r="BZ62" s="58">
        <f t="shared" si="2"/>
        <v>11.561999999999999</v>
      </c>
      <c r="CA62" s="58">
        <f t="shared" si="2"/>
        <v>12.279</v>
      </c>
      <c r="CB62" s="58">
        <f t="shared" si="2"/>
        <v>16.338999999999999</v>
      </c>
      <c r="CC62" s="58">
        <f t="shared" si="2"/>
        <v>18.585999999999999</v>
      </c>
      <c r="CD62" s="58">
        <f t="shared" si="2"/>
        <v>110.06000000000002</v>
      </c>
      <c r="CE62" s="58">
        <f t="shared" si="2"/>
        <v>151.84899999999999</v>
      </c>
      <c r="CF62" s="58">
        <f t="shared" si="2"/>
        <v>15.914499999999995</v>
      </c>
      <c r="CG62" s="58">
        <f t="shared" si="2"/>
        <v>15.886500000000002</v>
      </c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</row>
    <row r="63" spans="1:164" s="84" customFormat="1" x14ac:dyDescent="0.2">
      <c r="B63" s="105"/>
      <c r="C63" s="103"/>
      <c r="BO63" s="50"/>
      <c r="BQ63" s="58"/>
      <c r="BR63" s="98">
        <v>100.6245</v>
      </c>
      <c r="BS63" s="98">
        <v>143.71849999999998</v>
      </c>
      <c r="BT63" s="98">
        <v>113.50050000000002</v>
      </c>
      <c r="BU63" s="98">
        <v>122.08000000000004</v>
      </c>
      <c r="BV63" s="98">
        <v>172020.83299999998</v>
      </c>
      <c r="BW63" s="98">
        <v>1975.857</v>
      </c>
      <c r="BX63" s="98">
        <v>75.328499999999991</v>
      </c>
      <c r="BY63" s="98">
        <v>84.056000000000012</v>
      </c>
      <c r="BZ63" s="98">
        <v>11.561999999999999</v>
      </c>
      <c r="CA63" s="98">
        <v>12.279</v>
      </c>
      <c r="CB63" s="98">
        <v>16.338999999999999</v>
      </c>
      <c r="CC63" s="98">
        <v>18.585999999999999</v>
      </c>
      <c r="CD63" s="98">
        <v>110.06000000000002</v>
      </c>
      <c r="CE63" s="98">
        <v>151.84899999999999</v>
      </c>
      <c r="CF63" s="98">
        <v>15.914499999999995</v>
      </c>
      <c r="CG63" s="98">
        <v>15.886500000000002</v>
      </c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</row>
    <row r="64" spans="1:164" s="84" customFormat="1" x14ac:dyDescent="0.2">
      <c r="B64" s="105"/>
      <c r="C64" s="103"/>
      <c r="BO64" s="50"/>
      <c r="BQ64" s="62"/>
      <c r="BR64" s="103">
        <f>BR63-BR62</f>
        <v>0</v>
      </c>
      <c r="BS64" s="103">
        <f t="shared" ref="BS64:CG64" si="3">BS63-BS62</f>
        <v>0</v>
      </c>
      <c r="BT64" s="103">
        <f t="shared" si="3"/>
        <v>0</v>
      </c>
      <c r="BU64" s="103">
        <f t="shared" si="3"/>
        <v>0</v>
      </c>
      <c r="BV64" s="103">
        <f t="shared" si="3"/>
        <v>0</v>
      </c>
      <c r="BW64" s="103">
        <f t="shared" si="3"/>
        <v>0</v>
      </c>
      <c r="BX64" s="103">
        <f t="shared" si="3"/>
        <v>0</v>
      </c>
      <c r="BY64" s="103">
        <f t="shared" si="3"/>
        <v>0</v>
      </c>
      <c r="BZ64" s="103">
        <f t="shared" si="3"/>
        <v>0</v>
      </c>
      <c r="CA64" s="103">
        <f t="shared" si="3"/>
        <v>0</v>
      </c>
      <c r="CB64" s="103">
        <f t="shared" si="3"/>
        <v>0</v>
      </c>
      <c r="CC64" s="103">
        <f t="shared" si="3"/>
        <v>0</v>
      </c>
      <c r="CD64" s="103">
        <f t="shared" si="3"/>
        <v>0</v>
      </c>
      <c r="CE64" s="103">
        <f t="shared" si="3"/>
        <v>0</v>
      </c>
      <c r="CF64" s="103">
        <f t="shared" si="3"/>
        <v>0</v>
      </c>
      <c r="CG64" s="103">
        <f t="shared" si="3"/>
        <v>0</v>
      </c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</row>
    <row r="65" spans="1:164" s="84" customFormat="1" x14ac:dyDescent="0.2">
      <c r="B65" s="105"/>
      <c r="C65" s="103"/>
      <c r="BO65" s="50"/>
      <c r="BQ65" s="50" t="s">
        <v>29</v>
      </c>
      <c r="BR65" s="50">
        <f>MAX(BR36:BR55)</f>
        <v>102.09</v>
      </c>
      <c r="BS65" s="50">
        <f t="shared" ref="BS65:CG65" si="4">MAX(BS36:BS55)</f>
        <v>145.1</v>
      </c>
      <c r="BT65" s="50">
        <f t="shared" si="4"/>
        <v>114.71</v>
      </c>
      <c r="BU65" s="50">
        <f t="shared" si="4"/>
        <v>122.46</v>
      </c>
      <c r="BV65" s="50">
        <f t="shared" si="4"/>
        <v>175538.4</v>
      </c>
      <c r="BW65" s="50">
        <f t="shared" si="4"/>
        <v>2027.85</v>
      </c>
      <c r="BX65" s="50">
        <f t="shared" si="4"/>
        <v>75.78</v>
      </c>
      <c r="BY65" s="50">
        <f t="shared" si="4"/>
        <v>84.38</v>
      </c>
      <c r="BZ65" s="50">
        <f t="shared" si="4"/>
        <v>11.62</v>
      </c>
      <c r="CA65" s="50">
        <f t="shared" si="4"/>
        <v>12.4</v>
      </c>
      <c r="CB65" s="50">
        <f t="shared" si="4"/>
        <v>16.39</v>
      </c>
      <c r="CC65" s="50">
        <f t="shared" si="4"/>
        <v>18.73</v>
      </c>
      <c r="CD65" s="50">
        <f t="shared" si="4"/>
        <v>111.19</v>
      </c>
      <c r="CE65" s="50">
        <f t="shared" si="4"/>
        <v>152.94</v>
      </c>
      <c r="CF65" s="50">
        <f t="shared" si="4"/>
        <v>16.05</v>
      </c>
      <c r="CG65" s="50">
        <f t="shared" si="4"/>
        <v>16.04</v>
      </c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</row>
    <row r="66" spans="1:164" s="63" customFormat="1" x14ac:dyDescent="0.2">
      <c r="A66" s="106"/>
      <c r="B66" s="107"/>
      <c r="C66" s="103"/>
      <c r="BO66" s="49"/>
      <c r="BP66" s="49"/>
      <c r="BQ66" s="50" t="s">
        <v>30</v>
      </c>
      <c r="BR66" s="50">
        <f>MIN(BR36:BR55)</f>
        <v>99.5</v>
      </c>
      <c r="BS66" s="50">
        <f t="shared" ref="BS66:CG66" si="5">MIN(BS36:BS55)</f>
        <v>142.11000000000001</v>
      </c>
      <c r="BT66" s="50">
        <f t="shared" si="5"/>
        <v>112.49</v>
      </c>
      <c r="BU66" s="50">
        <f t="shared" si="5"/>
        <v>121.85</v>
      </c>
      <c r="BV66" s="50">
        <f t="shared" si="5"/>
        <v>169111.8</v>
      </c>
      <c r="BW66" s="50">
        <f t="shared" si="5"/>
        <v>1946.77</v>
      </c>
      <c r="BX66" s="50">
        <f t="shared" si="5"/>
        <v>74.06</v>
      </c>
      <c r="BY66" s="50">
        <f t="shared" si="5"/>
        <v>83.6</v>
      </c>
      <c r="BZ66" s="50">
        <f t="shared" si="5"/>
        <v>11.45</v>
      </c>
      <c r="CA66" s="50">
        <f t="shared" si="5"/>
        <v>11.99</v>
      </c>
      <c r="CB66" s="50">
        <f t="shared" si="5"/>
        <v>16.309999999999999</v>
      </c>
      <c r="CC66" s="50">
        <f t="shared" si="5"/>
        <v>18.25</v>
      </c>
      <c r="CD66" s="50">
        <f t="shared" si="5"/>
        <v>108.98</v>
      </c>
      <c r="CE66" s="50">
        <f t="shared" si="5"/>
        <v>150.53</v>
      </c>
      <c r="CF66" s="50">
        <f t="shared" si="5"/>
        <v>15.63</v>
      </c>
      <c r="CG66" s="50">
        <f t="shared" si="5"/>
        <v>15.64</v>
      </c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</row>
    <row r="67" spans="1:164" s="63" customFormat="1" x14ac:dyDescent="0.2">
      <c r="A67" s="106"/>
      <c r="B67" s="107"/>
      <c r="C67" s="103"/>
      <c r="BO67" s="49"/>
      <c r="BP67" s="49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2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</row>
    <row r="68" spans="1:164" s="63" customFormat="1" x14ac:dyDescent="0.2">
      <c r="A68" s="106"/>
      <c r="B68" s="107"/>
      <c r="C68" s="103"/>
      <c r="BO68" s="49"/>
      <c r="BP68" s="49"/>
      <c r="BQ68" s="50"/>
      <c r="BR68" s="50">
        <f t="shared" ref="BR68:CG68" si="6">BR65-BR66</f>
        <v>2.5900000000000034</v>
      </c>
      <c r="BS68" s="50">
        <f t="shared" si="6"/>
        <v>2.9899999999999807</v>
      </c>
      <c r="BT68" s="50">
        <f t="shared" si="6"/>
        <v>2.2199999999999989</v>
      </c>
      <c r="BU68" s="50">
        <f t="shared" si="6"/>
        <v>0.60999999999999943</v>
      </c>
      <c r="BV68" s="50">
        <f t="shared" si="6"/>
        <v>6426.6000000000058</v>
      </c>
      <c r="BW68" s="50">
        <f t="shared" si="6"/>
        <v>81.079999999999927</v>
      </c>
      <c r="BX68" s="50">
        <f t="shared" si="6"/>
        <v>1.7199999999999989</v>
      </c>
      <c r="BY68" s="50">
        <f t="shared" si="6"/>
        <v>0.78000000000000114</v>
      </c>
      <c r="BZ68" s="50">
        <f t="shared" si="6"/>
        <v>0.16999999999999993</v>
      </c>
      <c r="CA68" s="50">
        <f t="shared" si="6"/>
        <v>0.41000000000000014</v>
      </c>
      <c r="CB68" s="50">
        <f t="shared" si="6"/>
        <v>8.0000000000001847E-2</v>
      </c>
      <c r="CC68" s="50">
        <f t="shared" si="6"/>
        <v>0.48000000000000043</v>
      </c>
      <c r="CD68" s="50">
        <f t="shared" si="6"/>
        <v>2.2099999999999937</v>
      </c>
      <c r="CE68" s="50">
        <f t="shared" si="6"/>
        <v>2.4099999999999966</v>
      </c>
      <c r="CF68" s="50">
        <f t="shared" si="6"/>
        <v>0.41999999999999993</v>
      </c>
      <c r="CG68" s="50">
        <f t="shared" si="6"/>
        <v>0.39999999999999858</v>
      </c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</row>
    <row r="69" spans="1:164" s="63" customFormat="1" x14ac:dyDescent="0.2">
      <c r="A69" s="106"/>
      <c r="B69" s="107"/>
      <c r="C69" s="103"/>
      <c r="BO69" s="49"/>
      <c r="BP69" s="49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93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</row>
    <row r="70" spans="1:164" s="63" customFormat="1" x14ac:dyDescent="0.2">
      <c r="A70" s="106"/>
      <c r="B70" s="107"/>
      <c r="C70" s="103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93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</row>
    <row r="71" spans="1:164" s="63" customFormat="1" ht="25.5" x14ac:dyDescent="0.2">
      <c r="A71" s="106"/>
      <c r="B71" s="107"/>
      <c r="C71" s="103"/>
      <c r="BO71" s="49"/>
      <c r="BP71" s="49"/>
      <c r="BQ71" s="81" t="s">
        <v>18</v>
      </c>
      <c r="BR71" s="52" t="s">
        <v>5</v>
      </c>
      <c r="BS71" s="52" t="s">
        <v>6</v>
      </c>
      <c r="BT71" s="52" t="s">
        <v>7</v>
      </c>
      <c r="BU71" s="52" t="s">
        <v>8</v>
      </c>
      <c r="BV71" s="50" t="s">
        <v>9</v>
      </c>
      <c r="BW71" s="49" t="s">
        <v>10</v>
      </c>
      <c r="BX71" s="49" t="s">
        <v>11</v>
      </c>
      <c r="BY71" s="49" t="s">
        <v>12</v>
      </c>
      <c r="BZ71" s="49" t="s">
        <v>13</v>
      </c>
      <c r="CA71" s="49" t="s">
        <v>14</v>
      </c>
      <c r="CB71" s="49" t="s">
        <v>15</v>
      </c>
      <c r="CC71" s="63" t="s">
        <v>34</v>
      </c>
      <c r="CD71" s="51" t="s">
        <v>16</v>
      </c>
      <c r="CE71" s="50" t="s">
        <v>17</v>
      </c>
      <c r="CF71" s="86" t="s">
        <v>32</v>
      </c>
      <c r="CG71" s="86" t="s">
        <v>33</v>
      </c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</row>
    <row r="72" spans="1:164" s="63" customFormat="1" x14ac:dyDescent="0.2">
      <c r="A72" s="106"/>
      <c r="B72" s="107"/>
      <c r="C72" s="103"/>
      <c r="BO72" s="49"/>
      <c r="BP72" s="91">
        <v>1</v>
      </c>
      <c r="BQ72" s="63" t="s">
        <v>47</v>
      </c>
      <c r="BR72" s="58">
        <v>107.99000000000001</v>
      </c>
      <c r="BS72" s="58">
        <v>0.75987841945288748</v>
      </c>
      <c r="BT72" s="58">
        <v>0.96860000000000002</v>
      </c>
      <c r="BU72" s="58">
        <v>0.89301661010894795</v>
      </c>
      <c r="BV72" s="58">
        <v>1576.9960000000001</v>
      </c>
      <c r="BW72" s="58">
        <v>18.3904</v>
      </c>
      <c r="BX72" s="58">
        <v>1.4380212827149841</v>
      </c>
      <c r="BY72" s="58">
        <v>1.2964</v>
      </c>
      <c r="BZ72" s="58">
        <v>9.4004000000000012</v>
      </c>
      <c r="CA72" s="58">
        <v>8.7999000000000009</v>
      </c>
      <c r="CB72" s="58">
        <v>6.6737000000000002</v>
      </c>
      <c r="CC72" s="58">
        <v>5.9725000000000001</v>
      </c>
      <c r="CD72" s="58">
        <v>1</v>
      </c>
      <c r="CE72" s="58">
        <v>0.72397141760843287</v>
      </c>
      <c r="CF72" s="58">
        <v>6.9710000000000001</v>
      </c>
      <c r="CG72" s="58">
        <v>6.9678000000000004</v>
      </c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</row>
    <row r="73" spans="1:164" s="63" customFormat="1" x14ac:dyDescent="0.2">
      <c r="A73" s="106"/>
      <c r="BO73" s="49"/>
      <c r="BP73" s="91">
        <v>2</v>
      </c>
      <c r="BQ73" s="63" t="s">
        <v>48</v>
      </c>
      <c r="BR73" s="58">
        <v>108.4</v>
      </c>
      <c r="BS73" s="58">
        <v>0.75999392004863953</v>
      </c>
      <c r="BT73" s="58">
        <v>0.97070000000000001</v>
      </c>
      <c r="BU73" s="58">
        <v>0.89493466976910685</v>
      </c>
      <c r="BV73" s="92">
        <v>1565.5195000000001</v>
      </c>
      <c r="BW73" s="58">
        <v>18.113900000000001</v>
      </c>
      <c r="BX73" s="58">
        <v>1.4536996656490768</v>
      </c>
      <c r="BY73" s="58">
        <v>1.298</v>
      </c>
      <c r="BZ73" s="58">
        <v>9.4176000000000002</v>
      </c>
      <c r="CA73" s="58">
        <v>8.8045000000000009</v>
      </c>
      <c r="CB73" s="58">
        <v>6.6863999999999999</v>
      </c>
      <c r="CC73" s="58">
        <v>5.9697000000000005</v>
      </c>
      <c r="CD73" s="58">
        <v>1</v>
      </c>
      <c r="CE73" s="58">
        <v>0.72203730044694103</v>
      </c>
      <c r="CF73" s="58">
        <v>6.9401000000000002</v>
      </c>
      <c r="CG73" s="58">
        <v>6.9378000000000002</v>
      </c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</row>
    <row r="74" spans="1:164" s="63" customFormat="1" x14ac:dyDescent="0.2">
      <c r="A74" s="106"/>
      <c r="BO74" s="49"/>
      <c r="BP74" s="91">
        <v>3</v>
      </c>
      <c r="BQ74" s="63" t="s">
        <v>49</v>
      </c>
      <c r="BR74" s="58">
        <v>108.47</v>
      </c>
      <c r="BS74" s="58">
        <v>0.76173065204143819</v>
      </c>
      <c r="BT74" s="58">
        <v>0.97150000000000003</v>
      </c>
      <c r="BU74" s="58">
        <v>0.89863407620416969</v>
      </c>
      <c r="BV74" s="58">
        <v>1581.21</v>
      </c>
      <c r="BW74" s="58">
        <v>18.407600000000002</v>
      </c>
      <c r="BX74" s="58">
        <v>1.4566642388929352</v>
      </c>
      <c r="BY74" s="58">
        <v>1.3011000000000001</v>
      </c>
      <c r="BZ74" s="58">
        <v>9.4476000000000013</v>
      </c>
      <c r="CA74" s="58">
        <v>8.8628999999999998</v>
      </c>
      <c r="CB74" s="58">
        <v>6.7145999999999999</v>
      </c>
      <c r="CC74" s="58">
        <v>5.9578000000000007</v>
      </c>
      <c r="CD74" s="58">
        <v>1</v>
      </c>
      <c r="CE74" s="58">
        <v>0.72237632917244565</v>
      </c>
      <c r="CF74" s="58">
        <v>6.9434000000000005</v>
      </c>
      <c r="CG74" s="58">
        <v>6.9436</v>
      </c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</row>
    <row r="75" spans="1:164" s="63" customFormat="1" x14ac:dyDescent="0.2">
      <c r="A75" s="106"/>
      <c r="BO75" s="49"/>
      <c r="BP75" s="91">
        <v>4</v>
      </c>
      <c r="BQ75" s="63" t="s">
        <v>50</v>
      </c>
      <c r="BR75" s="58">
        <v>109.44</v>
      </c>
      <c r="BS75" s="58">
        <v>0.76681236101525951</v>
      </c>
      <c r="BT75" s="58">
        <v>0.97370000000000001</v>
      </c>
      <c r="BU75" s="58">
        <v>0.90025207057976231</v>
      </c>
      <c r="BV75" s="58">
        <v>1547</v>
      </c>
      <c r="BW75" s="58">
        <v>17.920000000000002</v>
      </c>
      <c r="BX75" s="58">
        <v>1.4575134819997084</v>
      </c>
      <c r="BY75" s="58">
        <v>1.3049000000000002</v>
      </c>
      <c r="BZ75" s="58">
        <v>9.4717000000000002</v>
      </c>
      <c r="CA75" s="58">
        <v>8.8796999999999997</v>
      </c>
      <c r="CB75" s="58">
        <v>6.7254000000000005</v>
      </c>
      <c r="CC75" s="58">
        <v>5.8768000000000002</v>
      </c>
      <c r="CD75" s="58">
        <v>1</v>
      </c>
      <c r="CE75" s="58">
        <v>0.72384040766691771</v>
      </c>
      <c r="CF75" s="58">
        <v>6.9314</v>
      </c>
      <c r="CG75" s="58">
        <v>6.9285000000000005</v>
      </c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</row>
    <row r="76" spans="1:164" s="63" customFormat="1" x14ac:dyDescent="0.2">
      <c r="A76" s="106"/>
      <c r="BO76" s="49"/>
      <c r="BP76" s="91">
        <v>5</v>
      </c>
      <c r="BQ76" s="63" t="s">
        <v>51</v>
      </c>
      <c r="BR76" s="58">
        <v>109.60000000000001</v>
      </c>
      <c r="BS76" s="58">
        <v>0.76563815940586477</v>
      </c>
      <c r="BT76" s="58">
        <v>0.9748</v>
      </c>
      <c r="BU76" s="58">
        <v>0.90155066714749377</v>
      </c>
      <c r="BV76" s="58">
        <v>1548.6542000000002</v>
      </c>
      <c r="BW76" s="58">
        <v>17.87</v>
      </c>
      <c r="BX76" s="58">
        <v>1.4549687181725592</v>
      </c>
      <c r="BY76" s="58">
        <v>1.3073000000000001</v>
      </c>
      <c r="BZ76" s="58">
        <v>9.5076000000000001</v>
      </c>
      <c r="CA76" s="58">
        <v>8.8961000000000006</v>
      </c>
      <c r="CB76" s="58">
        <v>6.7356000000000007</v>
      </c>
      <c r="CC76" s="58">
        <v>5.8770000000000007</v>
      </c>
      <c r="CD76" s="58">
        <v>1</v>
      </c>
      <c r="CE76" s="58">
        <v>0.72496864510609915</v>
      </c>
      <c r="CF76" s="58">
        <v>6.9214000000000002</v>
      </c>
      <c r="CG76" s="58">
        <v>6.9198000000000004</v>
      </c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</row>
    <row r="77" spans="1:164" s="63" customFormat="1" x14ac:dyDescent="0.2">
      <c r="A77" s="106"/>
      <c r="BO77" s="49"/>
      <c r="BP77" s="91">
        <v>6</v>
      </c>
      <c r="BQ77" s="63" t="s">
        <v>52</v>
      </c>
      <c r="BR77" s="58">
        <v>109.91</v>
      </c>
      <c r="BS77" s="58">
        <v>0.77053475111727532</v>
      </c>
      <c r="BT77" s="58">
        <v>0.97300000000000009</v>
      </c>
      <c r="BU77" s="58">
        <v>0.89976606082418575</v>
      </c>
      <c r="BV77" s="92">
        <v>1549.9146000000001</v>
      </c>
      <c r="BW77" s="58">
        <v>17.9573</v>
      </c>
      <c r="BX77" s="58">
        <v>1.4496955639315743</v>
      </c>
      <c r="BY77" s="58">
        <v>1.3062</v>
      </c>
      <c r="BZ77" s="58">
        <v>9.5191999999999997</v>
      </c>
      <c r="CA77" s="58">
        <v>8.8940999999999999</v>
      </c>
      <c r="CB77" s="58">
        <v>6.7224000000000004</v>
      </c>
      <c r="CC77" s="58">
        <v>5.8526000000000007</v>
      </c>
      <c r="CD77" s="58">
        <v>1</v>
      </c>
      <c r="CE77" s="58">
        <v>0.72496338934883797</v>
      </c>
      <c r="CF77" s="58">
        <v>6.8898999999999999</v>
      </c>
      <c r="CG77" s="58">
        <v>6.8902000000000001</v>
      </c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</row>
    <row r="78" spans="1:164" s="63" customFormat="1" x14ac:dyDescent="0.2">
      <c r="A78" s="106"/>
      <c r="BO78" s="49"/>
      <c r="BP78" s="91">
        <v>7</v>
      </c>
      <c r="BQ78" s="63" t="s">
        <v>35</v>
      </c>
      <c r="BR78" s="58">
        <v>110.05</v>
      </c>
      <c r="BS78" s="58">
        <v>0.77053475111727532</v>
      </c>
      <c r="BT78" s="58">
        <v>0.96860000000000002</v>
      </c>
      <c r="BU78" s="58">
        <v>0.89814981138853967</v>
      </c>
      <c r="BV78" s="92">
        <v>1544.4</v>
      </c>
      <c r="BW78" s="58">
        <v>17.792100000000001</v>
      </c>
      <c r="BX78" s="58">
        <v>1.4501160092807426</v>
      </c>
      <c r="BY78" s="58">
        <v>1.3070000000000002</v>
      </c>
      <c r="BZ78" s="58">
        <v>9.4600000000000009</v>
      </c>
      <c r="CA78" s="58">
        <v>8.8971999999999998</v>
      </c>
      <c r="CB78" s="58">
        <v>6.7115</v>
      </c>
      <c r="CC78" s="58">
        <v>5.8877000000000006</v>
      </c>
      <c r="CD78" s="58">
        <v>1</v>
      </c>
      <c r="CE78" s="58">
        <v>0.72462192850880058</v>
      </c>
      <c r="CF78" s="58">
        <v>6.8836000000000004</v>
      </c>
      <c r="CG78" s="58">
        <v>6.8840000000000003</v>
      </c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</row>
    <row r="79" spans="1:164" s="63" customFormat="1" x14ac:dyDescent="0.2">
      <c r="BK79" s="108"/>
      <c r="BL79" s="108"/>
      <c r="BM79" s="108"/>
      <c r="BN79" s="108"/>
      <c r="BP79" s="91">
        <v>8</v>
      </c>
      <c r="BQ79" s="63" t="s">
        <v>36</v>
      </c>
      <c r="BR79" s="58">
        <v>109.89</v>
      </c>
      <c r="BS79" s="58">
        <v>0.76970443349753692</v>
      </c>
      <c r="BT79" s="58">
        <v>0.96579999999999999</v>
      </c>
      <c r="BU79" s="58">
        <v>0.89847259658580414</v>
      </c>
      <c r="BV79" s="58">
        <v>1551.8383000000001</v>
      </c>
      <c r="BW79" s="58">
        <v>17.830500000000001</v>
      </c>
      <c r="BX79" s="58">
        <v>1.451800232288037</v>
      </c>
      <c r="BY79" s="58">
        <v>1.3075000000000001</v>
      </c>
      <c r="BZ79" s="58">
        <v>9.4786000000000001</v>
      </c>
      <c r="CA79" s="58">
        <v>8.8825000000000003</v>
      </c>
      <c r="CB79" s="58">
        <v>6.7133000000000003</v>
      </c>
      <c r="CC79" s="58">
        <v>5.8929</v>
      </c>
      <c r="CD79" s="58">
        <v>1</v>
      </c>
      <c r="CE79" s="58">
        <v>0.72431226550390404</v>
      </c>
      <c r="CF79" s="58">
        <v>6.8869000000000007</v>
      </c>
      <c r="CG79" s="58">
        <v>6.8909000000000002</v>
      </c>
      <c r="CH79" s="109"/>
      <c r="CI79" s="109"/>
      <c r="CJ79" s="109"/>
      <c r="CK79" s="109"/>
      <c r="CL79" s="109"/>
      <c r="CM79" s="109"/>
      <c r="CN79" s="109"/>
    </row>
    <row r="80" spans="1:164" s="63" customFormat="1" x14ac:dyDescent="0.2">
      <c r="A80" s="106"/>
      <c r="BO80" s="49"/>
      <c r="BP80" s="91">
        <v>9</v>
      </c>
      <c r="BQ80" s="63" t="s">
        <v>54</v>
      </c>
      <c r="BR80" s="58">
        <v>109.97</v>
      </c>
      <c r="BS80" s="58">
        <v>0.76581406034614796</v>
      </c>
      <c r="BT80" s="58">
        <v>0.96260000000000001</v>
      </c>
      <c r="BU80" s="58">
        <v>0.8961376467425396</v>
      </c>
      <c r="BV80" s="58">
        <v>1554.8000000000002</v>
      </c>
      <c r="BW80" s="58">
        <v>17.91</v>
      </c>
      <c r="BX80" s="58">
        <v>1.445086705202312</v>
      </c>
      <c r="BY80" s="58">
        <v>1.3035000000000001</v>
      </c>
      <c r="BZ80" s="58">
        <v>9.4641000000000002</v>
      </c>
      <c r="CA80" s="58">
        <v>8.8588000000000005</v>
      </c>
      <c r="CB80" s="58">
        <v>6.6953000000000005</v>
      </c>
      <c r="CC80" s="58">
        <v>5.8717000000000006</v>
      </c>
      <c r="CD80" s="58">
        <v>1</v>
      </c>
      <c r="CE80" s="58">
        <v>0.72387184572843233</v>
      </c>
      <c r="CF80" s="58">
        <v>6.8791000000000002</v>
      </c>
      <c r="CG80" s="58">
        <v>6.8828000000000005</v>
      </c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</row>
    <row r="81" spans="1:164" s="63" customFormat="1" x14ac:dyDescent="0.2">
      <c r="BP81" s="91">
        <v>10</v>
      </c>
      <c r="BQ81" s="63" t="s">
        <v>53</v>
      </c>
      <c r="BR81" s="58">
        <v>110.12</v>
      </c>
      <c r="BS81" s="58">
        <v>0.76640098099325571</v>
      </c>
      <c r="BT81" s="58">
        <v>0.96590000000000009</v>
      </c>
      <c r="BU81" s="58">
        <v>0.89928057553956831</v>
      </c>
      <c r="BV81" s="58">
        <v>1555.5901000000001</v>
      </c>
      <c r="BW81" s="58">
        <v>18.0565</v>
      </c>
      <c r="BX81" s="58">
        <v>1.4492753623188404</v>
      </c>
      <c r="BY81" s="58">
        <v>1.304</v>
      </c>
      <c r="BZ81" s="58">
        <v>9.4814000000000007</v>
      </c>
      <c r="CA81" s="58">
        <v>8.8902000000000001</v>
      </c>
      <c r="CB81" s="58">
        <v>6.7187000000000001</v>
      </c>
      <c r="CC81" s="58">
        <v>5.8715000000000002</v>
      </c>
      <c r="CD81" s="58">
        <v>1</v>
      </c>
      <c r="CE81" s="58">
        <v>0.72340579448041376</v>
      </c>
      <c r="CF81" s="58">
        <v>6.8587000000000007</v>
      </c>
      <c r="CG81" s="58">
        <v>6.8637000000000006</v>
      </c>
    </row>
    <row r="82" spans="1:164" s="63" customFormat="1" x14ac:dyDescent="0.2">
      <c r="BP82" s="91">
        <v>11</v>
      </c>
      <c r="BQ82" s="63" t="s">
        <v>55</v>
      </c>
      <c r="BR82" s="58">
        <v>110.16</v>
      </c>
      <c r="BS82" s="58">
        <v>0.7702380035430948</v>
      </c>
      <c r="BT82" s="58">
        <v>0.96870000000000001</v>
      </c>
      <c r="BU82" s="58">
        <v>0.90211998195760035</v>
      </c>
      <c r="BV82" s="58">
        <v>1559.38</v>
      </c>
      <c r="BW82" s="58">
        <v>18</v>
      </c>
      <c r="BX82" s="58">
        <v>1.4564520827264784</v>
      </c>
      <c r="BY82" s="58">
        <v>1.3069000000000002</v>
      </c>
      <c r="BZ82" s="58">
        <v>9.5208000000000013</v>
      </c>
      <c r="CA82" s="58">
        <v>8.9114000000000004</v>
      </c>
      <c r="CB82" s="58">
        <v>6.7401</v>
      </c>
      <c r="CC82" s="58">
        <v>5.8974000000000002</v>
      </c>
      <c r="CD82" s="58">
        <v>1</v>
      </c>
      <c r="CE82" s="58">
        <v>0.72431751182448345</v>
      </c>
      <c r="CF82" s="58">
        <v>6.8637000000000006</v>
      </c>
      <c r="CG82" s="58">
        <v>6.8673000000000002</v>
      </c>
    </row>
    <row r="83" spans="1:164" s="63" customFormat="1" x14ac:dyDescent="0.2">
      <c r="BP83" s="91">
        <v>12</v>
      </c>
      <c r="BQ83" s="63" t="s">
        <v>39</v>
      </c>
      <c r="BR83" s="58">
        <v>109.97</v>
      </c>
      <c r="BS83" s="58">
        <v>0.76663600122661757</v>
      </c>
      <c r="BT83" s="58">
        <v>0.96679999999999999</v>
      </c>
      <c r="BU83" s="58">
        <v>0.90041419052764271</v>
      </c>
      <c r="BV83" s="58">
        <v>1555.8000000000002</v>
      </c>
      <c r="BW83" s="58">
        <v>17.9955</v>
      </c>
      <c r="BX83" s="58">
        <v>1.4581510644502769</v>
      </c>
      <c r="BY83" s="58">
        <v>1.3064</v>
      </c>
      <c r="BZ83" s="58">
        <v>9.5010000000000012</v>
      </c>
      <c r="CA83" s="58">
        <v>8.9428000000000001</v>
      </c>
      <c r="CB83" s="58">
        <v>6.7274000000000003</v>
      </c>
      <c r="CC83" s="58">
        <v>5.9215</v>
      </c>
      <c r="CD83" s="58">
        <v>1</v>
      </c>
      <c r="CE83" s="58">
        <v>0.72431751182448345</v>
      </c>
      <c r="CF83" s="58">
        <v>6.9005000000000001</v>
      </c>
      <c r="CG83" s="58">
        <v>6.9046000000000003</v>
      </c>
    </row>
    <row r="84" spans="1:164" s="63" customFormat="1" x14ac:dyDescent="0.2">
      <c r="BP84" s="91">
        <v>13</v>
      </c>
      <c r="BQ84" s="63" t="s">
        <v>40</v>
      </c>
      <c r="BR84" s="58">
        <v>109.96000000000001</v>
      </c>
      <c r="BS84" s="58">
        <v>0.76587271195527296</v>
      </c>
      <c r="BT84" s="58">
        <v>0.9709000000000001</v>
      </c>
      <c r="BU84" s="58">
        <v>0.90187590187590183</v>
      </c>
      <c r="BV84" s="58">
        <v>1557.7405000000001</v>
      </c>
      <c r="BW84" s="58">
        <v>17.817500000000003</v>
      </c>
      <c r="BX84" s="58">
        <v>1.4615609470914936</v>
      </c>
      <c r="BY84" s="58">
        <v>1.3066</v>
      </c>
      <c r="BZ84" s="58">
        <v>9.5042000000000009</v>
      </c>
      <c r="CA84" s="58">
        <v>8.9625000000000004</v>
      </c>
      <c r="CB84" s="58">
        <v>6.7377000000000002</v>
      </c>
      <c r="CC84" s="58">
        <v>5.9335000000000004</v>
      </c>
      <c r="CD84" s="58">
        <v>1</v>
      </c>
      <c r="CE84" s="58">
        <v>0.72479524534319062</v>
      </c>
      <c r="CF84" s="58">
        <v>6.9023000000000003</v>
      </c>
      <c r="CG84" s="58">
        <v>6.9080000000000004</v>
      </c>
    </row>
    <row r="85" spans="1:164" s="63" customFormat="1" x14ac:dyDescent="0.2">
      <c r="BP85" s="91">
        <v>14</v>
      </c>
      <c r="BQ85" s="63" t="s">
        <v>41</v>
      </c>
      <c r="BR85" s="58">
        <v>109.56</v>
      </c>
      <c r="BS85" s="58">
        <v>0.76149862930246714</v>
      </c>
      <c r="BT85" s="58">
        <v>0.96900000000000008</v>
      </c>
      <c r="BU85" s="58">
        <v>0.90220137134608436</v>
      </c>
      <c r="BV85" s="58">
        <v>1553.8192000000001</v>
      </c>
      <c r="BW85" s="58">
        <v>17.693300000000001</v>
      </c>
      <c r="BX85" s="58">
        <v>1.4558159848595136</v>
      </c>
      <c r="BY85" s="58">
        <v>1.3163</v>
      </c>
      <c r="BZ85" s="58">
        <v>9.503400000000001</v>
      </c>
      <c r="CA85" s="58">
        <v>8.9844000000000008</v>
      </c>
      <c r="CB85" s="58">
        <v>6.7411000000000003</v>
      </c>
      <c r="CC85" s="58">
        <v>5.9226999999999999</v>
      </c>
      <c r="CD85" s="58">
        <v>1</v>
      </c>
      <c r="CE85" s="58">
        <v>0.72512635326705677</v>
      </c>
      <c r="CF85" s="58">
        <v>6.9309000000000003</v>
      </c>
      <c r="CG85" s="58">
        <v>6.9277000000000006</v>
      </c>
    </row>
    <row r="86" spans="1:164" s="63" customFormat="1" x14ac:dyDescent="0.2">
      <c r="BP86" s="91">
        <v>15</v>
      </c>
      <c r="BQ86" s="63" t="s">
        <v>42</v>
      </c>
      <c r="BR86" s="58">
        <v>109.56</v>
      </c>
      <c r="BS86" s="58">
        <v>0.76330051141134259</v>
      </c>
      <c r="BT86" s="58">
        <v>0.97060000000000002</v>
      </c>
      <c r="BU86" s="58">
        <v>0.90596122485957586</v>
      </c>
      <c r="BV86" s="58">
        <v>1561</v>
      </c>
      <c r="BW86" s="58">
        <v>17.834900000000001</v>
      </c>
      <c r="BX86" s="58">
        <v>1.4615609470914936</v>
      </c>
      <c r="BY86" s="58">
        <v>1.3139000000000001</v>
      </c>
      <c r="BZ86" s="58">
        <v>9.5446000000000009</v>
      </c>
      <c r="CA86" s="58">
        <v>9.0022000000000002</v>
      </c>
      <c r="CB86" s="58">
        <v>6.7695000000000007</v>
      </c>
      <c r="CC86" s="58">
        <v>5.9420000000000002</v>
      </c>
      <c r="CD86" s="58">
        <v>1</v>
      </c>
      <c r="CE86" s="58">
        <v>0.72484778196578725</v>
      </c>
      <c r="CF86" s="58">
        <v>6.9363999999999999</v>
      </c>
      <c r="CG86" s="58">
        <v>6.9350000000000005</v>
      </c>
    </row>
    <row r="87" spans="1:164" s="63" customFormat="1" x14ac:dyDescent="0.2">
      <c r="BP87" s="91">
        <v>16</v>
      </c>
      <c r="BQ87" s="63" t="s">
        <v>56</v>
      </c>
      <c r="BR87" s="58">
        <v>108.87</v>
      </c>
      <c r="BS87" s="58">
        <v>0.76388358414177671</v>
      </c>
      <c r="BT87" s="58">
        <v>0.96910000000000007</v>
      </c>
      <c r="BU87" s="58">
        <v>0.90702947845804982</v>
      </c>
      <c r="BV87" s="58">
        <v>1585.14</v>
      </c>
      <c r="BW87" s="58">
        <v>18.311800000000002</v>
      </c>
      <c r="BX87" s="58">
        <v>1.476886722788362</v>
      </c>
      <c r="BY87" s="58">
        <v>1.3182</v>
      </c>
      <c r="BZ87" s="58">
        <v>9.5914000000000001</v>
      </c>
      <c r="CA87" s="58">
        <v>9.0919000000000008</v>
      </c>
      <c r="CB87" s="58">
        <v>6.7766999999999999</v>
      </c>
      <c r="CC87" s="58">
        <v>5.9447000000000001</v>
      </c>
      <c r="CD87" s="58">
        <v>1</v>
      </c>
      <c r="CE87" s="58">
        <v>0.72619004393449771</v>
      </c>
      <c r="CF87" s="58">
        <v>6.9363999999999999</v>
      </c>
      <c r="CG87" s="58">
        <v>6.9858000000000002</v>
      </c>
    </row>
    <row r="88" spans="1:164" s="63" customFormat="1" x14ac:dyDescent="0.2">
      <c r="BP88" s="91">
        <v>17</v>
      </c>
      <c r="BQ88" s="63" t="s">
        <v>43</v>
      </c>
      <c r="BR88" s="58">
        <v>108.86</v>
      </c>
      <c r="BS88" s="58">
        <v>0.76822616578320657</v>
      </c>
      <c r="BT88" s="58">
        <v>0.96879999999999999</v>
      </c>
      <c r="BU88" s="58">
        <v>0.90752336872674466</v>
      </c>
      <c r="BV88" s="92">
        <v>1578.7860000000001</v>
      </c>
      <c r="BW88" s="58">
        <v>18.028600000000001</v>
      </c>
      <c r="BX88" s="58">
        <v>1.4823599169878448</v>
      </c>
      <c r="BY88" s="58">
        <v>1.3197000000000001</v>
      </c>
      <c r="BZ88" s="58">
        <v>9.628400000000001</v>
      </c>
      <c r="CA88" s="58">
        <v>9.1603000000000012</v>
      </c>
      <c r="CB88" s="58">
        <v>6.7807000000000004</v>
      </c>
      <c r="CC88" s="58">
        <v>5.9435000000000002</v>
      </c>
      <c r="CD88" s="58">
        <v>1</v>
      </c>
      <c r="CE88" s="58">
        <v>0.72661745044468995</v>
      </c>
      <c r="CF88" s="58">
        <v>6.9363999999999999</v>
      </c>
      <c r="CG88" s="58">
        <v>6.9817</v>
      </c>
    </row>
    <row r="89" spans="1:164" s="63" customFormat="1" x14ac:dyDescent="0.2">
      <c r="BP89" s="91">
        <v>18</v>
      </c>
      <c r="BQ89" s="63" t="s">
        <v>44</v>
      </c>
      <c r="BR89" s="58">
        <v>109.07000000000001</v>
      </c>
      <c r="BS89" s="58">
        <v>0.76863950807071479</v>
      </c>
      <c r="BT89" s="58">
        <v>0.9748</v>
      </c>
      <c r="BU89" s="58">
        <v>0.90917356123283921</v>
      </c>
      <c r="BV89" s="92">
        <v>1571.0359000000001</v>
      </c>
      <c r="BW89" s="58">
        <v>17.508500000000002</v>
      </c>
      <c r="BX89" s="58">
        <v>1.4817009927396649</v>
      </c>
      <c r="BY89" s="58">
        <v>1.3177000000000001</v>
      </c>
      <c r="BZ89" s="58">
        <v>9.6098999999999997</v>
      </c>
      <c r="CA89" s="58">
        <v>9.136000000000001</v>
      </c>
      <c r="CB89" s="58">
        <v>6.7932000000000006</v>
      </c>
      <c r="CC89" s="58">
        <v>5.9445000000000006</v>
      </c>
      <c r="CD89" s="58">
        <v>1</v>
      </c>
      <c r="CE89" s="58">
        <v>0.72718282103303589</v>
      </c>
      <c r="CF89" s="58">
        <v>6.9363999999999999</v>
      </c>
      <c r="CG89" s="58">
        <v>6.9599000000000002</v>
      </c>
    </row>
    <row r="90" spans="1:164" s="63" customFormat="1" x14ac:dyDescent="0.2">
      <c r="BP90" s="91">
        <v>19</v>
      </c>
      <c r="BQ90" s="63" t="s">
        <v>45</v>
      </c>
      <c r="BR90" s="58">
        <v>108.91</v>
      </c>
      <c r="BS90" s="58">
        <v>0.76787222606158334</v>
      </c>
      <c r="BT90" s="58">
        <v>0.97110000000000007</v>
      </c>
      <c r="BU90" s="58">
        <v>0.90818272636454456</v>
      </c>
      <c r="BV90" s="58">
        <v>1579.79</v>
      </c>
      <c r="BW90" s="58">
        <v>17.7441</v>
      </c>
      <c r="BX90" s="58">
        <v>1.486546751895347</v>
      </c>
      <c r="BY90" s="58">
        <v>1.3222</v>
      </c>
      <c r="BZ90" s="58">
        <v>9.6545000000000005</v>
      </c>
      <c r="CA90" s="58">
        <v>9.2042000000000002</v>
      </c>
      <c r="CB90" s="58">
        <v>6.7850000000000001</v>
      </c>
      <c r="CC90" s="58">
        <v>5.9813000000000001</v>
      </c>
      <c r="CD90" s="58">
        <v>1</v>
      </c>
      <c r="CE90" s="58">
        <v>0.72725685985033051</v>
      </c>
      <c r="CF90" s="58">
        <v>6.9363999999999999</v>
      </c>
      <c r="CG90" s="58">
        <v>6.9943</v>
      </c>
    </row>
    <row r="91" spans="1:164" s="63" customFormat="1" x14ac:dyDescent="0.2">
      <c r="A91" s="106"/>
      <c r="BO91" s="49"/>
      <c r="BP91" s="91">
        <v>20</v>
      </c>
      <c r="BQ91" s="63" t="s">
        <v>46</v>
      </c>
      <c r="BR91" s="98">
        <v>108.88</v>
      </c>
      <c r="BS91" s="98">
        <v>0.76300930871356631</v>
      </c>
      <c r="BT91" s="98">
        <v>0.96879999999999999</v>
      </c>
      <c r="BU91" s="98">
        <v>0.90653612546459983</v>
      </c>
      <c r="BV91" s="98">
        <v>1580.3605</v>
      </c>
      <c r="BW91" s="98">
        <v>17.877500000000001</v>
      </c>
      <c r="BX91" s="98">
        <v>1.4947683109118086</v>
      </c>
      <c r="BY91" s="98">
        <v>1.3237000000000001</v>
      </c>
      <c r="BZ91" s="98">
        <v>9.6675000000000004</v>
      </c>
      <c r="CA91" s="98">
        <v>9.2301000000000002</v>
      </c>
      <c r="CB91" s="98">
        <v>6.7738000000000005</v>
      </c>
      <c r="CC91" s="98">
        <v>5.9811000000000005</v>
      </c>
      <c r="CD91" s="98">
        <v>1</v>
      </c>
      <c r="CE91" s="98">
        <v>0.72679172329585517</v>
      </c>
      <c r="CF91" s="98">
        <v>6.9363999999999999</v>
      </c>
      <c r="CG91" s="98">
        <v>6.9868000000000006</v>
      </c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</row>
    <row r="92" spans="1:164" s="63" customFormat="1" x14ac:dyDescent="0.2">
      <c r="A92" s="106"/>
      <c r="BO92" s="49"/>
      <c r="BP92" s="82">
        <v>21</v>
      </c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</row>
    <row r="93" spans="1:164" s="84" customFormat="1" x14ac:dyDescent="0.2">
      <c r="B93" s="105"/>
      <c r="BO93" s="50"/>
      <c r="BP93" s="91"/>
      <c r="BQ93" s="82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110"/>
      <c r="CD93" s="62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</row>
    <row r="94" spans="1:164" s="84" customFormat="1" x14ac:dyDescent="0.2">
      <c r="B94" s="105"/>
      <c r="BO94" s="50"/>
      <c r="BP94" s="91"/>
      <c r="BQ94" s="82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62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</row>
    <row r="95" spans="1:164" s="63" customFormat="1" x14ac:dyDescent="0.2">
      <c r="A95" s="106"/>
      <c r="B95" s="107"/>
      <c r="BO95" s="49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</row>
    <row r="96" spans="1:164" s="63" customFormat="1" x14ac:dyDescent="0.2">
      <c r="A96" s="106"/>
      <c r="B96" s="107"/>
      <c r="BO96" s="49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</row>
    <row r="97" spans="1:164" s="63" customFormat="1" x14ac:dyDescent="0.2">
      <c r="A97" s="106"/>
      <c r="B97" s="107"/>
      <c r="BO97" s="49"/>
      <c r="BP97" s="49"/>
      <c r="BQ97" s="49"/>
      <c r="BR97" s="49"/>
      <c r="BS97" s="49"/>
      <c r="BT97" s="49"/>
      <c r="BU97" s="50"/>
      <c r="BV97" s="49"/>
      <c r="BW97" s="49"/>
      <c r="BX97" s="49"/>
      <c r="BY97" s="49"/>
      <c r="BZ97" s="49"/>
      <c r="CA97" s="49"/>
      <c r="CB97" s="49"/>
      <c r="CC97" s="51"/>
      <c r="CD97" s="50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</row>
    <row r="98" spans="1:164" s="63" customFormat="1" x14ac:dyDescent="0.2">
      <c r="A98" s="106"/>
      <c r="B98" s="107"/>
      <c r="BO98" s="49"/>
      <c r="BP98" s="58"/>
      <c r="BQ98" s="58"/>
      <c r="BR98" s="98">
        <f>AVERAGE(BR72:BR91)</f>
        <v>109.38199999999999</v>
      </c>
      <c r="BS98" s="98">
        <f t="shared" ref="BS98:CG98" si="7">AVERAGE(BS72:BS91)</f>
        <v>0.7658109569622612</v>
      </c>
      <c r="BT98" s="98">
        <f t="shared" si="7"/>
        <v>0.96968999999999994</v>
      </c>
      <c r="BU98" s="98">
        <f t="shared" si="7"/>
        <v>0.90156063578518508</v>
      </c>
      <c r="BV98" s="98">
        <f t="shared" si="7"/>
        <v>1562.9387400000001</v>
      </c>
      <c r="BW98" s="98">
        <f t="shared" si="7"/>
        <v>17.952999999999999</v>
      </c>
      <c r="BX98" s="98">
        <f t="shared" si="7"/>
        <v>1.4611322490996526</v>
      </c>
      <c r="BY98" s="98">
        <f t="shared" si="7"/>
        <v>1.309375</v>
      </c>
      <c r="BZ98" s="98">
        <f t="shared" si="7"/>
        <v>9.518695000000001</v>
      </c>
      <c r="CA98" s="98">
        <f t="shared" si="7"/>
        <v>8.9645849999999996</v>
      </c>
      <c r="CB98" s="98">
        <f t="shared" si="7"/>
        <v>6.7361050000000002</v>
      </c>
      <c r="CC98" s="98">
        <f t="shared" si="7"/>
        <v>5.9221200000000005</v>
      </c>
      <c r="CD98" s="98">
        <f t="shared" si="7"/>
        <v>1</v>
      </c>
      <c r="CE98" s="98">
        <f t="shared" si="7"/>
        <v>0.7247906313177318</v>
      </c>
      <c r="CF98" s="98">
        <f t="shared" si="7"/>
        <v>6.9160650000000006</v>
      </c>
      <c r="CG98" s="98">
        <f t="shared" si="7"/>
        <v>6.9280100000000004</v>
      </c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</row>
    <row r="99" spans="1:164" s="63" customFormat="1" x14ac:dyDescent="0.2">
      <c r="A99" s="106"/>
      <c r="B99" s="107"/>
      <c r="BO99" s="49"/>
      <c r="BP99" s="58"/>
      <c r="BQ99" s="58"/>
      <c r="BR99" s="98">
        <v>109.38199999999999</v>
      </c>
      <c r="BS99" s="98">
        <v>0.7658109569622612</v>
      </c>
      <c r="BT99" s="98">
        <v>0.96968999999999994</v>
      </c>
      <c r="BU99" s="98">
        <v>0.90156063578518508</v>
      </c>
      <c r="BV99" s="98">
        <v>1562.9387400000001</v>
      </c>
      <c r="BW99" s="98">
        <v>17.952999999999999</v>
      </c>
      <c r="BX99" s="98">
        <v>1.4611322490996526</v>
      </c>
      <c r="BY99" s="98">
        <v>1.309375</v>
      </c>
      <c r="BZ99" s="98">
        <v>9.518695000000001</v>
      </c>
      <c r="CA99" s="98">
        <v>8.9645849999999996</v>
      </c>
      <c r="CB99" s="98">
        <v>6.7361050000000002</v>
      </c>
      <c r="CC99" s="98">
        <v>5.9221200000000005</v>
      </c>
      <c r="CD99" s="98">
        <v>1</v>
      </c>
      <c r="CE99" s="98">
        <v>0.7247906313177318</v>
      </c>
      <c r="CF99" s="98">
        <v>6.9160650000000006</v>
      </c>
      <c r="CG99" s="98">
        <v>6.9280100000000004</v>
      </c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</row>
    <row r="100" spans="1:164" s="63" customFormat="1" x14ac:dyDescent="0.2">
      <c r="A100" s="106"/>
      <c r="B100" s="107"/>
      <c r="BO100" s="49"/>
      <c r="BP100" s="62"/>
      <c r="BQ100" s="103"/>
      <c r="BR100" s="103">
        <f t="shared" ref="BR100:CG100" si="8">BR99-BR98</f>
        <v>0</v>
      </c>
      <c r="BS100" s="103">
        <f t="shared" si="8"/>
        <v>0</v>
      </c>
      <c r="BT100" s="103">
        <f t="shared" si="8"/>
        <v>0</v>
      </c>
      <c r="BU100" s="103">
        <f t="shared" si="8"/>
        <v>0</v>
      </c>
      <c r="BV100" s="103">
        <f t="shared" si="8"/>
        <v>0</v>
      </c>
      <c r="BW100" s="103">
        <f t="shared" si="8"/>
        <v>0</v>
      </c>
      <c r="BX100" s="103">
        <f t="shared" si="8"/>
        <v>0</v>
      </c>
      <c r="BY100" s="103">
        <f t="shared" si="8"/>
        <v>0</v>
      </c>
      <c r="BZ100" s="103">
        <f t="shared" si="8"/>
        <v>0</v>
      </c>
      <c r="CA100" s="103">
        <f t="shared" si="8"/>
        <v>0</v>
      </c>
      <c r="CB100" s="103">
        <f t="shared" si="8"/>
        <v>0</v>
      </c>
      <c r="CC100" s="103">
        <f t="shared" si="8"/>
        <v>0</v>
      </c>
      <c r="CD100" s="103">
        <f t="shared" si="8"/>
        <v>0</v>
      </c>
      <c r="CE100" s="103">
        <f t="shared" si="8"/>
        <v>0</v>
      </c>
      <c r="CF100" s="103">
        <f t="shared" si="8"/>
        <v>0</v>
      </c>
      <c r="CG100" s="103">
        <f t="shared" si="8"/>
        <v>0</v>
      </c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</row>
    <row r="101" spans="1:164" s="63" customFormat="1" x14ac:dyDescent="0.2">
      <c r="A101" s="106"/>
      <c r="B101" s="107"/>
      <c r="BO101" s="49"/>
      <c r="BP101" s="50" t="s">
        <v>29</v>
      </c>
      <c r="BQ101" s="50"/>
      <c r="BR101" s="98">
        <f>MAX(BR72:BR91)</f>
        <v>110.16</v>
      </c>
      <c r="BS101" s="98">
        <f t="shared" ref="BS101:CG101" si="9">MAX(BS72:BS91)</f>
        <v>0.77053475111727532</v>
      </c>
      <c r="BT101" s="98">
        <f t="shared" si="9"/>
        <v>0.9748</v>
      </c>
      <c r="BU101" s="98">
        <f t="shared" si="9"/>
        <v>0.90917356123283921</v>
      </c>
      <c r="BV101" s="98">
        <f t="shared" si="9"/>
        <v>1585.14</v>
      </c>
      <c r="BW101" s="98">
        <f t="shared" si="9"/>
        <v>18.407600000000002</v>
      </c>
      <c r="BX101" s="98">
        <f t="shared" si="9"/>
        <v>1.4947683109118086</v>
      </c>
      <c r="BY101" s="98">
        <f t="shared" si="9"/>
        <v>1.3237000000000001</v>
      </c>
      <c r="BZ101" s="98">
        <f t="shared" si="9"/>
        <v>9.6675000000000004</v>
      </c>
      <c r="CA101" s="98">
        <f t="shared" si="9"/>
        <v>9.2301000000000002</v>
      </c>
      <c r="CB101" s="98">
        <f t="shared" si="9"/>
        <v>6.7932000000000006</v>
      </c>
      <c r="CC101" s="98">
        <f t="shared" si="9"/>
        <v>5.9813000000000001</v>
      </c>
      <c r="CD101" s="98">
        <f t="shared" si="9"/>
        <v>1</v>
      </c>
      <c r="CE101" s="98">
        <f t="shared" si="9"/>
        <v>0.72725685985033051</v>
      </c>
      <c r="CF101" s="98">
        <f t="shared" si="9"/>
        <v>6.9710000000000001</v>
      </c>
      <c r="CG101" s="98">
        <f t="shared" si="9"/>
        <v>6.9943</v>
      </c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</row>
    <row r="102" spans="1:164" s="63" customFormat="1" x14ac:dyDescent="0.2">
      <c r="A102" s="106"/>
      <c r="B102" s="107"/>
      <c r="BO102" s="49"/>
      <c r="BP102" s="50" t="s">
        <v>30</v>
      </c>
      <c r="BQ102" s="50"/>
      <c r="BR102" s="98">
        <f>MIN(BR72:BR91)</f>
        <v>107.99000000000001</v>
      </c>
      <c r="BS102" s="98">
        <f t="shared" ref="BS102:CG102" si="10">MIN(BS72:BS91)</f>
        <v>0.75987841945288748</v>
      </c>
      <c r="BT102" s="98">
        <f t="shared" si="10"/>
        <v>0.96260000000000001</v>
      </c>
      <c r="BU102" s="98">
        <f t="shared" si="10"/>
        <v>0.89301661010894795</v>
      </c>
      <c r="BV102" s="98">
        <f t="shared" si="10"/>
        <v>1544.4</v>
      </c>
      <c r="BW102" s="98">
        <f t="shared" si="10"/>
        <v>17.508500000000002</v>
      </c>
      <c r="BX102" s="98">
        <f t="shared" si="10"/>
        <v>1.4380212827149841</v>
      </c>
      <c r="BY102" s="98">
        <f t="shared" si="10"/>
        <v>1.2964</v>
      </c>
      <c r="BZ102" s="98">
        <f t="shared" si="10"/>
        <v>9.4004000000000012</v>
      </c>
      <c r="CA102" s="98">
        <f t="shared" si="10"/>
        <v>8.7999000000000009</v>
      </c>
      <c r="CB102" s="98">
        <f t="shared" si="10"/>
        <v>6.6737000000000002</v>
      </c>
      <c r="CC102" s="98">
        <f t="shared" si="10"/>
        <v>5.8526000000000007</v>
      </c>
      <c r="CD102" s="98">
        <f t="shared" si="10"/>
        <v>1</v>
      </c>
      <c r="CE102" s="98">
        <f t="shared" si="10"/>
        <v>0.72203730044694103</v>
      </c>
      <c r="CF102" s="98">
        <f t="shared" si="10"/>
        <v>6.8587000000000007</v>
      </c>
      <c r="CG102" s="98">
        <f t="shared" si="10"/>
        <v>6.8637000000000006</v>
      </c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</row>
    <row r="103" spans="1:164" s="63" customFormat="1" x14ac:dyDescent="0.2">
      <c r="A103" s="106"/>
      <c r="B103" s="107"/>
      <c r="BO103" s="49"/>
      <c r="BP103" s="49"/>
      <c r="BQ103" s="49"/>
      <c r="BR103" s="49"/>
      <c r="BS103" s="49"/>
      <c r="BT103" s="49"/>
      <c r="BU103" s="50"/>
      <c r="BV103" s="49"/>
      <c r="BW103" s="49"/>
      <c r="BX103" s="49"/>
      <c r="BY103" s="49"/>
      <c r="BZ103" s="49"/>
      <c r="CA103" s="49"/>
      <c r="CB103" s="49"/>
      <c r="CC103" s="51"/>
      <c r="CD103" s="50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</row>
    <row r="104" spans="1:164" s="63" customFormat="1" x14ac:dyDescent="0.2">
      <c r="A104" s="106"/>
      <c r="B104" s="107"/>
      <c r="BO104" s="49"/>
      <c r="BP104" s="49"/>
      <c r="BQ104" s="49"/>
      <c r="BR104" s="98">
        <f>BR101-BR102</f>
        <v>2.1699999999999875</v>
      </c>
      <c r="BS104" s="98">
        <f t="shared" ref="BS104:CG104" si="11">BS101-BS102</f>
        <v>1.0656331664387841E-2</v>
      </c>
      <c r="BT104" s="98">
        <f t="shared" si="11"/>
        <v>1.2199999999999989E-2</v>
      </c>
      <c r="BU104" s="98">
        <f t="shared" si="11"/>
        <v>1.6156951123891261E-2</v>
      </c>
      <c r="BV104" s="98">
        <f t="shared" si="11"/>
        <v>40.740000000000009</v>
      </c>
      <c r="BW104" s="98">
        <f t="shared" si="11"/>
        <v>0.89910000000000068</v>
      </c>
      <c r="BX104" s="98">
        <f t="shared" si="11"/>
        <v>5.6747028196824534E-2</v>
      </c>
      <c r="BY104" s="98">
        <f t="shared" si="11"/>
        <v>2.7300000000000102E-2</v>
      </c>
      <c r="BZ104" s="98">
        <f t="shared" si="11"/>
        <v>0.26709999999999923</v>
      </c>
      <c r="CA104" s="98">
        <f t="shared" si="11"/>
        <v>0.43019999999999925</v>
      </c>
      <c r="CB104" s="98">
        <f t="shared" si="11"/>
        <v>0.11950000000000038</v>
      </c>
      <c r="CC104" s="98">
        <f t="shared" si="11"/>
        <v>0.12869999999999937</v>
      </c>
      <c r="CD104" s="98">
        <f t="shared" si="11"/>
        <v>0</v>
      </c>
      <c r="CE104" s="98">
        <f t="shared" si="11"/>
        <v>5.2195594033894732E-3</v>
      </c>
      <c r="CF104" s="98">
        <f t="shared" si="11"/>
        <v>0.1122999999999994</v>
      </c>
      <c r="CG104" s="98">
        <f t="shared" si="11"/>
        <v>0.13059999999999938</v>
      </c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</row>
    <row r="105" spans="1:164" s="63" customFormat="1" x14ac:dyDescent="0.2">
      <c r="A105" s="106"/>
      <c r="B105" s="107"/>
      <c r="BO105" s="49"/>
      <c r="BP105" s="49"/>
      <c r="BQ105" s="49"/>
      <c r="BR105" s="49"/>
      <c r="BS105" s="49"/>
      <c r="BT105" s="49"/>
      <c r="BU105" s="50"/>
      <c r="BV105" s="49"/>
      <c r="BW105" s="49"/>
      <c r="BX105" s="49"/>
      <c r="BY105" s="49"/>
      <c r="BZ105" s="49"/>
      <c r="CA105" s="49"/>
      <c r="CB105" s="49"/>
      <c r="CC105" s="51"/>
      <c r="CD105" s="50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</row>
    <row r="106" spans="1:164" s="63" customFormat="1" x14ac:dyDescent="0.2">
      <c r="A106" s="106"/>
      <c r="B106" s="107"/>
      <c r="BO106" s="49"/>
      <c r="BP106" s="49"/>
      <c r="BQ106" s="49"/>
      <c r="BR106" s="49"/>
      <c r="BS106" s="49"/>
      <c r="BT106" s="49"/>
      <c r="BU106" s="50"/>
      <c r="BV106" s="49"/>
      <c r="BW106" s="49"/>
      <c r="BX106" s="49"/>
      <c r="BY106" s="49"/>
      <c r="BZ106" s="49"/>
      <c r="CA106" s="49"/>
      <c r="CB106" s="49"/>
      <c r="CC106" s="51"/>
      <c r="CD106" s="50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</row>
    <row r="107" spans="1:164" s="63" customFormat="1" x14ac:dyDescent="0.2">
      <c r="A107" s="106"/>
      <c r="B107" s="107"/>
      <c r="BO107" s="49"/>
      <c r="BP107" s="49"/>
      <c r="BQ107" s="49"/>
      <c r="BR107" s="49"/>
      <c r="BS107" s="49"/>
      <c r="BT107" s="49"/>
      <c r="BU107" s="50"/>
      <c r="BV107" s="49"/>
      <c r="BW107" s="49"/>
      <c r="BX107" s="49"/>
      <c r="BY107" s="49"/>
      <c r="BZ107" s="49"/>
      <c r="CA107" s="49"/>
      <c r="CB107" s="49"/>
      <c r="CC107" s="51"/>
      <c r="CD107" s="50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</row>
    <row r="108" spans="1:164" s="63" customFormat="1" x14ac:dyDescent="0.2">
      <c r="A108" s="106"/>
      <c r="B108" s="107"/>
      <c r="BO108" s="49"/>
      <c r="BP108" s="49"/>
      <c r="BQ108" s="49"/>
      <c r="BR108" s="49"/>
      <c r="BS108" s="49"/>
      <c r="BT108" s="49"/>
      <c r="BU108" s="50"/>
      <c r="BV108" s="49"/>
      <c r="BW108" s="49"/>
      <c r="BX108" s="49"/>
      <c r="BY108" s="49"/>
      <c r="BZ108" s="49"/>
      <c r="CA108" s="49"/>
      <c r="CB108" s="49"/>
      <c r="CC108" s="51"/>
      <c r="CD108" s="50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</row>
    <row r="109" spans="1:164" s="63" customFormat="1" x14ac:dyDescent="0.2">
      <c r="A109" s="106"/>
      <c r="B109" s="107"/>
      <c r="BO109" s="49"/>
      <c r="BP109" s="49"/>
      <c r="BQ109" s="49"/>
      <c r="BR109" s="49"/>
      <c r="BS109" s="49"/>
      <c r="BT109" s="49"/>
      <c r="BU109" s="50"/>
      <c r="BV109" s="49"/>
      <c r="BW109" s="49"/>
      <c r="BX109" s="49"/>
      <c r="BY109" s="49"/>
      <c r="BZ109" s="49"/>
      <c r="CA109" s="49"/>
      <c r="CB109" s="49"/>
      <c r="CC109" s="51"/>
      <c r="CD109" s="50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</row>
    <row r="110" spans="1:164" s="63" customFormat="1" x14ac:dyDescent="0.2">
      <c r="A110" s="106"/>
      <c r="B110" s="107"/>
      <c r="BO110" s="91"/>
      <c r="BP110" s="49"/>
      <c r="BQ110" s="49"/>
      <c r="BR110" s="49"/>
      <c r="BS110" s="49"/>
      <c r="BT110" s="49"/>
      <c r="BU110" s="50"/>
      <c r="BV110" s="49"/>
      <c r="BW110" s="49"/>
      <c r="BX110" s="49"/>
      <c r="BY110" s="49"/>
      <c r="BZ110" s="49"/>
      <c r="CA110" s="49"/>
      <c r="CB110" s="49"/>
      <c r="CC110" s="51"/>
      <c r="CD110" s="50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</row>
    <row r="111" spans="1:164" s="63" customFormat="1" x14ac:dyDescent="0.2">
      <c r="A111" s="106"/>
      <c r="B111" s="107"/>
      <c r="BO111" s="91"/>
      <c r="BP111" s="49"/>
      <c r="BQ111" s="49"/>
      <c r="BR111" s="49"/>
      <c r="BS111" s="49"/>
      <c r="BT111" s="49"/>
      <c r="BU111" s="50"/>
      <c r="BV111" s="49"/>
      <c r="BW111" s="49"/>
      <c r="BX111" s="49"/>
      <c r="BY111" s="49"/>
      <c r="BZ111" s="49"/>
      <c r="CA111" s="49"/>
      <c r="CB111" s="49"/>
      <c r="CC111" s="51"/>
      <c r="CD111" s="50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</row>
    <row r="112" spans="1:164" s="63" customFormat="1" x14ac:dyDescent="0.2">
      <c r="A112" s="106"/>
      <c r="B112" s="107"/>
      <c r="BO112" s="91"/>
      <c r="BP112" s="49"/>
      <c r="BQ112" s="49"/>
      <c r="BR112" s="49"/>
      <c r="BS112" s="49"/>
      <c r="BT112" s="49"/>
      <c r="BU112" s="50"/>
      <c r="BV112" s="49"/>
      <c r="BW112" s="49"/>
      <c r="BX112" s="49"/>
      <c r="BY112" s="49"/>
      <c r="BZ112" s="49"/>
      <c r="CA112" s="49"/>
      <c r="CB112" s="49"/>
      <c r="CC112" s="51"/>
      <c r="CD112" s="50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</row>
    <row r="113" spans="1:164" s="63" customFormat="1" x14ac:dyDescent="0.2">
      <c r="A113" s="106"/>
      <c r="B113" s="107"/>
      <c r="BO113" s="91"/>
      <c r="BP113" s="82"/>
      <c r="BQ113" s="49"/>
      <c r="BR113" s="49"/>
      <c r="BS113" s="49"/>
      <c r="BT113" s="49"/>
      <c r="BU113" s="50"/>
      <c r="BV113" s="49"/>
      <c r="BW113" s="49"/>
      <c r="BX113" s="49"/>
      <c r="BY113" s="49"/>
      <c r="BZ113" s="49"/>
      <c r="CA113" s="49"/>
      <c r="CB113" s="49"/>
      <c r="CC113" s="51"/>
      <c r="CD113" s="50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</row>
    <row r="114" spans="1:164" s="63" customFormat="1" x14ac:dyDescent="0.2">
      <c r="A114" s="106"/>
      <c r="B114" s="107"/>
      <c r="BO114" s="91"/>
      <c r="BP114" s="82"/>
      <c r="BQ114" s="49"/>
      <c r="BR114" s="49"/>
      <c r="BS114" s="49"/>
      <c r="BT114" s="49"/>
      <c r="BU114" s="50"/>
      <c r="BV114" s="49"/>
      <c r="BW114" s="49"/>
      <c r="BX114" s="49"/>
      <c r="BY114" s="49"/>
      <c r="BZ114" s="49"/>
      <c r="CA114" s="49"/>
      <c r="CB114" s="49"/>
      <c r="CC114" s="51"/>
      <c r="CD114" s="50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</row>
    <row r="115" spans="1:164" s="63" customFormat="1" x14ac:dyDescent="0.2">
      <c r="A115" s="106"/>
      <c r="B115" s="107"/>
      <c r="BO115" s="91"/>
      <c r="BP115" s="82"/>
      <c r="BQ115" s="49"/>
      <c r="BR115" s="49"/>
      <c r="BS115" s="49"/>
      <c r="BT115" s="49"/>
      <c r="BU115" s="50"/>
      <c r="BV115" s="49"/>
      <c r="BW115" s="49"/>
      <c r="BX115" s="49"/>
      <c r="BY115" s="49"/>
      <c r="BZ115" s="49"/>
      <c r="CA115" s="49"/>
      <c r="CB115" s="49"/>
      <c r="CC115" s="51"/>
      <c r="CD115" s="50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</row>
    <row r="116" spans="1:164" s="63" customFormat="1" x14ac:dyDescent="0.2">
      <c r="A116" s="106"/>
      <c r="B116" s="107"/>
      <c r="BO116" s="91"/>
      <c r="BP116" s="82"/>
      <c r="BQ116" s="49"/>
      <c r="BR116" s="49"/>
      <c r="BS116" s="49"/>
      <c r="BT116" s="49"/>
      <c r="BU116" s="50"/>
      <c r="BV116" s="49"/>
      <c r="BW116" s="49"/>
      <c r="BX116" s="49"/>
      <c r="BY116" s="49"/>
      <c r="BZ116" s="49"/>
      <c r="CA116" s="49"/>
      <c r="CB116" s="49"/>
      <c r="CC116" s="51"/>
      <c r="CD116" s="50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</row>
    <row r="117" spans="1:164" s="63" customFormat="1" x14ac:dyDescent="0.2">
      <c r="A117" s="106"/>
      <c r="B117" s="107"/>
      <c r="BO117" s="91"/>
      <c r="BP117" s="82"/>
      <c r="BQ117" s="49"/>
      <c r="BR117" s="49"/>
      <c r="BS117" s="49"/>
      <c r="BT117" s="49"/>
      <c r="BU117" s="50"/>
      <c r="BV117" s="49"/>
      <c r="BW117" s="49"/>
      <c r="BX117" s="49"/>
      <c r="BY117" s="49"/>
      <c r="BZ117" s="49"/>
      <c r="CA117" s="49"/>
      <c r="CB117" s="49"/>
      <c r="CC117" s="51"/>
      <c r="CD117" s="50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</row>
    <row r="118" spans="1:164" s="63" customFormat="1" x14ac:dyDescent="0.2">
      <c r="A118" s="106"/>
      <c r="B118" s="107"/>
      <c r="BO118" s="91"/>
      <c r="BP118" s="82"/>
      <c r="BQ118" s="49"/>
      <c r="BR118" s="49"/>
      <c r="BS118" s="49"/>
      <c r="BT118" s="49"/>
      <c r="BU118" s="50"/>
      <c r="BV118" s="49"/>
      <c r="BW118" s="49"/>
      <c r="BX118" s="49"/>
      <c r="BY118" s="49"/>
      <c r="BZ118" s="49"/>
      <c r="CA118" s="49"/>
      <c r="CB118" s="49"/>
      <c r="CC118" s="51"/>
      <c r="CD118" s="50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</row>
    <row r="119" spans="1:164" s="63" customFormat="1" x14ac:dyDescent="0.2">
      <c r="A119" s="106"/>
      <c r="B119" s="107"/>
      <c r="BO119" s="91"/>
      <c r="BP119" s="82"/>
      <c r="BQ119" s="49"/>
      <c r="BR119" s="49"/>
      <c r="BS119" s="49"/>
      <c r="BT119" s="49"/>
      <c r="BU119" s="50"/>
      <c r="BV119" s="49"/>
      <c r="BW119" s="49"/>
      <c r="BX119" s="49"/>
      <c r="BY119" s="49"/>
      <c r="BZ119" s="49"/>
      <c r="CA119" s="49"/>
      <c r="CB119" s="49"/>
      <c r="CC119" s="51"/>
      <c r="CD119" s="50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</row>
    <row r="120" spans="1:164" s="63" customFormat="1" x14ac:dyDescent="0.2">
      <c r="A120" s="106"/>
      <c r="B120" s="107"/>
      <c r="BO120" s="91"/>
      <c r="BP120" s="82"/>
      <c r="BQ120" s="49"/>
      <c r="BR120" s="49"/>
      <c r="BS120" s="49"/>
      <c r="BT120" s="49"/>
      <c r="BU120" s="50"/>
      <c r="BV120" s="49"/>
      <c r="BW120" s="49"/>
      <c r="BX120" s="49"/>
      <c r="BY120" s="49"/>
      <c r="BZ120" s="49"/>
      <c r="CA120" s="49"/>
      <c r="CB120" s="49"/>
      <c r="CC120" s="51"/>
      <c r="CD120" s="50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</row>
    <row r="121" spans="1:164" s="63" customFormat="1" x14ac:dyDescent="0.2">
      <c r="A121" s="106"/>
      <c r="B121" s="107"/>
      <c r="BO121" s="91"/>
      <c r="BP121" s="82"/>
      <c r="BQ121" s="49"/>
      <c r="BR121" s="49"/>
      <c r="BS121" s="49"/>
      <c r="BT121" s="49"/>
      <c r="BU121" s="50"/>
      <c r="BV121" s="49"/>
      <c r="BW121" s="49"/>
      <c r="BX121" s="49"/>
      <c r="BY121" s="49"/>
      <c r="BZ121" s="49"/>
      <c r="CA121" s="49"/>
      <c r="CB121" s="49"/>
      <c r="CC121" s="51"/>
      <c r="CD121" s="50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</row>
    <row r="122" spans="1:164" s="63" customFormat="1" x14ac:dyDescent="0.2">
      <c r="A122" s="106"/>
      <c r="B122" s="107"/>
      <c r="BO122" s="91"/>
      <c r="BP122" s="82"/>
      <c r="BQ122" s="49"/>
      <c r="BR122" s="49"/>
      <c r="BS122" s="49"/>
      <c r="BT122" s="49"/>
      <c r="BU122" s="50"/>
      <c r="BV122" s="49"/>
      <c r="BW122" s="49"/>
      <c r="BX122" s="49"/>
      <c r="BY122" s="49"/>
      <c r="BZ122" s="49"/>
      <c r="CA122" s="49"/>
      <c r="CB122" s="49"/>
      <c r="CC122" s="51"/>
      <c r="CD122" s="50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</row>
    <row r="123" spans="1:164" s="63" customFormat="1" x14ac:dyDescent="0.2">
      <c r="A123" s="106"/>
      <c r="B123" s="107"/>
      <c r="BO123" s="91"/>
      <c r="BP123" s="82"/>
      <c r="BQ123" s="49"/>
      <c r="BR123" s="49"/>
      <c r="BS123" s="49"/>
      <c r="BT123" s="49"/>
      <c r="BU123" s="50"/>
      <c r="BV123" s="49"/>
      <c r="BW123" s="49"/>
      <c r="BX123" s="49"/>
      <c r="BY123" s="49"/>
      <c r="BZ123" s="49"/>
      <c r="CA123" s="49"/>
      <c r="CB123" s="49"/>
      <c r="CC123" s="51"/>
      <c r="CD123" s="50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</row>
    <row r="124" spans="1:164" s="63" customFormat="1" x14ac:dyDescent="0.2">
      <c r="A124" s="106"/>
      <c r="B124" s="107"/>
      <c r="BO124" s="91"/>
      <c r="BP124" s="82"/>
      <c r="BQ124" s="49"/>
      <c r="BR124" s="49"/>
      <c r="BS124" s="49"/>
      <c r="BT124" s="49"/>
      <c r="BU124" s="50"/>
      <c r="BV124" s="49"/>
      <c r="BW124" s="49"/>
      <c r="BX124" s="49"/>
      <c r="BY124" s="49"/>
      <c r="BZ124" s="49"/>
      <c r="CA124" s="49"/>
      <c r="CB124" s="49"/>
      <c r="CC124" s="51"/>
      <c r="CD124" s="50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</row>
    <row r="125" spans="1:164" s="63" customFormat="1" x14ac:dyDescent="0.2">
      <c r="A125" s="106"/>
      <c r="B125" s="107"/>
      <c r="BO125" s="91"/>
      <c r="BP125" s="82"/>
      <c r="BQ125" s="49"/>
      <c r="BR125" s="49"/>
      <c r="BS125" s="49"/>
      <c r="BT125" s="49"/>
      <c r="BU125" s="50"/>
      <c r="BV125" s="49"/>
      <c r="BW125" s="49"/>
      <c r="BX125" s="49"/>
      <c r="BY125" s="49"/>
      <c r="BZ125" s="49"/>
      <c r="CA125" s="49"/>
      <c r="CB125" s="49"/>
      <c r="CC125" s="51"/>
      <c r="CD125" s="50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</row>
    <row r="126" spans="1:164" s="63" customFormat="1" x14ac:dyDescent="0.2">
      <c r="A126" s="106"/>
      <c r="B126" s="107"/>
      <c r="BO126" s="91"/>
      <c r="BP126" s="82"/>
      <c r="BQ126" s="49"/>
      <c r="BR126" s="49"/>
      <c r="BS126" s="49"/>
      <c r="BT126" s="49"/>
      <c r="BU126" s="50"/>
      <c r="BV126" s="49"/>
      <c r="BW126" s="49"/>
      <c r="BX126" s="49"/>
      <c r="BY126" s="49"/>
      <c r="BZ126" s="49"/>
      <c r="CA126" s="49"/>
      <c r="CB126" s="49"/>
      <c r="CC126" s="51"/>
      <c r="CD126" s="50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</row>
    <row r="127" spans="1:164" s="63" customFormat="1" x14ac:dyDescent="0.2">
      <c r="A127" s="106"/>
      <c r="B127" s="107"/>
      <c r="BO127" s="91"/>
      <c r="BP127" s="82"/>
      <c r="BQ127" s="49"/>
      <c r="BR127" s="49"/>
      <c r="BS127" s="49"/>
      <c r="BT127" s="49"/>
      <c r="BU127" s="50"/>
      <c r="BV127" s="49"/>
      <c r="BW127" s="49"/>
      <c r="BX127" s="49"/>
      <c r="BY127" s="49"/>
      <c r="BZ127" s="49"/>
      <c r="CA127" s="49"/>
      <c r="CB127" s="49"/>
      <c r="CC127" s="51"/>
      <c r="CD127" s="50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</row>
    <row r="128" spans="1:164" s="63" customFormat="1" x14ac:dyDescent="0.2">
      <c r="A128" s="106"/>
      <c r="B128" s="107"/>
      <c r="BO128" s="91"/>
      <c r="BP128" s="82"/>
      <c r="BQ128" s="49"/>
      <c r="BR128" s="49"/>
      <c r="BS128" s="49"/>
      <c r="BT128" s="49"/>
      <c r="BU128" s="50"/>
      <c r="BV128" s="49"/>
      <c r="BW128" s="49"/>
      <c r="BX128" s="49"/>
      <c r="BY128" s="49"/>
      <c r="BZ128" s="49"/>
      <c r="CA128" s="49"/>
      <c r="CB128" s="49"/>
      <c r="CC128" s="51"/>
      <c r="CD128" s="50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</row>
    <row r="129" spans="1:164" s="63" customFormat="1" x14ac:dyDescent="0.2">
      <c r="A129" s="106"/>
      <c r="B129" s="107"/>
      <c r="BO129" s="49"/>
      <c r="BP129" s="82"/>
      <c r="BQ129" s="49"/>
      <c r="BR129" s="49"/>
      <c r="BS129" s="49"/>
      <c r="BT129" s="49"/>
      <c r="BU129" s="50"/>
      <c r="BV129" s="49"/>
      <c r="BW129" s="49"/>
      <c r="BX129" s="49"/>
      <c r="BY129" s="49"/>
      <c r="BZ129" s="49"/>
      <c r="CA129" s="49"/>
      <c r="CB129" s="49"/>
      <c r="CC129" s="51"/>
      <c r="CD129" s="50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</row>
    <row r="130" spans="1:164" s="63" customFormat="1" x14ac:dyDescent="0.2">
      <c r="A130" s="106"/>
      <c r="B130" s="107"/>
      <c r="BO130" s="49"/>
      <c r="BP130" s="82"/>
      <c r="BQ130" s="49"/>
      <c r="BR130" s="49"/>
      <c r="BS130" s="49"/>
      <c r="BT130" s="49"/>
      <c r="BU130" s="50"/>
      <c r="BV130" s="49"/>
      <c r="BW130" s="49"/>
      <c r="BX130" s="49"/>
      <c r="BY130" s="49"/>
      <c r="BZ130" s="49"/>
      <c r="CA130" s="49"/>
      <c r="CB130" s="49"/>
      <c r="CC130" s="51"/>
      <c r="CD130" s="50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</row>
    <row r="131" spans="1:164" s="63" customFormat="1" x14ac:dyDescent="0.2">
      <c r="A131" s="106"/>
      <c r="B131" s="107"/>
      <c r="BO131" s="49"/>
      <c r="BP131" s="82"/>
      <c r="BQ131" s="49"/>
      <c r="BR131" s="49"/>
      <c r="BS131" s="49"/>
      <c r="BT131" s="49"/>
      <c r="BU131" s="50"/>
      <c r="BV131" s="49"/>
      <c r="BW131" s="49"/>
      <c r="BX131" s="49"/>
      <c r="BY131" s="49"/>
      <c r="BZ131" s="49"/>
      <c r="CA131" s="49"/>
      <c r="CB131" s="49"/>
      <c r="CC131" s="51"/>
      <c r="CD131" s="50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</row>
    <row r="132" spans="1:164" s="63" customFormat="1" x14ac:dyDescent="0.2">
      <c r="A132" s="106"/>
      <c r="B132" s="107"/>
      <c r="BO132" s="49"/>
      <c r="BP132" s="49"/>
      <c r="BQ132" s="49"/>
      <c r="BR132" s="49"/>
      <c r="BS132" s="49"/>
      <c r="BT132" s="49"/>
      <c r="BU132" s="50"/>
      <c r="BV132" s="49"/>
      <c r="BW132" s="49"/>
      <c r="BX132" s="49"/>
      <c r="BY132" s="49"/>
      <c r="BZ132" s="49"/>
      <c r="CA132" s="49"/>
      <c r="CB132" s="49"/>
      <c r="CC132" s="51"/>
      <c r="CD132" s="50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</row>
    <row r="133" spans="1:164" s="63" customFormat="1" x14ac:dyDescent="0.2">
      <c r="A133" s="106"/>
      <c r="B133" s="107"/>
      <c r="BO133" s="49"/>
      <c r="BP133" s="49"/>
      <c r="BQ133" s="49"/>
      <c r="BR133" s="49"/>
      <c r="BS133" s="49"/>
      <c r="BT133" s="49"/>
      <c r="BU133" s="50"/>
      <c r="BV133" s="49"/>
      <c r="BW133" s="49"/>
      <c r="BX133" s="49"/>
      <c r="BY133" s="49"/>
      <c r="BZ133" s="49"/>
      <c r="CA133" s="49"/>
      <c r="CB133" s="49"/>
      <c r="CC133" s="51"/>
      <c r="CD133" s="50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</row>
    <row r="134" spans="1:164" s="63" customFormat="1" x14ac:dyDescent="0.2">
      <c r="A134" s="106"/>
      <c r="B134" s="107"/>
      <c r="BO134" s="49"/>
      <c r="BP134" s="81"/>
      <c r="BQ134" s="81"/>
      <c r="BR134" s="81"/>
      <c r="BS134" s="81"/>
      <c r="BT134" s="81"/>
      <c r="BU134" s="81"/>
      <c r="BV134" s="81"/>
      <c r="BW134" s="82"/>
      <c r="BX134" s="82"/>
      <c r="BY134" s="82"/>
      <c r="BZ134" s="82"/>
      <c r="CA134" s="82"/>
      <c r="CB134" s="82"/>
      <c r="CC134" s="83"/>
      <c r="CD134" s="84"/>
      <c r="CE134" s="52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</row>
    <row r="135" spans="1:164" s="63" customFormat="1" x14ac:dyDescent="0.2">
      <c r="A135" s="106"/>
      <c r="B135" s="107"/>
      <c r="BO135" s="49"/>
      <c r="BP135" s="81"/>
      <c r="BQ135" s="81"/>
      <c r="BR135" s="81"/>
      <c r="BS135" s="81"/>
      <c r="BT135" s="81"/>
      <c r="BU135" s="81"/>
      <c r="BV135" s="81"/>
      <c r="BW135" s="82"/>
      <c r="BX135" s="82"/>
      <c r="BY135" s="82"/>
      <c r="BZ135" s="82"/>
      <c r="CA135" s="82"/>
      <c r="CB135" s="82"/>
      <c r="CC135" s="83"/>
      <c r="CD135" s="84"/>
      <c r="CE135" s="52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</row>
    <row r="136" spans="1:164" s="63" customFormat="1" x14ac:dyDescent="0.2">
      <c r="A136" s="106"/>
      <c r="B136" s="107"/>
      <c r="BO136" s="49"/>
      <c r="BP136" s="81"/>
      <c r="BQ136" s="81"/>
      <c r="BR136" s="52"/>
      <c r="BS136" s="52"/>
      <c r="BT136" s="52"/>
      <c r="BU136" s="52"/>
      <c r="BV136" s="50"/>
      <c r="BW136" s="49"/>
      <c r="BX136" s="49"/>
      <c r="BY136" s="49"/>
      <c r="BZ136" s="49"/>
      <c r="CA136" s="49"/>
      <c r="CB136" s="49"/>
      <c r="CC136" s="51"/>
      <c r="CD136" s="50"/>
      <c r="CE136" s="52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</row>
    <row r="137" spans="1:164" s="63" customFormat="1" x14ac:dyDescent="0.2">
      <c r="A137" s="106"/>
      <c r="B137" s="107"/>
      <c r="BO137" s="49"/>
      <c r="BP137" s="91"/>
      <c r="BQ137" s="82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3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</row>
    <row r="138" spans="1:164" s="63" customFormat="1" x14ac:dyDescent="0.2">
      <c r="A138" s="106"/>
      <c r="B138" s="107"/>
      <c r="BO138" s="49"/>
      <c r="BP138" s="91"/>
      <c r="BQ138" s="82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3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</row>
    <row r="139" spans="1:164" s="63" customFormat="1" x14ac:dyDescent="0.2">
      <c r="A139" s="106"/>
      <c r="B139" s="107"/>
      <c r="BO139" s="49"/>
      <c r="BP139" s="91"/>
      <c r="BQ139" s="82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3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</row>
    <row r="140" spans="1:164" s="63" customFormat="1" x14ac:dyDescent="0.2">
      <c r="A140" s="106"/>
      <c r="B140" s="107"/>
      <c r="BO140" s="49"/>
      <c r="BP140" s="91"/>
      <c r="BQ140" s="82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3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</row>
    <row r="141" spans="1:164" s="63" customFormat="1" x14ac:dyDescent="0.2">
      <c r="A141" s="106"/>
      <c r="B141" s="107"/>
      <c r="BO141" s="49"/>
      <c r="BP141" s="91"/>
      <c r="BQ141" s="82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3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</row>
    <row r="142" spans="1:164" s="63" customFormat="1" x14ac:dyDescent="0.2">
      <c r="A142" s="106"/>
      <c r="B142" s="107"/>
      <c r="BO142" s="49"/>
      <c r="BP142" s="91"/>
      <c r="BQ142" s="82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3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</row>
    <row r="143" spans="1:164" s="63" customFormat="1" x14ac:dyDescent="0.2">
      <c r="A143" s="106"/>
      <c r="B143" s="107"/>
      <c r="BO143" s="49"/>
      <c r="BP143" s="91"/>
      <c r="BQ143" s="82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3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</row>
    <row r="144" spans="1:164" s="63" customFormat="1" x14ac:dyDescent="0.2">
      <c r="A144" s="106"/>
      <c r="B144" s="107"/>
      <c r="BO144" s="49"/>
      <c r="BP144" s="91"/>
      <c r="BQ144" s="82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3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</row>
    <row r="145" spans="1:164" s="63" customFormat="1" x14ac:dyDescent="0.2">
      <c r="A145" s="106"/>
      <c r="B145" s="107"/>
      <c r="BO145" s="49"/>
      <c r="BP145" s="91"/>
      <c r="BQ145" s="82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3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</row>
    <row r="146" spans="1:164" s="63" customFormat="1" x14ac:dyDescent="0.2">
      <c r="A146" s="106"/>
      <c r="B146" s="107"/>
      <c r="BO146" s="49"/>
      <c r="BP146" s="91"/>
      <c r="BQ146" s="82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3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</row>
    <row r="147" spans="1:164" s="63" customFormat="1" x14ac:dyDescent="0.2">
      <c r="A147" s="106"/>
      <c r="B147" s="107"/>
      <c r="BO147" s="49"/>
      <c r="BP147" s="91"/>
      <c r="BQ147" s="82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3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</row>
    <row r="148" spans="1:164" s="63" customFormat="1" x14ac:dyDescent="0.2">
      <c r="A148" s="106"/>
      <c r="B148" s="107"/>
      <c r="BO148" s="49"/>
      <c r="BP148" s="91"/>
      <c r="BQ148" s="82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3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</row>
    <row r="149" spans="1:164" s="63" customFormat="1" x14ac:dyDescent="0.2">
      <c r="A149" s="106"/>
      <c r="B149" s="107"/>
      <c r="BO149" s="49"/>
      <c r="BP149" s="91"/>
      <c r="BQ149" s="82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3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</row>
    <row r="150" spans="1:164" s="63" customFormat="1" x14ac:dyDescent="0.2">
      <c r="A150" s="106"/>
      <c r="B150" s="107"/>
      <c r="BO150" s="49"/>
      <c r="BP150" s="91"/>
      <c r="BQ150" s="82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3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</row>
    <row r="151" spans="1:164" s="63" customFormat="1" x14ac:dyDescent="0.2">
      <c r="A151" s="106"/>
      <c r="B151" s="107"/>
      <c r="BO151" s="49"/>
      <c r="BP151" s="91"/>
      <c r="BQ151" s="82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3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</row>
    <row r="152" spans="1:164" s="63" customFormat="1" x14ac:dyDescent="0.2">
      <c r="A152" s="106"/>
      <c r="B152" s="107"/>
      <c r="BO152" s="49"/>
      <c r="BP152" s="91"/>
      <c r="BQ152" s="82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3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</row>
    <row r="153" spans="1:164" s="63" customFormat="1" x14ac:dyDescent="0.2">
      <c r="A153" s="106"/>
      <c r="B153" s="107"/>
      <c r="BO153" s="49"/>
      <c r="BP153" s="91"/>
      <c r="BQ153" s="82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3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</row>
    <row r="154" spans="1:164" s="63" customFormat="1" x14ac:dyDescent="0.2">
      <c r="A154" s="106"/>
      <c r="B154" s="107"/>
      <c r="BO154" s="49"/>
      <c r="BP154" s="91"/>
      <c r="BQ154" s="82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3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</row>
    <row r="155" spans="1:164" s="63" customFormat="1" x14ac:dyDescent="0.2">
      <c r="A155" s="106"/>
      <c r="B155" s="107"/>
      <c r="BO155" s="49"/>
      <c r="BP155" s="91"/>
      <c r="BQ155" s="82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3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</row>
    <row r="156" spans="1:164" s="63" customFormat="1" x14ac:dyDescent="0.2">
      <c r="A156" s="106"/>
      <c r="B156" s="107"/>
      <c r="BO156" s="49"/>
      <c r="BP156" s="49"/>
      <c r="BQ156" s="49"/>
      <c r="BR156" s="49"/>
      <c r="BS156" s="49"/>
      <c r="BT156" s="49"/>
      <c r="BU156" s="50"/>
      <c r="BV156" s="49"/>
      <c r="BW156" s="49"/>
      <c r="BX156" s="49"/>
      <c r="BY156" s="49"/>
      <c r="BZ156" s="49"/>
      <c r="CA156" s="49"/>
      <c r="CB156" s="49"/>
      <c r="CC156" s="51"/>
      <c r="CD156" s="50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</row>
    <row r="157" spans="1:164" s="63" customFormat="1" x14ac:dyDescent="0.2">
      <c r="A157" s="106"/>
      <c r="B157" s="107"/>
      <c r="BO157" s="49"/>
      <c r="BP157" s="49"/>
      <c r="BQ157" s="49"/>
      <c r="BR157" s="49"/>
      <c r="BS157" s="49"/>
      <c r="BT157" s="49"/>
      <c r="BU157" s="50"/>
      <c r="BV157" s="49"/>
      <c r="BW157" s="49"/>
      <c r="BX157" s="49"/>
      <c r="BY157" s="49"/>
      <c r="BZ157" s="49"/>
      <c r="CA157" s="49"/>
      <c r="CB157" s="49"/>
      <c r="CC157" s="51"/>
      <c r="CD157" s="50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</row>
    <row r="158" spans="1:164" s="63" customFormat="1" x14ac:dyDescent="0.2">
      <c r="A158" s="106"/>
      <c r="B158" s="107"/>
      <c r="BO158" s="49"/>
      <c r="BP158" s="49"/>
      <c r="BQ158" s="49"/>
      <c r="BR158" s="49"/>
      <c r="BS158" s="49"/>
      <c r="BT158" s="49"/>
      <c r="BU158" s="50"/>
      <c r="BV158" s="49"/>
      <c r="BW158" s="49"/>
      <c r="BX158" s="49"/>
      <c r="BY158" s="49"/>
      <c r="BZ158" s="49"/>
      <c r="CA158" s="49"/>
      <c r="CB158" s="49"/>
      <c r="CC158" s="51"/>
      <c r="CD158" s="50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</row>
    <row r="159" spans="1:164" s="63" customFormat="1" x14ac:dyDescent="0.2">
      <c r="A159" s="106"/>
      <c r="B159" s="107"/>
      <c r="BO159" s="49"/>
      <c r="BP159" s="49"/>
      <c r="BQ159" s="49"/>
      <c r="BR159" s="49"/>
      <c r="BS159" s="49"/>
      <c r="BT159" s="49"/>
      <c r="BU159" s="50"/>
      <c r="BV159" s="49"/>
      <c r="BW159" s="49"/>
      <c r="BX159" s="49"/>
      <c r="BY159" s="49"/>
      <c r="BZ159" s="49"/>
      <c r="CA159" s="49"/>
      <c r="CB159" s="49"/>
      <c r="CC159" s="51"/>
      <c r="CD159" s="50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</row>
    <row r="160" spans="1:164" s="63" customFormat="1" x14ac:dyDescent="0.2">
      <c r="A160" s="106"/>
      <c r="B160" s="107"/>
      <c r="BO160" s="49"/>
      <c r="BP160" s="49"/>
      <c r="BQ160" s="49"/>
      <c r="BR160" s="49"/>
      <c r="BS160" s="49"/>
      <c r="BT160" s="49"/>
      <c r="BU160" s="50"/>
      <c r="BV160" s="49"/>
      <c r="BW160" s="49"/>
      <c r="BX160" s="49"/>
      <c r="BY160" s="49"/>
      <c r="BZ160" s="49"/>
      <c r="CA160" s="49"/>
      <c r="CB160" s="49"/>
      <c r="CC160" s="51"/>
      <c r="CD160" s="50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</row>
    <row r="161" spans="1:164" s="63" customFormat="1" x14ac:dyDescent="0.2">
      <c r="A161" s="106"/>
      <c r="B161" s="107"/>
      <c r="BO161" s="49"/>
      <c r="BP161" s="49"/>
      <c r="BQ161" s="49"/>
      <c r="BR161" s="49"/>
      <c r="BS161" s="49"/>
      <c r="BT161" s="49"/>
      <c r="BU161" s="50"/>
      <c r="BV161" s="49"/>
      <c r="BW161" s="49"/>
      <c r="BX161" s="49"/>
      <c r="BY161" s="49"/>
      <c r="BZ161" s="49"/>
      <c r="CA161" s="49"/>
      <c r="CB161" s="49"/>
      <c r="CC161" s="51"/>
      <c r="CD161" s="50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</row>
    <row r="162" spans="1:164" s="63" customFormat="1" x14ac:dyDescent="0.2">
      <c r="A162" s="106"/>
      <c r="B162" s="107"/>
      <c r="BO162" s="49"/>
      <c r="BP162" s="49"/>
      <c r="BQ162" s="49"/>
      <c r="BR162" s="49"/>
      <c r="BS162" s="49"/>
      <c r="BT162" s="49"/>
      <c r="BU162" s="50"/>
      <c r="BV162" s="49"/>
      <c r="BW162" s="49"/>
      <c r="BX162" s="49"/>
      <c r="BY162" s="49"/>
      <c r="BZ162" s="49"/>
      <c r="CA162" s="49"/>
      <c r="CB162" s="49"/>
      <c r="CC162" s="51"/>
      <c r="CD162" s="50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</row>
    <row r="163" spans="1:164" s="63" customFormat="1" x14ac:dyDescent="0.2">
      <c r="A163" s="106"/>
      <c r="B163" s="107"/>
      <c r="BO163" s="49"/>
      <c r="BP163" s="49"/>
      <c r="BQ163" s="49"/>
      <c r="BR163" s="49"/>
      <c r="BS163" s="49"/>
      <c r="BT163" s="49"/>
      <c r="BU163" s="50"/>
      <c r="BV163" s="49"/>
      <c r="BW163" s="49"/>
      <c r="BX163" s="49"/>
      <c r="BY163" s="49"/>
      <c r="BZ163" s="49"/>
      <c r="CA163" s="49"/>
      <c r="CB163" s="49"/>
      <c r="CC163" s="51"/>
      <c r="CD163" s="50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</row>
    <row r="164" spans="1:164" s="63" customFormat="1" x14ac:dyDescent="0.2">
      <c r="A164" s="106"/>
      <c r="B164" s="107"/>
      <c r="BO164" s="49"/>
      <c r="BP164" s="49"/>
      <c r="BQ164" s="49"/>
      <c r="BR164" s="49"/>
      <c r="BS164" s="49"/>
      <c r="BT164" s="49"/>
      <c r="BU164" s="50"/>
      <c r="BV164" s="49"/>
      <c r="BW164" s="49"/>
      <c r="BX164" s="49"/>
      <c r="BY164" s="49"/>
      <c r="BZ164" s="49"/>
      <c r="CA164" s="49"/>
      <c r="CB164" s="49"/>
      <c r="CC164" s="51"/>
      <c r="CD164" s="50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</row>
    <row r="165" spans="1:164" s="63" customFormat="1" x14ac:dyDescent="0.2">
      <c r="A165" s="106"/>
      <c r="B165" s="107"/>
      <c r="BO165" s="49"/>
      <c r="BP165" s="49"/>
      <c r="BQ165" s="49"/>
      <c r="BR165" s="49"/>
      <c r="BS165" s="49"/>
      <c r="BT165" s="49"/>
      <c r="BU165" s="50"/>
      <c r="BV165" s="49"/>
      <c r="BW165" s="49"/>
      <c r="BX165" s="49"/>
      <c r="BY165" s="49"/>
      <c r="BZ165" s="49"/>
      <c r="CA165" s="49"/>
      <c r="CB165" s="49"/>
      <c r="CC165" s="51"/>
      <c r="CD165" s="50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</row>
    <row r="166" spans="1:164" s="63" customFormat="1" x14ac:dyDescent="0.2">
      <c r="A166" s="106"/>
      <c r="B166" s="107"/>
      <c r="BO166" s="49"/>
      <c r="BP166" s="49"/>
      <c r="BQ166" s="49"/>
      <c r="BR166" s="49"/>
      <c r="BS166" s="49"/>
      <c r="BT166" s="49"/>
      <c r="BU166" s="50"/>
      <c r="BV166" s="49"/>
      <c r="BW166" s="49"/>
      <c r="BX166" s="49"/>
      <c r="BY166" s="49"/>
      <c r="BZ166" s="49"/>
      <c r="CA166" s="49"/>
      <c r="CB166" s="49"/>
      <c r="CC166" s="51"/>
      <c r="CD166" s="50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</row>
    <row r="167" spans="1:164" s="63" customFormat="1" x14ac:dyDescent="0.2">
      <c r="A167" s="106"/>
      <c r="B167" s="107"/>
      <c r="BO167" s="49"/>
      <c r="BP167" s="49"/>
      <c r="BQ167" s="49"/>
      <c r="BR167" s="49"/>
      <c r="BS167" s="49"/>
      <c r="BT167" s="49"/>
      <c r="BU167" s="50"/>
      <c r="BV167" s="49"/>
      <c r="BW167" s="49"/>
      <c r="BX167" s="49"/>
      <c r="BY167" s="49"/>
      <c r="BZ167" s="49"/>
      <c r="CA167" s="49"/>
      <c r="CB167" s="49"/>
      <c r="CC167" s="51"/>
      <c r="CD167" s="50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</row>
    <row r="168" spans="1:164" s="63" customFormat="1" x14ac:dyDescent="0.2">
      <c r="A168" s="106"/>
      <c r="B168" s="107"/>
      <c r="BO168" s="49"/>
      <c r="BP168" s="49"/>
      <c r="BQ168" s="49"/>
      <c r="BR168" s="49"/>
      <c r="BS168" s="49"/>
      <c r="BT168" s="49"/>
      <c r="BU168" s="50"/>
      <c r="BV168" s="49"/>
      <c r="BW168" s="49"/>
      <c r="BX168" s="49"/>
      <c r="BY168" s="49"/>
      <c r="BZ168" s="49"/>
      <c r="CA168" s="49"/>
      <c r="CB168" s="49"/>
      <c r="CC168" s="51"/>
      <c r="CD168" s="50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</row>
    <row r="169" spans="1:164" s="63" customFormat="1" x14ac:dyDescent="0.2">
      <c r="A169" s="106"/>
      <c r="B169" s="107"/>
      <c r="BO169" s="49"/>
      <c r="BP169" s="49"/>
      <c r="BQ169" s="49"/>
      <c r="BR169" s="49"/>
      <c r="BS169" s="49"/>
      <c r="BT169" s="49"/>
      <c r="BU169" s="50"/>
      <c r="BV169" s="49"/>
      <c r="BW169" s="49"/>
      <c r="BX169" s="49"/>
      <c r="BY169" s="49"/>
      <c r="BZ169" s="49"/>
      <c r="CA169" s="49"/>
      <c r="CB169" s="49"/>
      <c r="CC169" s="51"/>
      <c r="CD169" s="50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</row>
    <row r="170" spans="1:164" s="63" customFormat="1" x14ac:dyDescent="0.2">
      <c r="A170" s="106"/>
      <c r="B170" s="107"/>
      <c r="BO170" s="49"/>
      <c r="BP170" s="49"/>
      <c r="BQ170" s="49"/>
      <c r="BR170" s="49"/>
      <c r="BS170" s="49"/>
      <c r="BT170" s="49"/>
      <c r="BU170" s="50"/>
      <c r="BV170" s="49"/>
      <c r="BW170" s="49"/>
      <c r="BX170" s="49"/>
      <c r="BY170" s="49"/>
      <c r="BZ170" s="49"/>
      <c r="CA170" s="49"/>
      <c r="CB170" s="49"/>
      <c r="CC170" s="51"/>
      <c r="CD170" s="50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</row>
    <row r="171" spans="1:164" s="63" customFormat="1" x14ac:dyDescent="0.2">
      <c r="A171" s="106"/>
      <c r="B171" s="107"/>
      <c r="BO171" s="49"/>
      <c r="BP171" s="49"/>
      <c r="BQ171" s="49"/>
      <c r="BR171" s="49"/>
      <c r="BS171" s="49"/>
      <c r="BT171" s="49"/>
      <c r="BU171" s="50"/>
      <c r="BV171" s="49"/>
      <c r="BW171" s="49"/>
      <c r="BX171" s="49"/>
      <c r="BY171" s="49"/>
      <c r="BZ171" s="49"/>
      <c r="CA171" s="49"/>
      <c r="CB171" s="49"/>
      <c r="CC171" s="51"/>
      <c r="CD171" s="50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</row>
    <row r="172" spans="1:164" s="63" customFormat="1" x14ac:dyDescent="0.2">
      <c r="A172" s="106"/>
      <c r="B172" s="107"/>
      <c r="BO172" s="49"/>
      <c r="BP172" s="49"/>
      <c r="BQ172" s="49"/>
      <c r="BR172" s="49"/>
      <c r="BS172" s="49"/>
      <c r="BT172" s="49"/>
      <c r="BU172" s="50"/>
      <c r="BV172" s="49"/>
      <c r="BW172" s="49"/>
      <c r="BX172" s="49"/>
      <c r="BY172" s="49"/>
      <c r="BZ172" s="49"/>
      <c r="CA172" s="49"/>
      <c r="CB172" s="49"/>
      <c r="CC172" s="51"/>
      <c r="CD172" s="50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</row>
    <row r="173" spans="1:164" s="63" customFormat="1" x14ac:dyDescent="0.2">
      <c r="A173" s="106"/>
      <c r="B173" s="107"/>
      <c r="BO173" s="49"/>
      <c r="BP173" s="49"/>
      <c r="BQ173" s="49"/>
      <c r="BR173" s="49"/>
      <c r="BS173" s="49"/>
      <c r="BT173" s="49"/>
      <c r="BU173" s="50"/>
      <c r="BV173" s="49"/>
      <c r="BW173" s="49"/>
      <c r="BX173" s="49"/>
      <c r="BY173" s="49"/>
      <c r="BZ173" s="49"/>
      <c r="CA173" s="49"/>
      <c r="CB173" s="49"/>
      <c r="CC173" s="51"/>
      <c r="CD173" s="50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</row>
    <row r="174" spans="1:164" s="63" customFormat="1" x14ac:dyDescent="0.2">
      <c r="A174" s="106"/>
      <c r="B174" s="107"/>
      <c r="BO174" s="49"/>
      <c r="BP174" s="49"/>
      <c r="BQ174" s="49"/>
      <c r="BR174" s="49"/>
      <c r="BS174" s="49"/>
      <c r="BT174" s="49"/>
      <c r="BU174" s="50"/>
      <c r="BV174" s="49"/>
      <c r="BW174" s="49"/>
      <c r="BX174" s="49"/>
      <c r="BY174" s="49"/>
      <c r="BZ174" s="49"/>
      <c r="CA174" s="49"/>
      <c r="CB174" s="49"/>
      <c r="CC174" s="51"/>
      <c r="CD174" s="50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</row>
    <row r="175" spans="1:164" s="63" customFormat="1" x14ac:dyDescent="0.2">
      <c r="A175" s="106"/>
      <c r="B175" s="107"/>
      <c r="BO175" s="49"/>
      <c r="BP175" s="49"/>
      <c r="BQ175" s="49"/>
      <c r="BR175" s="49"/>
      <c r="BS175" s="49"/>
      <c r="BT175" s="49"/>
      <c r="BU175" s="50"/>
      <c r="BV175" s="49"/>
      <c r="BW175" s="49"/>
      <c r="BX175" s="49"/>
      <c r="BY175" s="49"/>
      <c r="BZ175" s="49"/>
      <c r="CA175" s="49"/>
      <c r="CB175" s="49"/>
      <c r="CC175" s="51"/>
      <c r="CD175" s="50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</row>
    <row r="176" spans="1:164" s="63" customFormat="1" x14ac:dyDescent="0.2">
      <c r="A176" s="106"/>
      <c r="B176" s="107"/>
      <c r="BO176" s="49"/>
      <c r="BP176" s="49"/>
      <c r="BQ176" s="49"/>
      <c r="BR176" s="49"/>
      <c r="BS176" s="49"/>
      <c r="BT176" s="49"/>
      <c r="BU176" s="50"/>
      <c r="BV176" s="49"/>
      <c r="BW176" s="49"/>
      <c r="BX176" s="49"/>
      <c r="BY176" s="49"/>
      <c r="BZ176" s="49"/>
      <c r="CA176" s="49"/>
      <c r="CB176" s="49"/>
      <c r="CC176" s="51"/>
      <c r="CD176" s="50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</row>
    <row r="177" spans="1:164" s="70" customFormat="1" x14ac:dyDescent="0.2">
      <c r="A177" s="75"/>
      <c r="B177" s="76"/>
      <c r="BO177" s="66"/>
      <c r="BP177" s="66"/>
      <c r="BQ177" s="66"/>
      <c r="BR177" s="66"/>
      <c r="BS177" s="66"/>
      <c r="BT177" s="66"/>
      <c r="BU177" s="68"/>
      <c r="BV177" s="66"/>
      <c r="BW177" s="66"/>
      <c r="BX177" s="66"/>
      <c r="BY177" s="66"/>
      <c r="BZ177" s="66"/>
      <c r="CA177" s="66"/>
      <c r="CB177" s="66"/>
      <c r="CC177" s="69"/>
      <c r="CD177" s="68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  <c r="FF177" s="66"/>
      <c r="FG177" s="66"/>
      <c r="FH177" s="66"/>
    </row>
    <row r="178" spans="1:164" s="70" customFormat="1" x14ac:dyDescent="0.2">
      <c r="A178" s="75"/>
      <c r="B178" s="76"/>
      <c r="BO178" s="66"/>
      <c r="BP178" s="66"/>
      <c r="BQ178" s="66"/>
      <c r="BR178" s="66"/>
      <c r="BS178" s="66"/>
      <c r="BT178" s="66"/>
      <c r="BU178" s="68"/>
      <c r="BV178" s="66"/>
      <c r="BW178" s="66"/>
      <c r="BX178" s="66"/>
      <c r="BY178" s="66"/>
      <c r="BZ178" s="66"/>
      <c r="CA178" s="66"/>
      <c r="CB178" s="66"/>
      <c r="CC178" s="69"/>
      <c r="CD178" s="68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  <c r="FF178" s="66"/>
      <c r="FG178" s="66"/>
      <c r="FH178" s="66"/>
    </row>
    <row r="179" spans="1:164" s="70" customFormat="1" x14ac:dyDescent="0.2">
      <c r="A179" s="75"/>
      <c r="B179" s="76"/>
      <c r="BO179" s="66"/>
      <c r="BP179" s="66"/>
      <c r="BQ179" s="66"/>
      <c r="BR179" s="66"/>
      <c r="BS179" s="66"/>
      <c r="BT179" s="66"/>
      <c r="BU179" s="68"/>
      <c r="BV179" s="66"/>
      <c r="BW179" s="66"/>
      <c r="BX179" s="66"/>
      <c r="BY179" s="66"/>
      <c r="BZ179" s="66"/>
      <c r="CA179" s="66"/>
      <c r="CB179" s="66"/>
      <c r="CC179" s="69"/>
      <c r="CD179" s="68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</row>
    <row r="180" spans="1:164" s="70" customFormat="1" x14ac:dyDescent="0.2">
      <c r="A180" s="75"/>
      <c r="B180" s="76"/>
      <c r="BO180" s="66"/>
      <c r="BP180" s="66"/>
      <c r="BQ180" s="66"/>
      <c r="BR180" s="66"/>
      <c r="BS180" s="66"/>
      <c r="BT180" s="66"/>
      <c r="BU180" s="68"/>
      <c r="BV180" s="66"/>
      <c r="BW180" s="66"/>
      <c r="BX180" s="66"/>
      <c r="BY180" s="66"/>
      <c r="BZ180" s="66"/>
      <c r="CA180" s="66"/>
      <c r="CB180" s="66"/>
      <c r="CC180" s="69"/>
      <c r="CD180" s="68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</row>
    <row r="181" spans="1:164" s="70" customFormat="1" x14ac:dyDescent="0.2">
      <c r="A181" s="75"/>
      <c r="B181" s="76"/>
      <c r="BO181" s="66"/>
      <c r="BP181" s="66"/>
      <c r="BQ181" s="66"/>
      <c r="BR181" s="66"/>
      <c r="BS181" s="66"/>
      <c r="BT181" s="66"/>
      <c r="BU181" s="68"/>
      <c r="BV181" s="66"/>
      <c r="BW181" s="66"/>
      <c r="BX181" s="66"/>
      <c r="BY181" s="66"/>
      <c r="BZ181" s="66"/>
      <c r="CA181" s="66"/>
      <c r="CB181" s="66"/>
      <c r="CC181" s="69"/>
      <c r="CD181" s="68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  <c r="FF181" s="66"/>
      <c r="FG181" s="66"/>
      <c r="FH181" s="66"/>
    </row>
    <row r="182" spans="1:164" s="70" customFormat="1" x14ac:dyDescent="0.2">
      <c r="A182" s="75"/>
      <c r="B182" s="76"/>
      <c r="BO182" s="66"/>
      <c r="BP182" s="66"/>
      <c r="BQ182" s="66"/>
      <c r="BR182" s="66"/>
      <c r="BS182" s="66"/>
      <c r="BT182" s="66"/>
      <c r="BU182" s="68"/>
      <c r="BV182" s="66"/>
      <c r="BW182" s="66"/>
      <c r="BX182" s="66"/>
      <c r="BY182" s="66"/>
      <c r="BZ182" s="66"/>
      <c r="CA182" s="66"/>
      <c r="CB182" s="66"/>
      <c r="CC182" s="69"/>
      <c r="CD182" s="68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  <c r="FF182" s="66"/>
      <c r="FG182" s="66"/>
      <c r="FH182" s="66"/>
    </row>
    <row r="183" spans="1:164" s="70" customFormat="1" x14ac:dyDescent="0.2">
      <c r="A183" s="75"/>
      <c r="B183" s="76"/>
      <c r="BO183" s="66"/>
      <c r="BP183" s="66"/>
      <c r="BQ183" s="66"/>
      <c r="BR183" s="66"/>
      <c r="BS183" s="66"/>
      <c r="BT183" s="66"/>
      <c r="BU183" s="68"/>
      <c r="BV183" s="66"/>
      <c r="BW183" s="66"/>
      <c r="BX183" s="66"/>
      <c r="BY183" s="66"/>
      <c r="BZ183" s="66"/>
      <c r="CA183" s="66"/>
      <c r="CB183" s="66"/>
      <c r="CC183" s="69"/>
      <c r="CD183" s="68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</row>
    <row r="184" spans="1:164" s="70" customFormat="1" x14ac:dyDescent="0.2">
      <c r="A184" s="75"/>
      <c r="B184" s="76"/>
      <c r="BO184" s="66"/>
      <c r="BP184" s="66"/>
      <c r="BQ184" s="66"/>
      <c r="BR184" s="66"/>
      <c r="BS184" s="66"/>
      <c r="BT184" s="66"/>
      <c r="BU184" s="68"/>
      <c r="BV184" s="66"/>
      <c r="BW184" s="66"/>
      <c r="BX184" s="66"/>
      <c r="BY184" s="66"/>
      <c r="BZ184" s="66"/>
      <c r="CA184" s="66"/>
      <c r="CB184" s="66"/>
      <c r="CC184" s="69"/>
      <c r="CD184" s="68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  <c r="FF184" s="66"/>
      <c r="FG184" s="66"/>
      <c r="FH184" s="66"/>
    </row>
    <row r="185" spans="1:164" s="70" customFormat="1" x14ac:dyDescent="0.2">
      <c r="A185" s="75"/>
      <c r="B185" s="76"/>
      <c r="BO185" s="66"/>
      <c r="BP185" s="66"/>
      <c r="BQ185" s="66"/>
      <c r="BR185" s="66"/>
      <c r="BS185" s="66"/>
      <c r="BT185" s="66"/>
      <c r="BU185" s="68"/>
      <c r="BV185" s="66"/>
      <c r="BW185" s="66"/>
      <c r="BX185" s="66"/>
      <c r="BY185" s="66"/>
      <c r="BZ185" s="66"/>
      <c r="CA185" s="66"/>
      <c r="CB185" s="66"/>
      <c r="CC185" s="69"/>
      <c r="CD185" s="68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  <c r="FF185" s="66"/>
      <c r="FG185" s="66"/>
      <c r="FH185" s="66"/>
    </row>
    <row r="186" spans="1:164" s="70" customFormat="1" x14ac:dyDescent="0.2">
      <c r="A186" s="75"/>
      <c r="B186" s="76"/>
      <c r="BO186" s="66"/>
      <c r="BP186" s="66"/>
      <c r="BQ186" s="66"/>
      <c r="BR186" s="66"/>
      <c r="BS186" s="66"/>
      <c r="BT186" s="66"/>
      <c r="BU186" s="68"/>
      <c r="BV186" s="66"/>
      <c r="BW186" s="66"/>
      <c r="BX186" s="66"/>
      <c r="BY186" s="66"/>
      <c r="BZ186" s="66"/>
      <c r="CA186" s="66"/>
      <c r="CB186" s="66"/>
      <c r="CC186" s="69"/>
      <c r="CD186" s="68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  <c r="FF186" s="66"/>
      <c r="FG186" s="66"/>
      <c r="FH186" s="66"/>
    </row>
    <row r="187" spans="1:164" s="70" customFormat="1" x14ac:dyDescent="0.2">
      <c r="A187" s="75"/>
      <c r="B187" s="76"/>
      <c r="BO187" s="66"/>
      <c r="BP187" s="66"/>
      <c r="BQ187" s="66"/>
      <c r="BR187" s="66"/>
      <c r="BS187" s="66"/>
      <c r="BT187" s="66"/>
      <c r="BU187" s="68"/>
      <c r="BV187" s="66"/>
      <c r="BW187" s="66"/>
      <c r="BX187" s="66"/>
      <c r="BY187" s="66"/>
      <c r="BZ187" s="66"/>
      <c r="CA187" s="66"/>
      <c r="CB187" s="66"/>
      <c r="CC187" s="69"/>
      <c r="CD187" s="68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66"/>
    </row>
    <row r="188" spans="1:164" s="70" customFormat="1" x14ac:dyDescent="0.2">
      <c r="A188" s="75"/>
      <c r="B188" s="76"/>
      <c r="BO188" s="66"/>
      <c r="BP188" s="66"/>
      <c r="BQ188" s="66"/>
      <c r="BR188" s="66"/>
      <c r="BS188" s="66"/>
      <c r="BT188" s="66"/>
      <c r="BU188" s="68"/>
      <c r="BV188" s="66"/>
      <c r="BW188" s="66"/>
      <c r="BX188" s="66"/>
      <c r="BY188" s="66"/>
      <c r="BZ188" s="66"/>
      <c r="CA188" s="66"/>
      <c r="CB188" s="66"/>
      <c r="CC188" s="69"/>
      <c r="CD188" s="68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</row>
    <row r="189" spans="1:164" s="70" customFormat="1" x14ac:dyDescent="0.2">
      <c r="A189" s="75"/>
      <c r="B189" s="76"/>
      <c r="BO189" s="66"/>
      <c r="BP189" s="66"/>
      <c r="BQ189" s="66"/>
      <c r="BR189" s="66"/>
      <c r="BS189" s="66"/>
      <c r="BT189" s="66"/>
      <c r="BU189" s="68"/>
      <c r="BV189" s="66"/>
      <c r="BW189" s="66"/>
      <c r="BX189" s="66"/>
      <c r="BY189" s="66"/>
      <c r="BZ189" s="66"/>
      <c r="CA189" s="66"/>
      <c r="CB189" s="66"/>
      <c r="CC189" s="69"/>
      <c r="CD189" s="68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  <c r="FF189" s="66"/>
      <c r="FG189" s="66"/>
      <c r="FH189" s="66"/>
    </row>
    <row r="190" spans="1:164" s="70" customFormat="1" x14ac:dyDescent="0.2">
      <c r="A190" s="75"/>
      <c r="B190" s="76"/>
      <c r="BO190" s="66"/>
      <c r="BP190" s="66"/>
      <c r="BQ190" s="66"/>
      <c r="BR190" s="66"/>
      <c r="BS190" s="66"/>
      <c r="BT190" s="66"/>
      <c r="BU190" s="68"/>
      <c r="BV190" s="66"/>
      <c r="BW190" s="66"/>
      <c r="BX190" s="66"/>
      <c r="BY190" s="66"/>
      <c r="BZ190" s="66"/>
      <c r="CA190" s="66"/>
      <c r="CB190" s="66"/>
      <c r="CC190" s="69"/>
      <c r="CD190" s="68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  <c r="FF190" s="66"/>
      <c r="FG190" s="66"/>
      <c r="FH190" s="66"/>
    </row>
    <row r="191" spans="1:164" s="70" customFormat="1" x14ac:dyDescent="0.2">
      <c r="A191" s="75"/>
      <c r="B191" s="76"/>
      <c r="BO191" s="66"/>
      <c r="BP191" s="66"/>
      <c r="BQ191" s="66"/>
      <c r="BR191" s="66"/>
      <c r="BS191" s="66"/>
      <c r="BT191" s="66"/>
      <c r="BU191" s="68"/>
      <c r="BV191" s="66"/>
      <c r="BW191" s="66"/>
      <c r="BX191" s="66"/>
      <c r="BY191" s="66"/>
      <c r="BZ191" s="66"/>
      <c r="CA191" s="66"/>
      <c r="CB191" s="66"/>
      <c r="CC191" s="69"/>
      <c r="CD191" s="68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  <c r="FF191" s="66"/>
      <c r="FG191" s="66"/>
      <c r="FH191" s="66"/>
    </row>
    <row r="192" spans="1:164" s="70" customFormat="1" x14ac:dyDescent="0.2">
      <c r="A192" s="75"/>
      <c r="B192" s="76"/>
      <c r="BO192" s="66"/>
      <c r="BP192" s="66"/>
      <c r="BQ192" s="66"/>
      <c r="BR192" s="66"/>
      <c r="BS192" s="66"/>
      <c r="BT192" s="66"/>
      <c r="BU192" s="68"/>
      <c r="BV192" s="66"/>
      <c r="BW192" s="66"/>
      <c r="BX192" s="66"/>
      <c r="BY192" s="66"/>
      <c r="BZ192" s="66"/>
      <c r="CA192" s="66"/>
      <c r="CB192" s="66"/>
      <c r="CC192" s="69"/>
      <c r="CD192" s="68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  <c r="FF192" s="66"/>
      <c r="FG192" s="66"/>
      <c r="FH192" s="66"/>
    </row>
    <row r="193" spans="1:164" s="70" customFormat="1" x14ac:dyDescent="0.2">
      <c r="A193" s="75"/>
      <c r="B193" s="76"/>
      <c r="BO193" s="66"/>
      <c r="BP193" s="66"/>
      <c r="BQ193" s="66"/>
      <c r="BR193" s="66"/>
      <c r="BS193" s="66"/>
      <c r="BT193" s="66"/>
      <c r="BU193" s="68"/>
      <c r="BV193" s="66"/>
      <c r="BW193" s="66"/>
      <c r="BX193" s="66"/>
      <c r="BY193" s="66"/>
      <c r="BZ193" s="66"/>
      <c r="CA193" s="66"/>
      <c r="CB193" s="66"/>
      <c r="CC193" s="69"/>
      <c r="CD193" s="68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  <c r="FF193" s="66"/>
      <c r="FG193" s="66"/>
      <c r="FH193" s="66"/>
    </row>
    <row r="194" spans="1:164" s="70" customFormat="1" x14ac:dyDescent="0.2">
      <c r="A194" s="75"/>
      <c r="B194" s="76"/>
      <c r="BO194" s="66"/>
      <c r="BP194" s="66"/>
      <c r="BQ194" s="66"/>
      <c r="BR194" s="66"/>
      <c r="BS194" s="66"/>
      <c r="BT194" s="66"/>
      <c r="BU194" s="68"/>
      <c r="BV194" s="66"/>
      <c r="BW194" s="66"/>
      <c r="BX194" s="66"/>
      <c r="BY194" s="66"/>
      <c r="BZ194" s="66"/>
      <c r="CA194" s="66"/>
      <c r="CB194" s="66"/>
      <c r="CC194" s="69"/>
      <c r="CD194" s="68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  <c r="FF194" s="66"/>
      <c r="FG194" s="66"/>
      <c r="FH194" s="66"/>
    </row>
    <row r="195" spans="1:164" s="70" customFormat="1" x14ac:dyDescent="0.2">
      <c r="A195" s="75"/>
      <c r="B195" s="76"/>
      <c r="BO195" s="66"/>
      <c r="BP195" s="66"/>
      <c r="BQ195" s="66"/>
      <c r="BR195" s="66"/>
      <c r="BS195" s="66"/>
      <c r="BT195" s="66"/>
      <c r="BU195" s="68"/>
      <c r="BV195" s="66"/>
      <c r="BW195" s="66"/>
      <c r="BX195" s="66"/>
      <c r="BY195" s="66"/>
      <c r="BZ195" s="66"/>
      <c r="CA195" s="66"/>
      <c r="CB195" s="66"/>
      <c r="CC195" s="69"/>
      <c r="CD195" s="68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  <c r="FF195" s="66"/>
      <c r="FG195" s="66"/>
      <c r="FH195" s="66"/>
    </row>
    <row r="196" spans="1:164" s="70" customFormat="1" x14ac:dyDescent="0.2">
      <c r="A196" s="75"/>
      <c r="B196" s="76"/>
      <c r="BO196" s="66"/>
      <c r="BP196" s="66"/>
      <c r="BQ196" s="66"/>
      <c r="BR196" s="66"/>
      <c r="BS196" s="66"/>
      <c r="BT196" s="66"/>
      <c r="BU196" s="68"/>
      <c r="BV196" s="66"/>
      <c r="BW196" s="66"/>
      <c r="BX196" s="66"/>
      <c r="BY196" s="66"/>
      <c r="BZ196" s="66"/>
      <c r="CA196" s="66"/>
      <c r="CB196" s="66"/>
      <c r="CC196" s="69"/>
      <c r="CD196" s="68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  <c r="FF196" s="66"/>
      <c r="FG196" s="66"/>
      <c r="FH196" s="66"/>
    </row>
    <row r="197" spans="1:164" s="70" customFormat="1" x14ac:dyDescent="0.2">
      <c r="A197" s="75"/>
      <c r="B197" s="76"/>
      <c r="BO197" s="66"/>
      <c r="BP197" s="66"/>
      <c r="BQ197" s="66"/>
      <c r="BR197" s="66"/>
      <c r="BS197" s="66"/>
      <c r="BT197" s="66"/>
      <c r="BU197" s="68"/>
      <c r="BV197" s="66"/>
      <c r="BW197" s="66"/>
      <c r="BX197" s="66"/>
      <c r="BY197" s="66"/>
      <c r="BZ197" s="66"/>
      <c r="CA197" s="66"/>
      <c r="CB197" s="66"/>
      <c r="CC197" s="69"/>
      <c r="CD197" s="68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  <c r="DS197" s="66"/>
      <c r="DT197" s="66"/>
      <c r="DU197" s="66"/>
      <c r="DV197" s="66"/>
      <c r="DW197" s="66"/>
      <c r="DX197" s="66"/>
      <c r="DY197" s="66"/>
      <c r="DZ197" s="66"/>
      <c r="EA197" s="66"/>
      <c r="EB197" s="66"/>
      <c r="EC197" s="66"/>
      <c r="ED197" s="66"/>
      <c r="EE197" s="66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66"/>
      <c r="EW197" s="66"/>
      <c r="EX197" s="66"/>
      <c r="EY197" s="66"/>
      <c r="EZ197" s="66"/>
      <c r="FA197" s="66"/>
      <c r="FB197" s="66"/>
      <c r="FC197" s="66"/>
      <c r="FD197" s="66"/>
      <c r="FE197" s="66"/>
      <c r="FF197" s="66"/>
      <c r="FG197" s="66"/>
      <c r="FH197" s="66"/>
    </row>
    <row r="198" spans="1:164" s="70" customFormat="1" x14ac:dyDescent="0.2">
      <c r="A198" s="75"/>
      <c r="B198" s="76"/>
      <c r="BO198" s="66"/>
      <c r="BP198" s="66"/>
      <c r="BQ198" s="66"/>
      <c r="BR198" s="66"/>
      <c r="BS198" s="66"/>
      <c r="BT198" s="66"/>
      <c r="BU198" s="68"/>
      <c r="BV198" s="66"/>
      <c r="BW198" s="66"/>
      <c r="BX198" s="66"/>
      <c r="BY198" s="66"/>
      <c r="BZ198" s="66"/>
      <c r="CA198" s="66"/>
      <c r="CB198" s="66"/>
      <c r="CC198" s="69"/>
      <c r="CD198" s="68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  <c r="FF198" s="66"/>
      <c r="FG198" s="66"/>
      <c r="FH198" s="66"/>
    </row>
    <row r="199" spans="1:164" s="70" customFormat="1" x14ac:dyDescent="0.2">
      <c r="A199" s="75"/>
      <c r="B199" s="76"/>
      <c r="BO199" s="66"/>
      <c r="BP199" s="66"/>
      <c r="BQ199" s="66"/>
      <c r="BR199" s="66"/>
      <c r="BS199" s="66"/>
      <c r="BT199" s="66"/>
      <c r="BU199" s="68"/>
      <c r="BV199" s="66"/>
      <c r="BW199" s="66"/>
      <c r="BX199" s="66"/>
      <c r="BY199" s="66"/>
      <c r="BZ199" s="66"/>
      <c r="CA199" s="66"/>
      <c r="CB199" s="66"/>
      <c r="CC199" s="69"/>
      <c r="CD199" s="68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  <c r="FF199" s="66"/>
      <c r="FG199" s="66"/>
      <c r="FH199" s="66"/>
    </row>
    <row r="200" spans="1:164" s="70" customFormat="1" x14ac:dyDescent="0.2">
      <c r="A200" s="75"/>
      <c r="B200" s="76"/>
      <c r="BO200" s="66"/>
      <c r="BP200" s="66"/>
      <c r="BQ200" s="66"/>
      <c r="BR200" s="66"/>
      <c r="BS200" s="66"/>
      <c r="BT200" s="66"/>
      <c r="BU200" s="68"/>
      <c r="BV200" s="66"/>
      <c r="BW200" s="66"/>
      <c r="BX200" s="66"/>
      <c r="BY200" s="66"/>
      <c r="BZ200" s="66"/>
      <c r="CA200" s="66"/>
      <c r="CB200" s="66"/>
      <c r="CC200" s="69"/>
      <c r="CD200" s="68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66"/>
      <c r="EU200" s="66"/>
      <c r="EV200" s="66"/>
      <c r="EW200" s="66"/>
      <c r="EX200" s="66"/>
      <c r="EY200" s="66"/>
      <c r="EZ200" s="66"/>
      <c r="FA200" s="66"/>
      <c r="FB200" s="66"/>
      <c r="FC200" s="66"/>
      <c r="FD200" s="66"/>
      <c r="FE200" s="66"/>
      <c r="FF200" s="66"/>
      <c r="FG200" s="66"/>
      <c r="FH200" s="66"/>
    </row>
    <row r="201" spans="1:164" s="70" customFormat="1" x14ac:dyDescent="0.2">
      <c r="A201" s="75"/>
      <c r="B201" s="76"/>
      <c r="BO201" s="66"/>
      <c r="BP201" s="66"/>
      <c r="BQ201" s="66"/>
      <c r="BR201" s="66"/>
      <c r="BS201" s="66"/>
      <c r="BT201" s="66"/>
      <c r="BU201" s="68"/>
      <c r="BV201" s="66"/>
      <c r="BW201" s="66"/>
      <c r="BX201" s="66"/>
      <c r="BY201" s="66"/>
      <c r="BZ201" s="66"/>
      <c r="CA201" s="66"/>
      <c r="CB201" s="66"/>
      <c r="CC201" s="69"/>
      <c r="CD201" s="68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  <c r="DS201" s="66"/>
      <c r="DT201" s="66"/>
      <c r="DU201" s="66"/>
      <c r="DV201" s="66"/>
      <c r="DW201" s="66"/>
      <c r="DX201" s="66"/>
      <c r="DY201" s="66"/>
      <c r="DZ201" s="66"/>
      <c r="EA201" s="66"/>
      <c r="EB201" s="66"/>
      <c r="EC201" s="66"/>
      <c r="ED201" s="66"/>
      <c r="EE201" s="66"/>
      <c r="EF201" s="66"/>
      <c r="EG201" s="66"/>
      <c r="EH201" s="66"/>
      <c r="EI201" s="66"/>
      <c r="EJ201" s="66"/>
      <c r="EK201" s="66"/>
      <c r="EL201" s="66"/>
      <c r="EM201" s="66"/>
      <c r="EN201" s="66"/>
      <c r="EO201" s="66"/>
      <c r="EP201" s="66"/>
      <c r="EQ201" s="66"/>
      <c r="ER201" s="66"/>
      <c r="ES201" s="66"/>
      <c r="ET201" s="66"/>
      <c r="EU201" s="66"/>
      <c r="EV201" s="66"/>
      <c r="EW201" s="66"/>
      <c r="EX201" s="66"/>
      <c r="EY201" s="66"/>
      <c r="EZ201" s="66"/>
      <c r="FA201" s="66"/>
      <c r="FB201" s="66"/>
      <c r="FC201" s="66"/>
      <c r="FD201" s="66"/>
      <c r="FE201" s="66"/>
      <c r="FF201" s="66"/>
      <c r="FG201" s="66"/>
      <c r="FH201" s="66"/>
    </row>
    <row r="202" spans="1:164" s="70" customFormat="1" x14ac:dyDescent="0.2">
      <c r="A202" s="75"/>
      <c r="B202" s="76"/>
      <c r="BO202" s="66"/>
      <c r="BP202" s="66"/>
      <c r="BQ202" s="66"/>
      <c r="BR202" s="66"/>
      <c r="BS202" s="66"/>
      <c r="BT202" s="66"/>
      <c r="BU202" s="68"/>
      <c r="BV202" s="66"/>
      <c r="BW202" s="66"/>
      <c r="BX202" s="66"/>
      <c r="BY202" s="66"/>
      <c r="BZ202" s="66"/>
      <c r="CA202" s="66"/>
      <c r="CB202" s="66"/>
      <c r="CC202" s="69"/>
      <c r="CD202" s="68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  <c r="DS202" s="66"/>
      <c r="DT202" s="66"/>
      <c r="DU202" s="66"/>
      <c r="DV202" s="66"/>
      <c r="DW202" s="66"/>
      <c r="DX202" s="66"/>
      <c r="DY202" s="66"/>
      <c r="DZ202" s="66"/>
      <c r="EA202" s="66"/>
      <c r="EB202" s="66"/>
      <c r="EC202" s="66"/>
      <c r="ED202" s="66"/>
      <c r="EE202" s="66"/>
      <c r="EF202" s="66"/>
      <c r="EG202" s="66"/>
      <c r="EH202" s="66"/>
      <c r="EI202" s="66"/>
      <c r="EJ202" s="66"/>
      <c r="EK202" s="66"/>
      <c r="EL202" s="66"/>
      <c r="EM202" s="66"/>
      <c r="EN202" s="66"/>
      <c r="EO202" s="66"/>
      <c r="EP202" s="66"/>
      <c r="EQ202" s="66"/>
      <c r="ER202" s="66"/>
      <c r="ES202" s="66"/>
      <c r="ET202" s="66"/>
      <c r="EU202" s="66"/>
      <c r="EV202" s="66"/>
      <c r="EW202" s="66"/>
      <c r="EX202" s="66"/>
      <c r="EY202" s="66"/>
      <c r="EZ202" s="66"/>
      <c r="FA202" s="66"/>
      <c r="FB202" s="66"/>
      <c r="FC202" s="66"/>
      <c r="FD202" s="66"/>
      <c r="FE202" s="66"/>
      <c r="FF202" s="66"/>
      <c r="FG202" s="66"/>
      <c r="FH202" s="66"/>
    </row>
    <row r="203" spans="1:164" s="70" customFormat="1" x14ac:dyDescent="0.2">
      <c r="A203" s="75"/>
      <c r="B203" s="76"/>
      <c r="BO203" s="66"/>
      <c r="BP203" s="66"/>
      <c r="BQ203" s="66"/>
      <c r="BR203" s="66"/>
      <c r="BS203" s="66"/>
      <c r="BT203" s="66"/>
      <c r="BU203" s="68"/>
      <c r="BV203" s="66"/>
      <c r="BW203" s="66"/>
      <c r="BX203" s="66"/>
      <c r="BY203" s="66"/>
      <c r="BZ203" s="66"/>
      <c r="CA203" s="66"/>
      <c r="CB203" s="66"/>
      <c r="CC203" s="69"/>
      <c r="CD203" s="68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  <c r="FF203" s="66"/>
      <c r="FG203" s="66"/>
      <c r="FH203" s="66"/>
    </row>
    <row r="204" spans="1:164" s="70" customFormat="1" x14ac:dyDescent="0.2">
      <c r="A204" s="75"/>
      <c r="B204" s="76"/>
      <c r="BO204" s="66"/>
      <c r="BP204" s="66"/>
      <c r="BQ204" s="66"/>
      <c r="BR204" s="66"/>
      <c r="BS204" s="66"/>
      <c r="BT204" s="66"/>
      <c r="BU204" s="68"/>
      <c r="BV204" s="66"/>
      <c r="BW204" s="66"/>
      <c r="BX204" s="66"/>
      <c r="BY204" s="66"/>
      <c r="BZ204" s="66"/>
      <c r="CA204" s="66"/>
      <c r="CB204" s="66"/>
      <c r="CC204" s="69"/>
      <c r="CD204" s="68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  <c r="DS204" s="66"/>
      <c r="DT204" s="66"/>
      <c r="DU204" s="66"/>
      <c r="DV204" s="66"/>
      <c r="DW204" s="66"/>
      <c r="DX204" s="66"/>
      <c r="DY204" s="66"/>
      <c r="DZ204" s="66"/>
      <c r="EA204" s="66"/>
      <c r="EB204" s="66"/>
      <c r="EC204" s="66"/>
      <c r="ED204" s="66"/>
      <c r="EE204" s="66"/>
      <c r="EF204" s="66"/>
      <c r="EG204" s="66"/>
      <c r="EH204" s="66"/>
      <c r="EI204" s="66"/>
      <c r="EJ204" s="66"/>
      <c r="EK204" s="66"/>
      <c r="EL204" s="66"/>
      <c r="EM204" s="66"/>
      <c r="EN204" s="66"/>
      <c r="EO204" s="66"/>
      <c r="EP204" s="66"/>
      <c r="EQ204" s="66"/>
      <c r="ER204" s="66"/>
      <c r="ES204" s="66"/>
      <c r="ET204" s="66"/>
      <c r="EU204" s="66"/>
      <c r="EV204" s="66"/>
      <c r="EW204" s="66"/>
      <c r="EX204" s="66"/>
      <c r="EY204" s="66"/>
      <c r="EZ204" s="66"/>
      <c r="FA204" s="66"/>
      <c r="FB204" s="66"/>
      <c r="FC204" s="66"/>
      <c r="FD204" s="66"/>
      <c r="FE204" s="66"/>
      <c r="FF204" s="66"/>
      <c r="FG204" s="66"/>
      <c r="FH204" s="66"/>
    </row>
    <row r="205" spans="1:164" s="70" customFormat="1" x14ac:dyDescent="0.2">
      <c r="A205" s="75"/>
      <c r="B205" s="76"/>
      <c r="BO205" s="66"/>
      <c r="BP205" s="66"/>
      <c r="BQ205" s="66"/>
      <c r="BR205" s="66"/>
      <c r="BS205" s="66"/>
      <c r="BT205" s="66"/>
      <c r="BU205" s="68"/>
      <c r="BV205" s="66"/>
      <c r="BW205" s="66"/>
      <c r="BX205" s="66"/>
      <c r="BY205" s="66"/>
      <c r="BZ205" s="66"/>
      <c r="CA205" s="66"/>
      <c r="CB205" s="66"/>
      <c r="CC205" s="69"/>
      <c r="CD205" s="68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  <c r="DS205" s="66"/>
      <c r="DT205" s="66"/>
      <c r="DU205" s="66"/>
      <c r="DV205" s="66"/>
      <c r="DW205" s="66"/>
      <c r="DX205" s="66"/>
      <c r="DY205" s="66"/>
      <c r="DZ205" s="66"/>
      <c r="EA205" s="66"/>
      <c r="EB205" s="66"/>
      <c r="EC205" s="66"/>
      <c r="ED205" s="66"/>
      <c r="EE205" s="66"/>
      <c r="EF205" s="66"/>
      <c r="EG205" s="66"/>
      <c r="EH205" s="66"/>
      <c r="EI205" s="66"/>
      <c r="EJ205" s="66"/>
      <c r="EK205" s="66"/>
      <c r="EL205" s="66"/>
      <c r="EM205" s="66"/>
      <c r="EN205" s="66"/>
      <c r="EO205" s="66"/>
      <c r="EP205" s="66"/>
      <c r="EQ205" s="66"/>
      <c r="ER205" s="66"/>
      <c r="ES205" s="66"/>
      <c r="ET205" s="66"/>
      <c r="EU205" s="66"/>
      <c r="EV205" s="66"/>
      <c r="EW205" s="66"/>
      <c r="EX205" s="66"/>
      <c r="EY205" s="66"/>
      <c r="EZ205" s="66"/>
      <c r="FA205" s="66"/>
      <c r="FB205" s="66"/>
      <c r="FC205" s="66"/>
      <c r="FD205" s="66"/>
      <c r="FE205" s="66"/>
      <c r="FF205" s="66"/>
      <c r="FG205" s="66"/>
      <c r="FH205" s="66"/>
    </row>
    <row r="206" spans="1:164" s="70" customFormat="1" x14ac:dyDescent="0.2">
      <c r="A206" s="75"/>
      <c r="B206" s="76"/>
      <c r="BO206" s="66"/>
      <c r="BP206" s="66"/>
      <c r="BQ206" s="66"/>
      <c r="BR206" s="66"/>
      <c r="BS206" s="66"/>
      <c r="BT206" s="66"/>
      <c r="BU206" s="68"/>
      <c r="BV206" s="66"/>
      <c r="BW206" s="66"/>
      <c r="BX206" s="66"/>
      <c r="BY206" s="66"/>
      <c r="BZ206" s="66"/>
      <c r="CA206" s="66"/>
      <c r="CB206" s="66"/>
      <c r="CC206" s="69"/>
      <c r="CD206" s="68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  <c r="DS206" s="66"/>
      <c r="DT206" s="66"/>
      <c r="DU206" s="66"/>
      <c r="DV206" s="66"/>
      <c r="DW206" s="66"/>
      <c r="DX206" s="66"/>
      <c r="DY206" s="66"/>
      <c r="DZ206" s="66"/>
      <c r="EA206" s="66"/>
      <c r="EB206" s="66"/>
      <c r="EC206" s="66"/>
      <c r="ED206" s="66"/>
      <c r="EE206" s="66"/>
      <c r="EF206" s="66"/>
      <c r="EG206" s="66"/>
      <c r="EH206" s="66"/>
      <c r="EI206" s="66"/>
      <c r="EJ206" s="66"/>
      <c r="EK206" s="66"/>
      <c r="EL206" s="66"/>
      <c r="EM206" s="66"/>
      <c r="EN206" s="66"/>
      <c r="EO206" s="66"/>
      <c r="EP206" s="66"/>
      <c r="EQ206" s="66"/>
      <c r="ER206" s="66"/>
      <c r="ES206" s="66"/>
      <c r="ET206" s="66"/>
      <c r="EU206" s="66"/>
      <c r="EV206" s="66"/>
      <c r="EW206" s="66"/>
      <c r="EX206" s="66"/>
      <c r="EY206" s="66"/>
      <c r="EZ206" s="66"/>
      <c r="FA206" s="66"/>
      <c r="FB206" s="66"/>
      <c r="FC206" s="66"/>
      <c r="FD206" s="66"/>
      <c r="FE206" s="66"/>
      <c r="FF206" s="66"/>
      <c r="FG206" s="66"/>
      <c r="FH206" s="66"/>
    </row>
    <row r="207" spans="1:164" s="70" customFormat="1" x14ac:dyDescent="0.2">
      <c r="A207" s="75"/>
      <c r="B207" s="76"/>
      <c r="BO207" s="66"/>
      <c r="BP207" s="66"/>
      <c r="BQ207" s="66"/>
      <c r="BR207" s="66"/>
      <c r="BS207" s="66"/>
      <c r="BT207" s="66"/>
      <c r="BU207" s="68"/>
      <c r="BV207" s="66"/>
      <c r="BW207" s="66"/>
      <c r="BX207" s="66"/>
      <c r="BY207" s="66"/>
      <c r="BZ207" s="66"/>
      <c r="CA207" s="66"/>
      <c r="CB207" s="66"/>
      <c r="CC207" s="69"/>
      <c r="CD207" s="68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  <c r="FF207" s="66"/>
      <c r="FG207" s="66"/>
      <c r="FH207" s="66"/>
    </row>
    <row r="208" spans="1:164" s="70" customFormat="1" x14ac:dyDescent="0.2">
      <c r="A208" s="75"/>
      <c r="B208" s="76"/>
      <c r="BO208" s="66"/>
      <c r="BP208" s="66"/>
      <c r="BQ208" s="66"/>
      <c r="BR208" s="66"/>
      <c r="BS208" s="66"/>
      <c r="BT208" s="66"/>
      <c r="BU208" s="68"/>
      <c r="BV208" s="66"/>
      <c r="BW208" s="66"/>
      <c r="BX208" s="66"/>
      <c r="BY208" s="66"/>
      <c r="BZ208" s="66"/>
      <c r="CA208" s="66"/>
      <c r="CB208" s="66"/>
      <c r="CC208" s="69"/>
      <c r="CD208" s="68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  <c r="FF208" s="66"/>
      <c r="FG208" s="66"/>
      <c r="FH208" s="66"/>
    </row>
    <row r="209" spans="1:164" s="70" customFormat="1" x14ac:dyDescent="0.2">
      <c r="A209" s="75"/>
      <c r="B209" s="76"/>
      <c r="BO209" s="66"/>
      <c r="BP209" s="66"/>
      <c r="BQ209" s="66"/>
      <c r="BR209" s="66"/>
      <c r="BS209" s="66"/>
      <c r="BT209" s="66"/>
      <c r="BU209" s="68"/>
      <c r="BV209" s="66"/>
      <c r="BW209" s="66"/>
      <c r="BX209" s="66"/>
      <c r="BY209" s="66"/>
      <c r="BZ209" s="66"/>
      <c r="CA209" s="66"/>
      <c r="CB209" s="66"/>
      <c r="CC209" s="69"/>
      <c r="CD209" s="68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  <c r="FF209" s="66"/>
      <c r="FG209" s="66"/>
      <c r="FH209" s="66"/>
    </row>
    <row r="210" spans="1:164" s="70" customFormat="1" x14ac:dyDescent="0.2">
      <c r="A210" s="75"/>
      <c r="B210" s="76"/>
      <c r="BO210" s="66"/>
      <c r="BP210" s="66"/>
      <c r="BQ210" s="66"/>
      <c r="BR210" s="66"/>
      <c r="BS210" s="66"/>
      <c r="BT210" s="66"/>
      <c r="BU210" s="68"/>
      <c r="BV210" s="66"/>
      <c r="BW210" s="66"/>
      <c r="BX210" s="66"/>
      <c r="BY210" s="66"/>
      <c r="BZ210" s="66"/>
      <c r="CA210" s="66"/>
      <c r="CB210" s="66"/>
      <c r="CC210" s="69"/>
      <c r="CD210" s="68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  <c r="FF210" s="66"/>
      <c r="FG210" s="66"/>
      <c r="FH210" s="66"/>
    </row>
    <row r="211" spans="1:164" s="70" customFormat="1" x14ac:dyDescent="0.2">
      <c r="A211" s="75"/>
      <c r="B211" s="76"/>
      <c r="BO211" s="66"/>
      <c r="BP211" s="66"/>
      <c r="BQ211" s="66"/>
      <c r="BR211" s="66"/>
      <c r="BS211" s="66"/>
      <c r="BT211" s="66"/>
      <c r="BU211" s="68"/>
      <c r="BV211" s="66"/>
      <c r="BW211" s="66"/>
      <c r="BX211" s="66"/>
      <c r="BY211" s="66"/>
      <c r="BZ211" s="66"/>
      <c r="CA211" s="66"/>
      <c r="CB211" s="66"/>
      <c r="CC211" s="69"/>
      <c r="CD211" s="68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  <c r="FF211" s="66"/>
      <c r="FG211" s="66"/>
      <c r="FH211" s="66"/>
    </row>
    <row r="212" spans="1:164" s="70" customFormat="1" x14ac:dyDescent="0.2">
      <c r="A212" s="75"/>
      <c r="B212" s="76"/>
      <c r="BO212" s="66"/>
      <c r="BP212" s="66"/>
      <c r="BQ212" s="66"/>
      <c r="BR212" s="66"/>
      <c r="BS212" s="66"/>
      <c r="BT212" s="66"/>
      <c r="BU212" s="68"/>
      <c r="BV212" s="66"/>
      <c r="BW212" s="66"/>
      <c r="BX212" s="66"/>
      <c r="BY212" s="66"/>
      <c r="BZ212" s="66"/>
      <c r="CA212" s="66"/>
      <c r="CB212" s="66"/>
      <c r="CC212" s="69"/>
      <c r="CD212" s="68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  <c r="FF212" s="66"/>
      <c r="FG212" s="66"/>
      <c r="FH212" s="66"/>
    </row>
    <row r="213" spans="1:164" s="70" customFormat="1" x14ac:dyDescent="0.2">
      <c r="A213" s="75"/>
      <c r="B213" s="76"/>
      <c r="BO213" s="66"/>
      <c r="BP213" s="66"/>
      <c r="BQ213" s="66"/>
      <c r="BR213" s="66"/>
      <c r="BS213" s="66"/>
      <c r="BT213" s="66"/>
      <c r="BU213" s="68"/>
      <c r="BV213" s="66"/>
      <c r="BW213" s="66"/>
      <c r="BX213" s="66"/>
      <c r="BY213" s="66"/>
      <c r="BZ213" s="66"/>
      <c r="CA213" s="66"/>
      <c r="CB213" s="66"/>
      <c r="CC213" s="69"/>
      <c r="CD213" s="68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  <c r="FF213" s="66"/>
      <c r="FG213" s="66"/>
      <c r="FH213" s="66"/>
    </row>
    <row r="214" spans="1:164" s="70" customFormat="1" x14ac:dyDescent="0.2">
      <c r="A214" s="75"/>
      <c r="B214" s="76"/>
      <c r="BO214" s="66"/>
      <c r="BP214" s="66"/>
      <c r="BQ214" s="66"/>
      <c r="BR214" s="66"/>
      <c r="BS214" s="66"/>
      <c r="BT214" s="66"/>
      <c r="BU214" s="68"/>
      <c r="BV214" s="66"/>
      <c r="BW214" s="66"/>
      <c r="BX214" s="66"/>
      <c r="BY214" s="66"/>
      <c r="BZ214" s="66"/>
      <c r="CA214" s="66"/>
      <c r="CB214" s="66"/>
      <c r="CC214" s="69"/>
      <c r="CD214" s="68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  <c r="FF214" s="66"/>
      <c r="FG214" s="66"/>
      <c r="FH214" s="66"/>
    </row>
    <row r="215" spans="1:164" s="70" customFormat="1" x14ac:dyDescent="0.2">
      <c r="A215" s="75"/>
      <c r="B215" s="76"/>
      <c r="BO215" s="66"/>
      <c r="BP215" s="66"/>
      <c r="BQ215" s="66"/>
      <c r="BR215" s="66"/>
      <c r="BS215" s="66"/>
      <c r="BT215" s="66"/>
      <c r="BU215" s="68"/>
      <c r="BV215" s="66"/>
      <c r="BW215" s="66"/>
      <c r="BX215" s="66"/>
      <c r="BY215" s="66"/>
      <c r="BZ215" s="66"/>
      <c r="CA215" s="66"/>
      <c r="CB215" s="66"/>
      <c r="CC215" s="69"/>
      <c r="CD215" s="68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  <c r="FF215" s="66"/>
      <c r="FG215" s="66"/>
      <c r="FH215" s="66"/>
    </row>
    <row r="216" spans="1:164" s="70" customFormat="1" x14ac:dyDescent="0.2">
      <c r="A216" s="75"/>
      <c r="B216" s="76"/>
      <c r="BO216" s="66"/>
      <c r="BP216" s="66"/>
      <c r="BQ216" s="66"/>
      <c r="BR216" s="66"/>
      <c r="BS216" s="66"/>
      <c r="BT216" s="66"/>
      <c r="BU216" s="68"/>
      <c r="BV216" s="66"/>
      <c r="BW216" s="66"/>
      <c r="BX216" s="66"/>
      <c r="BY216" s="66"/>
      <c r="BZ216" s="66"/>
      <c r="CA216" s="66"/>
      <c r="CB216" s="66"/>
      <c r="CC216" s="69"/>
      <c r="CD216" s="68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  <c r="FF216" s="66"/>
      <c r="FG216" s="66"/>
      <c r="FH216" s="66"/>
    </row>
    <row r="217" spans="1:164" s="70" customFormat="1" x14ac:dyDescent="0.2">
      <c r="A217" s="75"/>
      <c r="B217" s="76"/>
      <c r="BO217" s="66"/>
      <c r="BP217" s="66"/>
      <c r="BQ217" s="66"/>
      <c r="BR217" s="66"/>
      <c r="BS217" s="66"/>
      <c r="BT217" s="66"/>
      <c r="BU217" s="68"/>
      <c r="BV217" s="66"/>
      <c r="BW217" s="66"/>
      <c r="BX217" s="66"/>
      <c r="BY217" s="66"/>
      <c r="BZ217" s="66"/>
      <c r="CA217" s="66"/>
      <c r="CB217" s="66"/>
      <c r="CC217" s="69"/>
      <c r="CD217" s="68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  <c r="FF217" s="66"/>
      <c r="FG217" s="66"/>
      <c r="FH217" s="66"/>
    </row>
    <row r="218" spans="1:164" s="70" customFormat="1" x14ac:dyDescent="0.2">
      <c r="A218" s="75"/>
      <c r="B218" s="76"/>
      <c r="BO218" s="66"/>
      <c r="BP218" s="66"/>
      <c r="BQ218" s="66"/>
      <c r="BR218" s="66"/>
      <c r="BS218" s="66"/>
      <c r="BT218" s="66"/>
      <c r="BU218" s="68"/>
      <c r="BV218" s="66"/>
      <c r="BW218" s="66"/>
      <c r="BX218" s="66"/>
      <c r="BY218" s="66"/>
      <c r="BZ218" s="66"/>
      <c r="CA218" s="66"/>
      <c r="CB218" s="66"/>
      <c r="CC218" s="69"/>
      <c r="CD218" s="68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  <c r="FF218" s="66"/>
      <c r="FG218" s="66"/>
      <c r="FH218" s="66"/>
    </row>
    <row r="219" spans="1:164" s="70" customFormat="1" x14ac:dyDescent="0.2">
      <c r="A219" s="75"/>
      <c r="B219" s="76"/>
      <c r="BO219" s="66"/>
      <c r="BP219" s="66"/>
      <c r="BQ219" s="66"/>
      <c r="BR219" s="66"/>
      <c r="BS219" s="66"/>
      <c r="BT219" s="66"/>
      <c r="BU219" s="68"/>
      <c r="BV219" s="66"/>
      <c r="BW219" s="66"/>
      <c r="BX219" s="66"/>
      <c r="BY219" s="66"/>
      <c r="BZ219" s="66"/>
      <c r="CA219" s="66"/>
      <c r="CB219" s="66"/>
      <c r="CC219" s="69"/>
      <c r="CD219" s="68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  <c r="FF219" s="66"/>
      <c r="FG219" s="66"/>
      <c r="FH219" s="66"/>
    </row>
    <row r="220" spans="1:164" s="70" customFormat="1" x14ac:dyDescent="0.2">
      <c r="A220" s="75"/>
      <c r="B220" s="76"/>
      <c r="BO220" s="66"/>
      <c r="BP220" s="66"/>
      <c r="BQ220" s="66"/>
      <c r="BR220" s="66"/>
      <c r="BS220" s="66"/>
      <c r="BT220" s="66"/>
      <c r="BU220" s="68"/>
      <c r="BV220" s="66"/>
      <c r="BW220" s="66"/>
      <c r="BX220" s="66"/>
      <c r="BY220" s="66"/>
      <c r="BZ220" s="66"/>
      <c r="CA220" s="66"/>
      <c r="CB220" s="66"/>
      <c r="CC220" s="69"/>
      <c r="CD220" s="68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  <c r="FF220" s="66"/>
      <c r="FG220" s="66"/>
      <c r="FH220" s="66"/>
    </row>
    <row r="221" spans="1:164" s="70" customFormat="1" x14ac:dyDescent="0.2">
      <c r="A221" s="75"/>
      <c r="B221" s="76"/>
      <c r="BO221" s="66"/>
      <c r="BP221" s="66"/>
      <c r="BQ221" s="66"/>
      <c r="BR221" s="66"/>
      <c r="BS221" s="66"/>
      <c r="BT221" s="66"/>
      <c r="BU221" s="68"/>
      <c r="BV221" s="66"/>
      <c r="BW221" s="66"/>
      <c r="BX221" s="66"/>
      <c r="BY221" s="66"/>
      <c r="BZ221" s="66"/>
      <c r="CA221" s="66"/>
      <c r="CB221" s="66"/>
      <c r="CC221" s="69"/>
      <c r="CD221" s="68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  <c r="FF221" s="66"/>
      <c r="FG221" s="66"/>
      <c r="FH221" s="66"/>
    </row>
    <row r="222" spans="1:164" s="70" customFormat="1" x14ac:dyDescent="0.2">
      <c r="A222" s="75"/>
      <c r="B222" s="76"/>
      <c r="BO222" s="66"/>
      <c r="BP222" s="66"/>
      <c r="BQ222" s="66"/>
      <c r="BR222" s="66"/>
      <c r="BS222" s="66"/>
      <c r="BT222" s="66"/>
      <c r="BU222" s="68"/>
      <c r="BV222" s="66"/>
      <c r="BW222" s="66"/>
      <c r="BX222" s="66"/>
      <c r="BY222" s="66"/>
      <c r="BZ222" s="66"/>
      <c r="CA222" s="66"/>
      <c r="CB222" s="66"/>
      <c r="CC222" s="69"/>
      <c r="CD222" s="68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  <c r="FF222" s="66"/>
      <c r="FG222" s="66"/>
      <c r="FH222" s="66"/>
    </row>
    <row r="223" spans="1:164" s="70" customFormat="1" x14ac:dyDescent="0.2">
      <c r="A223" s="75"/>
      <c r="B223" s="76"/>
      <c r="BO223" s="66"/>
      <c r="BP223" s="66"/>
      <c r="BQ223" s="66"/>
      <c r="BR223" s="66"/>
      <c r="BS223" s="66"/>
      <c r="BT223" s="66"/>
      <c r="BU223" s="68"/>
      <c r="BV223" s="66"/>
      <c r="BW223" s="66"/>
      <c r="BX223" s="66"/>
      <c r="BY223" s="66"/>
      <c r="BZ223" s="66"/>
      <c r="CA223" s="66"/>
      <c r="CB223" s="66"/>
      <c r="CC223" s="69"/>
      <c r="CD223" s="68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  <c r="FF223" s="66"/>
      <c r="FG223" s="66"/>
      <c r="FH223" s="66"/>
    </row>
    <row r="224" spans="1:164" s="70" customFormat="1" x14ac:dyDescent="0.2">
      <c r="A224" s="75"/>
      <c r="B224" s="76"/>
      <c r="BO224" s="66"/>
      <c r="BP224" s="66"/>
      <c r="BQ224" s="66"/>
      <c r="BR224" s="66"/>
      <c r="BS224" s="66"/>
      <c r="BT224" s="66"/>
      <c r="BU224" s="68"/>
      <c r="BV224" s="66"/>
      <c r="BW224" s="66"/>
      <c r="BX224" s="66"/>
      <c r="BY224" s="66"/>
      <c r="BZ224" s="66"/>
      <c r="CA224" s="66"/>
      <c r="CB224" s="66"/>
      <c r="CC224" s="69"/>
      <c r="CD224" s="68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  <c r="FF224" s="66"/>
      <c r="FG224" s="66"/>
      <c r="FH224" s="66"/>
    </row>
    <row r="225" spans="1:164" s="70" customFormat="1" x14ac:dyDescent="0.2">
      <c r="A225" s="75"/>
      <c r="B225" s="76"/>
      <c r="BO225" s="66"/>
      <c r="BP225" s="66"/>
      <c r="BQ225" s="66"/>
      <c r="BR225" s="66"/>
      <c r="BS225" s="66"/>
      <c r="BT225" s="66"/>
      <c r="BU225" s="68"/>
      <c r="BV225" s="66"/>
      <c r="BW225" s="66"/>
      <c r="BX225" s="66"/>
      <c r="BY225" s="66"/>
      <c r="BZ225" s="66"/>
      <c r="CA225" s="66"/>
      <c r="CB225" s="66"/>
      <c r="CC225" s="69"/>
      <c r="CD225" s="68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  <c r="FF225" s="66"/>
      <c r="FG225" s="66"/>
      <c r="FH225" s="66"/>
    </row>
    <row r="226" spans="1:164" s="70" customFormat="1" x14ac:dyDescent="0.2">
      <c r="A226" s="75"/>
      <c r="B226" s="76"/>
      <c r="BO226" s="66"/>
      <c r="BP226" s="66"/>
      <c r="BQ226" s="66"/>
      <c r="BR226" s="66"/>
      <c r="BS226" s="66"/>
      <c r="BT226" s="66"/>
      <c r="BU226" s="68"/>
      <c r="BV226" s="66"/>
      <c r="BW226" s="66"/>
      <c r="BX226" s="66"/>
      <c r="BY226" s="66"/>
      <c r="BZ226" s="66"/>
      <c r="CA226" s="66"/>
      <c r="CB226" s="66"/>
      <c r="CC226" s="69"/>
      <c r="CD226" s="68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  <c r="FF226" s="66"/>
      <c r="FG226" s="66"/>
      <c r="FH226" s="66"/>
    </row>
    <row r="227" spans="1:164" s="70" customFormat="1" x14ac:dyDescent="0.2">
      <c r="A227" s="75"/>
      <c r="B227" s="76"/>
      <c r="BO227" s="66"/>
      <c r="BP227" s="66"/>
      <c r="BQ227" s="66"/>
      <c r="BR227" s="66"/>
      <c r="BS227" s="66"/>
      <c r="BT227" s="66"/>
      <c r="BU227" s="68"/>
      <c r="BV227" s="66"/>
      <c r="BW227" s="66"/>
      <c r="BX227" s="66"/>
      <c r="BY227" s="66"/>
      <c r="BZ227" s="66"/>
      <c r="CA227" s="66"/>
      <c r="CB227" s="66"/>
      <c r="CC227" s="69"/>
      <c r="CD227" s="68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  <c r="FF227" s="66"/>
      <c r="FG227" s="66"/>
      <c r="FH227" s="66"/>
    </row>
    <row r="228" spans="1:164" s="70" customFormat="1" x14ac:dyDescent="0.2">
      <c r="A228" s="75"/>
      <c r="B228" s="76"/>
      <c r="BO228" s="66"/>
      <c r="BP228" s="66"/>
      <c r="BQ228" s="66"/>
      <c r="BR228" s="66"/>
      <c r="BS228" s="66"/>
      <c r="BT228" s="66"/>
      <c r="BU228" s="68"/>
      <c r="BV228" s="66"/>
      <c r="BW228" s="66"/>
      <c r="BX228" s="66"/>
      <c r="BY228" s="66"/>
      <c r="BZ228" s="66"/>
      <c r="CA228" s="66"/>
      <c r="CB228" s="66"/>
      <c r="CC228" s="69"/>
      <c r="CD228" s="68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  <c r="FF228" s="66"/>
      <c r="FG228" s="66"/>
      <c r="FH228" s="66"/>
    </row>
    <row r="229" spans="1:164" s="70" customFormat="1" x14ac:dyDescent="0.2">
      <c r="A229" s="75"/>
      <c r="B229" s="76"/>
      <c r="BO229" s="66"/>
      <c r="BP229" s="66"/>
      <c r="BQ229" s="66"/>
      <c r="BR229" s="66"/>
      <c r="BS229" s="66"/>
      <c r="BT229" s="66"/>
      <c r="BU229" s="68"/>
      <c r="BV229" s="66"/>
      <c r="BW229" s="66"/>
      <c r="BX229" s="66"/>
      <c r="BY229" s="66"/>
      <c r="BZ229" s="66"/>
      <c r="CA229" s="66"/>
      <c r="CB229" s="66"/>
      <c r="CC229" s="69"/>
      <c r="CD229" s="68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  <c r="FF229" s="66"/>
      <c r="FG229" s="66"/>
      <c r="FH229" s="66"/>
    </row>
    <row r="230" spans="1:164" s="70" customFormat="1" x14ac:dyDescent="0.2">
      <c r="A230" s="75"/>
      <c r="B230" s="76"/>
      <c r="BO230" s="66"/>
      <c r="BP230" s="66"/>
      <c r="BQ230" s="66"/>
      <c r="BR230" s="66"/>
      <c r="BS230" s="66"/>
      <c r="BT230" s="66"/>
      <c r="BU230" s="68"/>
      <c r="BV230" s="66"/>
      <c r="BW230" s="66"/>
      <c r="BX230" s="66"/>
      <c r="BY230" s="66"/>
      <c r="BZ230" s="66"/>
      <c r="CA230" s="66"/>
      <c r="CB230" s="66"/>
      <c r="CC230" s="69"/>
      <c r="CD230" s="68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  <c r="FF230" s="66"/>
      <c r="FG230" s="66"/>
      <c r="FH230" s="66"/>
    </row>
    <row r="231" spans="1:164" s="70" customFormat="1" x14ac:dyDescent="0.2">
      <c r="A231" s="75"/>
      <c r="B231" s="76"/>
      <c r="BO231" s="66"/>
      <c r="BP231" s="66"/>
      <c r="BQ231" s="66"/>
      <c r="BR231" s="66"/>
      <c r="BS231" s="66"/>
      <c r="BT231" s="66"/>
      <c r="BU231" s="68"/>
      <c r="BV231" s="66"/>
      <c r="BW231" s="66"/>
      <c r="BX231" s="66"/>
      <c r="BY231" s="66"/>
      <c r="BZ231" s="66"/>
      <c r="CA231" s="66"/>
      <c r="CB231" s="66"/>
      <c r="CC231" s="69"/>
      <c r="CD231" s="68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</row>
    <row r="232" spans="1:164" s="70" customFormat="1" x14ac:dyDescent="0.2">
      <c r="A232" s="75"/>
      <c r="B232" s="76"/>
      <c r="BO232" s="66"/>
      <c r="BP232" s="66"/>
      <c r="BQ232" s="66"/>
      <c r="BR232" s="66"/>
      <c r="BS232" s="66"/>
      <c r="BT232" s="66"/>
      <c r="BU232" s="68"/>
      <c r="BV232" s="66"/>
      <c r="BW232" s="66"/>
      <c r="BX232" s="66"/>
      <c r="BY232" s="66"/>
      <c r="BZ232" s="66"/>
      <c r="CA232" s="66"/>
      <c r="CB232" s="66"/>
      <c r="CC232" s="69"/>
      <c r="CD232" s="68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  <c r="FF232" s="66"/>
      <c r="FG232" s="66"/>
      <c r="FH232" s="66"/>
    </row>
    <row r="233" spans="1:164" s="70" customFormat="1" x14ac:dyDescent="0.2">
      <c r="A233" s="75"/>
      <c r="B233" s="76"/>
      <c r="BO233" s="66"/>
      <c r="BP233" s="66"/>
      <c r="BQ233" s="66"/>
      <c r="BR233" s="66"/>
      <c r="BS233" s="66"/>
      <c r="BT233" s="66"/>
      <c r="BU233" s="68"/>
      <c r="BV233" s="66"/>
      <c r="BW233" s="66"/>
      <c r="BX233" s="66"/>
      <c r="BY233" s="66"/>
      <c r="BZ233" s="66"/>
      <c r="CA233" s="66"/>
      <c r="CB233" s="66"/>
      <c r="CC233" s="69"/>
      <c r="CD233" s="68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  <c r="FF233" s="66"/>
      <c r="FG233" s="66"/>
      <c r="FH233" s="66"/>
    </row>
    <row r="234" spans="1:164" s="70" customFormat="1" x14ac:dyDescent="0.2">
      <c r="A234" s="75"/>
      <c r="B234" s="76"/>
      <c r="BO234" s="66"/>
      <c r="BP234" s="66"/>
      <c r="BQ234" s="66"/>
      <c r="BR234" s="66"/>
      <c r="BS234" s="66"/>
      <c r="BT234" s="66"/>
      <c r="BU234" s="68"/>
      <c r="BV234" s="66"/>
      <c r="BW234" s="66"/>
      <c r="BX234" s="66"/>
      <c r="BY234" s="66"/>
      <c r="BZ234" s="66"/>
      <c r="CA234" s="66"/>
      <c r="CB234" s="66"/>
      <c r="CC234" s="69"/>
      <c r="CD234" s="68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  <c r="FF234" s="66"/>
      <c r="FG234" s="66"/>
      <c r="FH234" s="66"/>
    </row>
    <row r="235" spans="1:164" s="70" customFormat="1" x14ac:dyDescent="0.2">
      <c r="A235" s="75"/>
      <c r="B235" s="76"/>
      <c r="BO235" s="66"/>
      <c r="BP235" s="66"/>
      <c r="BQ235" s="66"/>
      <c r="BR235" s="66"/>
      <c r="BS235" s="66"/>
      <c r="BT235" s="66"/>
      <c r="BU235" s="68"/>
      <c r="BV235" s="66"/>
      <c r="BW235" s="66"/>
      <c r="BX235" s="66"/>
      <c r="BY235" s="66"/>
      <c r="BZ235" s="66"/>
      <c r="CA235" s="66"/>
      <c r="CB235" s="66"/>
      <c r="CC235" s="69"/>
      <c r="CD235" s="68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  <c r="FF235" s="66"/>
      <c r="FG235" s="66"/>
      <c r="FH235" s="66"/>
    </row>
    <row r="236" spans="1:164" s="70" customFormat="1" x14ac:dyDescent="0.2">
      <c r="A236" s="75"/>
      <c r="B236" s="76"/>
      <c r="BO236" s="66"/>
      <c r="BP236" s="66"/>
      <c r="BQ236" s="66"/>
      <c r="BR236" s="66"/>
      <c r="BS236" s="66"/>
      <c r="BT236" s="66"/>
      <c r="BU236" s="68"/>
      <c r="BV236" s="66"/>
      <c r="BW236" s="66"/>
      <c r="BX236" s="66"/>
      <c r="BY236" s="66"/>
      <c r="BZ236" s="66"/>
      <c r="CA236" s="66"/>
      <c r="CB236" s="66"/>
      <c r="CC236" s="69"/>
      <c r="CD236" s="68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  <c r="FF236" s="66"/>
      <c r="FG236" s="66"/>
      <c r="FH236" s="66"/>
    </row>
    <row r="237" spans="1:164" s="70" customFormat="1" x14ac:dyDescent="0.2">
      <c r="A237" s="75"/>
      <c r="B237" s="76"/>
      <c r="BO237" s="66"/>
      <c r="BP237" s="66"/>
      <c r="BQ237" s="66"/>
      <c r="BR237" s="66"/>
      <c r="BS237" s="66"/>
      <c r="BT237" s="66"/>
      <c r="BU237" s="68"/>
      <c r="BV237" s="66"/>
      <c r="BW237" s="66"/>
      <c r="BX237" s="66"/>
      <c r="BY237" s="66"/>
      <c r="BZ237" s="66"/>
      <c r="CA237" s="66"/>
      <c r="CB237" s="66"/>
      <c r="CC237" s="69"/>
      <c r="CD237" s="68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  <c r="FF237" s="66"/>
      <c r="FG237" s="66"/>
      <c r="FH237" s="66"/>
    </row>
    <row r="238" spans="1:164" s="70" customFormat="1" x14ac:dyDescent="0.2">
      <c r="A238" s="75"/>
      <c r="B238" s="76"/>
      <c r="BO238" s="66"/>
      <c r="BP238" s="66"/>
      <c r="BQ238" s="66"/>
      <c r="BR238" s="66"/>
      <c r="BS238" s="66"/>
      <c r="BT238" s="66"/>
      <c r="BU238" s="68"/>
      <c r="BV238" s="66"/>
      <c r="BW238" s="66"/>
      <c r="BX238" s="66"/>
      <c r="BY238" s="66"/>
      <c r="BZ238" s="66"/>
      <c r="CA238" s="66"/>
      <c r="CB238" s="66"/>
      <c r="CC238" s="69"/>
      <c r="CD238" s="68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  <c r="FF238" s="66"/>
      <c r="FG238" s="66"/>
      <c r="FH238" s="66"/>
    </row>
    <row r="239" spans="1:164" s="70" customFormat="1" x14ac:dyDescent="0.2">
      <c r="A239" s="75"/>
      <c r="B239" s="76"/>
      <c r="BO239" s="66"/>
      <c r="BP239" s="66"/>
      <c r="BQ239" s="66"/>
      <c r="BR239" s="66"/>
      <c r="BS239" s="66"/>
      <c r="BT239" s="66"/>
      <c r="BU239" s="68"/>
      <c r="BV239" s="66"/>
      <c r="BW239" s="66"/>
      <c r="BX239" s="66"/>
      <c r="BY239" s="66"/>
      <c r="BZ239" s="66"/>
      <c r="CA239" s="66"/>
      <c r="CB239" s="66"/>
      <c r="CC239" s="69"/>
      <c r="CD239" s="68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  <c r="FF239" s="66"/>
      <c r="FG239" s="66"/>
      <c r="FH239" s="66"/>
    </row>
    <row r="240" spans="1:164" s="70" customFormat="1" x14ac:dyDescent="0.2">
      <c r="A240" s="75"/>
      <c r="B240" s="76"/>
      <c r="BO240" s="66"/>
      <c r="BP240" s="66"/>
      <c r="BQ240" s="66"/>
      <c r="BR240" s="66"/>
      <c r="BS240" s="66"/>
      <c r="BT240" s="66"/>
      <c r="BU240" s="68"/>
      <c r="BV240" s="66"/>
      <c r="BW240" s="66"/>
      <c r="BX240" s="66"/>
      <c r="BY240" s="66"/>
      <c r="BZ240" s="66"/>
      <c r="CA240" s="66"/>
      <c r="CB240" s="66"/>
      <c r="CC240" s="69"/>
      <c r="CD240" s="68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  <c r="FF240" s="66"/>
      <c r="FG240" s="66"/>
      <c r="FH240" s="66"/>
    </row>
    <row r="241" spans="1:164" s="70" customFormat="1" x14ac:dyDescent="0.2">
      <c r="A241" s="75"/>
      <c r="B241" s="76"/>
      <c r="BO241" s="66"/>
      <c r="BP241" s="66"/>
      <c r="BQ241" s="66"/>
      <c r="BR241" s="66"/>
      <c r="BS241" s="66"/>
      <c r="BT241" s="66"/>
      <c r="BU241" s="68"/>
      <c r="BV241" s="66"/>
      <c r="BW241" s="66"/>
      <c r="BX241" s="66"/>
      <c r="BY241" s="66"/>
      <c r="BZ241" s="66"/>
      <c r="CA241" s="66"/>
      <c r="CB241" s="66"/>
      <c r="CC241" s="69"/>
      <c r="CD241" s="68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  <c r="FF241" s="66"/>
      <c r="FG241" s="66"/>
      <c r="FH241" s="66"/>
    </row>
    <row r="242" spans="1:164" s="70" customFormat="1" x14ac:dyDescent="0.2">
      <c r="A242" s="75"/>
      <c r="B242" s="76"/>
      <c r="BO242" s="66"/>
      <c r="BP242" s="66"/>
      <c r="BQ242" s="66"/>
      <c r="BR242" s="66"/>
      <c r="BS242" s="66"/>
      <c r="BT242" s="66"/>
      <c r="BU242" s="68"/>
      <c r="BV242" s="66"/>
      <c r="BW242" s="66"/>
      <c r="BX242" s="66"/>
      <c r="BY242" s="66"/>
      <c r="BZ242" s="66"/>
      <c r="CA242" s="66"/>
      <c r="CB242" s="66"/>
      <c r="CC242" s="69"/>
      <c r="CD242" s="68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  <c r="FF242" s="66"/>
      <c r="FG242" s="66"/>
      <c r="FH242" s="66"/>
    </row>
    <row r="243" spans="1:164" s="70" customFormat="1" x14ac:dyDescent="0.2">
      <c r="A243" s="75"/>
      <c r="B243" s="76"/>
      <c r="BO243" s="66"/>
      <c r="BP243" s="66"/>
      <c r="BQ243" s="66"/>
      <c r="BR243" s="66"/>
      <c r="BS243" s="66"/>
      <c r="BT243" s="66"/>
      <c r="BU243" s="68"/>
      <c r="BV243" s="66"/>
      <c r="BW243" s="66"/>
      <c r="BX243" s="66"/>
      <c r="BY243" s="66"/>
      <c r="BZ243" s="66"/>
      <c r="CA243" s="66"/>
      <c r="CB243" s="66"/>
      <c r="CC243" s="69"/>
      <c r="CD243" s="68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  <c r="FF243" s="66"/>
      <c r="FG243" s="66"/>
      <c r="FH243" s="66"/>
    </row>
    <row r="244" spans="1:164" s="70" customFormat="1" x14ac:dyDescent="0.2">
      <c r="A244" s="75"/>
      <c r="B244" s="76"/>
      <c r="BO244" s="66"/>
      <c r="BP244" s="66"/>
      <c r="BQ244" s="66"/>
      <c r="BR244" s="66"/>
      <c r="BS244" s="66"/>
      <c r="BT244" s="66"/>
      <c r="BU244" s="68"/>
      <c r="BV244" s="66"/>
      <c r="BW244" s="66"/>
      <c r="BX244" s="66"/>
      <c r="BY244" s="66"/>
      <c r="BZ244" s="66"/>
      <c r="CA244" s="66"/>
      <c r="CB244" s="66"/>
      <c r="CC244" s="69"/>
      <c r="CD244" s="68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  <c r="FF244" s="66"/>
      <c r="FG244" s="66"/>
      <c r="FH244" s="66"/>
    </row>
    <row r="245" spans="1:164" s="70" customFormat="1" x14ac:dyDescent="0.2">
      <c r="A245" s="75"/>
      <c r="B245" s="76"/>
      <c r="BO245" s="66"/>
      <c r="BP245" s="66"/>
      <c r="BQ245" s="66"/>
      <c r="BR245" s="66"/>
      <c r="BS245" s="66"/>
      <c r="BT245" s="66"/>
      <c r="BU245" s="68"/>
      <c r="BV245" s="66"/>
      <c r="BW245" s="66"/>
      <c r="BX245" s="66"/>
      <c r="BY245" s="66"/>
      <c r="BZ245" s="66"/>
      <c r="CA245" s="66"/>
      <c r="CB245" s="66"/>
      <c r="CC245" s="69"/>
      <c r="CD245" s="68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</row>
    <row r="246" spans="1:164" s="70" customFormat="1" x14ac:dyDescent="0.2">
      <c r="A246" s="75"/>
      <c r="B246" s="76"/>
      <c r="BO246" s="66"/>
      <c r="BP246" s="66"/>
      <c r="BQ246" s="66"/>
      <c r="BR246" s="66"/>
      <c r="BS246" s="66"/>
      <c r="BT246" s="66"/>
      <c r="BU246" s="68"/>
      <c r="BV246" s="66"/>
      <c r="BW246" s="66"/>
      <c r="BX246" s="66"/>
      <c r="BY246" s="66"/>
      <c r="BZ246" s="66"/>
      <c r="CA246" s="66"/>
      <c r="CB246" s="66"/>
      <c r="CC246" s="69"/>
      <c r="CD246" s="68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</row>
    <row r="247" spans="1:164" s="70" customFormat="1" x14ac:dyDescent="0.2">
      <c r="A247" s="75"/>
      <c r="B247" s="76"/>
      <c r="BO247" s="66"/>
      <c r="BP247" s="66"/>
      <c r="BQ247" s="66"/>
      <c r="BR247" s="66"/>
      <c r="BS247" s="66"/>
      <c r="BT247" s="66"/>
      <c r="BU247" s="68"/>
      <c r="BV247" s="66"/>
      <c r="BW247" s="66"/>
      <c r="BX247" s="66"/>
      <c r="BY247" s="66"/>
      <c r="BZ247" s="66"/>
      <c r="CA247" s="66"/>
      <c r="CB247" s="66"/>
      <c r="CC247" s="69"/>
      <c r="CD247" s="68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  <c r="FF247" s="66"/>
      <c r="FG247" s="66"/>
      <c r="FH247" s="66"/>
    </row>
    <row r="248" spans="1:164" s="70" customFormat="1" x14ac:dyDescent="0.2">
      <c r="A248" s="75"/>
      <c r="B248" s="76"/>
      <c r="BO248" s="66"/>
      <c r="BP248" s="66"/>
      <c r="BQ248" s="66"/>
      <c r="BR248" s="66"/>
      <c r="BS248" s="66"/>
      <c r="BT248" s="66"/>
      <c r="BU248" s="68"/>
      <c r="BV248" s="66"/>
      <c r="BW248" s="66"/>
      <c r="BX248" s="66"/>
      <c r="BY248" s="66"/>
      <c r="BZ248" s="66"/>
      <c r="CA248" s="66"/>
      <c r="CB248" s="66"/>
      <c r="CC248" s="69"/>
      <c r="CD248" s="68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  <c r="FF248" s="66"/>
      <c r="FG248" s="66"/>
      <c r="FH248" s="66"/>
    </row>
    <row r="249" spans="1:164" s="70" customFormat="1" x14ac:dyDescent="0.2">
      <c r="A249" s="75"/>
      <c r="B249" s="76"/>
      <c r="BO249" s="66"/>
      <c r="BP249" s="66"/>
      <c r="BQ249" s="66"/>
      <c r="BR249" s="66"/>
      <c r="BS249" s="66"/>
      <c r="BT249" s="66"/>
      <c r="BU249" s="68"/>
      <c r="BV249" s="66"/>
      <c r="BW249" s="66"/>
      <c r="BX249" s="66"/>
      <c r="BY249" s="66"/>
      <c r="BZ249" s="66"/>
      <c r="CA249" s="66"/>
      <c r="CB249" s="66"/>
      <c r="CC249" s="69"/>
      <c r="CD249" s="68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  <c r="FF249" s="66"/>
      <c r="FG249" s="66"/>
      <c r="FH249" s="66"/>
    </row>
    <row r="250" spans="1:164" s="70" customFormat="1" x14ac:dyDescent="0.2">
      <c r="A250" s="75"/>
      <c r="B250" s="76"/>
      <c r="BO250" s="66"/>
      <c r="BP250" s="66"/>
      <c r="BQ250" s="66"/>
      <c r="BR250" s="66"/>
      <c r="BS250" s="66"/>
      <c r="BT250" s="66"/>
      <c r="BU250" s="68"/>
      <c r="BV250" s="66"/>
      <c r="BW250" s="66"/>
      <c r="BX250" s="66"/>
      <c r="BY250" s="66"/>
      <c r="BZ250" s="66"/>
      <c r="CA250" s="66"/>
      <c r="CB250" s="66"/>
      <c r="CC250" s="69"/>
      <c r="CD250" s="68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66"/>
      <c r="EU250" s="66"/>
      <c r="EV250" s="66"/>
      <c r="EW250" s="66"/>
      <c r="EX250" s="66"/>
      <c r="EY250" s="66"/>
      <c r="EZ250" s="66"/>
      <c r="FA250" s="66"/>
      <c r="FB250" s="66"/>
      <c r="FC250" s="66"/>
      <c r="FD250" s="66"/>
      <c r="FE250" s="66"/>
      <c r="FF250" s="66"/>
      <c r="FG250" s="66"/>
      <c r="FH250" s="66"/>
    </row>
    <row r="251" spans="1:164" s="70" customFormat="1" x14ac:dyDescent="0.2">
      <c r="A251" s="75"/>
      <c r="B251" s="76"/>
      <c r="BO251" s="66"/>
      <c r="BP251" s="66"/>
      <c r="BQ251" s="66"/>
      <c r="BR251" s="66"/>
      <c r="BS251" s="66"/>
      <c r="BT251" s="66"/>
      <c r="BU251" s="68"/>
      <c r="BV251" s="66"/>
      <c r="BW251" s="66"/>
      <c r="BX251" s="66"/>
      <c r="BY251" s="66"/>
      <c r="BZ251" s="66"/>
      <c r="CA251" s="66"/>
      <c r="CB251" s="66"/>
      <c r="CC251" s="69"/>
      <c r="CD251" s="68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  <c r="CR251" s="66"/>
      <c r="CS251" s="66"/>
      <c r="CT251" s="66"/>
      <c r="CU251" s="66"/>
      <c r="CV251" s="66"/>
      <c r="CW251" s="66"/>
      <c r="CX251" s="66"/>
      <c r="CY251" s="66"/>
      <c r="CZ251" s="66"/>
      <c r="DA251" s="66"/>
      <c r="DB251" s="66"/>
      <c r="DC251" s="66"/>
      <c r="DD251" s="66"/>
      <c r="DE251" s="66"/>
      <c r="DF251" s="66"/>
      <c r="DG251" s="66"/>
      <c r="DH251" s="66"/>
      <c r="DI251" s="66"/>
      <c r="DJ251" s="66"/>
      <c r="DK251" s="66"/>
      <c r="DL251" s="66"/>
      <c r="DM251" s="66"/>
      <c r="DN251" s="66"/>
      <c r="DO251" s="66"/>
      <c r="DP251" s="66"/>
      <c r="DQ251" s="66"/>
      <c r="DR251" s="66"/>
      <c r="DS251" s="66"/>
      <c r="DT251" s="66"/>
      <c r="DU251" s="66"/>
      <c r="DV251" s="66"/>
      <c r="DW251" s="66"/>
      <c r="DX251" s="66"/>
      <c r="DY251" s="66"/>
      <c r="DZ251" s="66"/>
      <c r="EA251" s="66"/>
      <c r="EB251" s="66"/>
      <c r="EC251" s="66"/>
      <c r="ED251" s="66"/>
      <c r="EE251" s="66"/>
      <c r="EF251" s="66"/>
      <c r="EG251" s="66"/>
      <c r="EH251" s="66"/>
      <c r="EI251" s="66"/>
      <c r="EJ251" s="66"/>
      <c r="EK251" s="66"/>
      <c r="EL251" s="66"/>
      <c r="EM251" s="66"/>
      <c r="EN251" s="66"/>
      <c r="EO251" s="66"/>
      <c r="EP251" s="66"/>
      <c r="EQ251" s="66"/>
      <c r="ER251" s="66"/>
      <c r="ES251" s="66"/>
      <c r="ET251" s="66"/>
      <c r="EU251" s="66"/>
      <c r="EV251" s="66"/>
      <c r="EW251" s="66"/>
      <c r="EX251" s="66"/>
      <c r="EY251" s="66"/>
      <c r="EZ251" s="66"/>
      <c r="FA251" s="66"/>
      <c r="FB251" s="66"/>
      <c r="FC251" s="66"/>
      <c r="FD251" s="66"/>
      <c r="FE251" s="66"/>
      <c r="FF251" s="66"/>
      <c r="FG251" s="66"/>
      <c r="FH251" s="66"/>
    </row>
    <row r="252" spans="1:164" s="70" customFormat="1" x14ac:dyDescent="0.2">
      <c r="A252" s="75"/>
      <c r="B252" s="76"/>
      <c r="BO252" s="66"/>
      <c r="BP252" s="66"/>
      <c r="BQ252" s="66"/>
      <c r="BR252" s="66"/>
      <c r="BS252" s="66"/>
      <c r="BT252" s="66"/>
      <c r="BU252" s="68"/>
      <c r="BV252" s="66"/>
      <c r="BW252" s="66"/>
      <c r="BX252" s="66"/>
      <c r="BY252" s="66"/>
      <c r="BZ252" s="66"/>
      <c r="CA252" s="66"/>
      <c r="CB252" s="66"/>
      <c r="CC252" s="69"/>
      <c r="CD252" s="68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  <c r="FF252" s="66"/>
      <c r="FG252" s="66"/>
      <c r="FH252" s="66"/>
    </row>
    <row r="253" spans="1:164" s="70" customFormat="1" x14ac:dyDescent="0.2">
      <c r="A253" s="75"/>
      <c r="B253" s="76"/>
      <c r="BO253" s="66"/>
      <c r="BP253" s="66"/>
      <c r="BQ253" s="66"/>
      <c r="BR253" s="66"/>
      <c r="BS253" s="66"/>
      <c r="BT253" s="66"/>
      <c r="BU253" s="68"/>
      <c r="BV253" s="66"/>
      <c r="BW253" s="66"/>
      <c r="BX253" s="66"/>
      <c r="BY253" s="66"/>
      <c r="BZ253" s="66"/>
      <c r="CA253" s="66"/>
      <c r="CB253" s="66"/>
      <c r="CC253" s="69"/>
      <c r="CD253" s="68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  <c r="FF253" s="66"/>
      <c r="FG253" s="66"/>
      <c r="FH253" s="66"/>
    </row>
    <row r="254" spans="1:164" s="70" customFormat="1" x14ac:dyDescent="0.2">
      <c r="A254" s="75"/>
      <c r="B254" s="76"/>
      <c r="BO254" s="66"/>
      <c r="BP254" s="66"/>
      <c r="BQ254" s="66"/>
      <c r="BR254" s="66"/>
      <c r="BS254" s="66"/>
      <c r="BT254" s="66"/>
      <c r="BU254" s="68"/>
      <c r="BV254" s="66"/>
      <c r="BW254" s="66"/>
      <c r="BX254" s="66"/>
      <c r="BY254" s="66"/>
      <c r="BZ254" s="66"/>
      <c r="CA254" s="66"/>
      <c r="CB254" s="66"/>
      <c r="CC254" s="69"/>
      <c r="CD254" s="68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  <c r="FF254" s="66"/>
      <c r="FG254" s="66"/>
      <c r="FH254" s="66"/>
    </row>
    <row r="255" spans="1:164" s="70" customFormat="1" x14ac:dyDescent="0.2">
      <c r="A255" s="75"/>
      <c r="B255" s="76"/>
      <c r="BO255" s="66"/>
      <c r="BP255" s="66"/>
      <c r="BQ255" s="66"/>
      <c r="BR255" s="66"/>
      <c r="BS255" s="66"/>
      <c r="BT255" s="66"/>
      <c r="BU255" s="68"/>
      <c r="BV255" s="66"/>
      <c r="BW255" s="66"/>
      <c r="BX255" s="66"/>
      <c r="BY255" s="66"/>
      <c r="BZ255" s="66"/>
      <c r="CA255" s="66"/>
      <c r="CB255" s="66"/>
      <c r="CC255" s="69"/>
      <c r="CD255" s="68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  <c r="CR255" s="66"/>
      <c r="CS255" s="66"/>
      <c r="CT255" s="66"/>
      <c r="CU255" s="66"/>
      <c r="CV255" s="66"/>
      <c r="CW255" s="66"/>
      <c r="CX255" s="66"/>
      <c r="CY255" s="66"/>
      <c r="CZ255" s="66"/>
      <c r="DA255" s="66"/>
      <c r="DB255" s="66"/>
      <c r="DC255" s="66"/>
      <c r="DD255" s="66"/>
      <c r="DE255" s="66"/>
      <c r="DF255" s="66"/>
      <c r="DG255" s="66"/>
      <c r="DH255" s="66"/>
      <c r="DI255" s="66"/>
      <c r="DJ255" s="66"/>
      <c r="DK255" s="66"/>
      <c r="DL255" s="66"/>
      <c r="DM255" s="66"/>
      <c r="DN255" s="66"/>
      <c r="DO255" s="66"/>
      <c r="DP255" s="66"/>
      <c r="DQ255" s="66"/>
      <c r="DR255" s="66"/>
      <c r="DS255" s="66"/>
      <c r="DT255" s="66"/>
      <c r="DU255" s="66"/>
      <c r="DV255" s="66"/>
      <c r="DW255" s="66"/>
      <c r="DX255" s="66"/>
      <c r="DY255" s="66"/>
      <c r="DZ255" s="66"/>
      <c r="EA255" s="66"/>
      <c r="EB255" s="66"/>
      <c r="EC255" s="66"/>
      <c r="ED255" s="66"/>
      <c r="EE255" s="66"/>
      <c r="EF255" s="66"/>
      <c r="EG255" s="66"/>
      <c r="EH255" s="66"/>
      <c r="EI255" s="66"/>
      <c r="EJ255" s="66"/>
      <c r="EK255" s="66"/>
      <c r="EL255" s="66"/>
      <c r="EM255" s="66"/>
      <c r="EN255" s="66"/>
      <c r="EO255" s="66"/>
      <c r="EP255" s="66"/>
      <c r="EQ255" s="66"/>
      <c r="ER255" s="66"/>
      <c r="ES255" s="66"/>
      <c r="ET255" s="66"/>
      <c r="EU255" s="66"/>
      <c r="EV255" s="66"/>
      <c r="EW255" s="66"/>
      <c r="EX255" s="66"/>
      <c r="EY255" s="66"/>
      <c r="EZ255" s="66"/>
      <c r="FA255" s="66"/>
      <c r="FB255" s="66"/>
      <c r="FC255" s="66"/>
      <c r="FD255" s="66"/>
      <c r="FE255" s="66"/>
      <c r="FF255" s="66"/>
      <c r="FG255" s="66"/>
      <c r="FH255" s="66"/>
    </row>
    <row r="256" spans="1:164" s="70" customFormat="1" x14ac:dyDescent="0.2">
      <c r="A256" s="75"/>
      <c r="B256" s="76"/>
      <c r="BO256" s="66"/>
      <c r="BP256" s="66"/>
      <c r="BQ256" s="66"/>
      <c r="BR256" s="66"/>
      <c r="BS256" s="66"/>
      <c r="BT256" s="66"/>
      <c r="BU256" s="68"/>
      <c r="BV256" s="66"/>
      <c r="BW256" s="66"/>
      <c r="BX256" s="66"/>
      <c r="BY256" s="66"/>
      <c r="BZ256" s="66"/>
      <c r="CA256" s="66"/>
      <c r="CB256" s="66"/>
      <c r="CC256" s="69"/>
      <c r="CD256" s="68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  <c r="FF256" s="66"/>
      <c r="FG256" s="66"/>
      <c r="FH256" s="66"/>
    </row>
    <row r="257" spans="1:164" s="70" customFormat="1" x14ac:dyDescent="0.2">
      <c r="A257" s="75"/>
      <c r="B257" s="76"/>
      <c r="BO257" s="66"/>
      <c r="BP257" s="66"/>
      <c r="BQ257" s="66"/>
      <c r="BR257" s="66"/>
      <c r="BS257" s="66"/>
      <c r="BT257" s="66"/>
      <c r="BU257" s="68"/>
      <c r="BV257" s="66"/>
      <c r="BW257" s="66"/>
      <c r="BX257" s="66"/>
      <c r="BY257" s="66"/>
      <c r="BZ257" s="66"/>
      <c r="CA257" s="66"/>
      <c r="CB257" s="66"/>
      <c r="CC257" s="69"/>
      <c r="CD257" s="68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  <c r="CR257" s="66"/>
      <c r="CS257" s="66"/>
      <c r="CT257" s="66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  <c r="FF257" s="66"/>
      <c r="FG257" s="66"/>
      <c r="FH257" s="66"/>
    </row>
    <row r="258" spans="1:164" s="70" customFormat="1" x14ac:dyDescent="0.2">
      <c r="A258" s="75"/>
      <c r="B258" s="76"/>
      <c r="BO258" s="66"/>
      <c r="BP258" s="66"/>
      <c r="BQ258" s="66"/>
      <c r="BR258" s="66"/>
      <c r="BS258" s="66"/>
      <c r="BT258" s="66"/>
      <c r="BU258" s="68"/>
      <c r="BV258" s="66"/>
      <c r="BW258" s="66"/>
      <c r="BX258" s="66"/>
      <c r="BY258" s="66"/>
      <c r="BZ258" s="66"/>
      <c r="CA258" s="66"/>
      <c r="CB258" s="66"/>
      <c r="CC258" s="69"/>
      <c r="CD258" s="68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  <c r="ET258" s="66"/>
      <c r="EU258" s="66"/>
      <c r="EV258" s="66"/>
      <c r="EW258" s="66"/>
      <c r="EX258" s="66"/>
      <c r="EY258" s="66"/>
      <c r="EZ258" s="66"/>
      <c r="FA258" s="66"/>
      <c r="FB258" s="66"/>
      <c r="FC258" s="66"/>
      <c r="FD258" s="66"/>
      <c r="FE258" s="66"/>
      <c r="FF258" s="66"/>
      <c r="FG258" s="66"/>
      <c r="FH258" s="66"/>
    </row>
    <row r="259" spans="1:164" s="70" customFormat="1" x14ac:dyDescent="0.2">
      <c r="A259" s="75"/>
      <c r="B259" s="76"/>
      <c r="BO259" s="66"/>
      <c r="BP259" s="66"/>
      <c r="BQ259" s="66"/>
      <c r="BR259" s="66"/>
      <c r="BS259" s="66"/>
      <c r="BT259" s="66"/>
      <c r="BU259" s="68"/>
      <c r="BV259" s="66"/>
      <c r="BW259" s="66"/>
      <c r="BX259" s="66"/>
      <c r="BY259" s="66"/>
      <c r="BZ259" s="66"/>
      <c r="CA259" s="66"/>
      <c r="CB259" s="66"/>
      <c r="CC259" s="69"/>
      <c r="CD259" s="68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  <c r="FF259" s="66"/>
      <c r="FG259" s="66"/>
      <c r="FH259" s="66"/>
    </row>
    <row r="260" spans="1:164" s="70" customFormat="1" x14ac:dyDescent="0.2">
      <c r="A260" s="75"/>
      <c r="B260" s="76"/>
      <c r="BO260" s="66"/>
      <c r="BP260" s="66"/>
      <c r="BQ260" s="66"/>
      <c r="BR260" s="66"/>
      <c r="BS260" s="66"/>
      <c r="BT260" s="66"/>
      <c r="BU260" s="68"/>
      <c r="BV260" s="66"/>
      <c r="BW260" s="66"/>
      <c r="BX260" s="66"/>
      <c r="BY260" s="66"/>
      <c r="BZ260" s="66"/>
      <c r="CA260" s="66"/>
      <c r="CB260" s="66"/>
      <c r="CC260" s="69"/>
      <c r="CD260" s="68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66"/>
      <c r="CP260" s="66"/>
      <c r="CQ260" s="66"/>
      <c r="CR260" s="66"/>
      <c r="CS260" s="66"/>
      <c r="CT260" s="66"/>
      <c r="CU260" s="66"/>
      <c r="CV260" s="66"/>
      <c r="CW260" s="66"/>
      <c r="CX260" s="66"/>
      <c r="CY260" s="66"/>
      <c r="CZ260" s="66"/>
      <c r="DA260" s="66"/>
      <c r="DB260" s="66"/>
      <c r="DC260" s="66"/>
      <c r="DD260" s="66"/>
      <c r="DE260" s="66"/>
      <c r="DF260" s="66"/>
      <c r="DG260" s="66"/>
      <c r="DH260" s="66"/>
      <c r="DI260" s="66"/>
      <c r="DJ260" s="66"/>
      <c r="DK260" s="66"/>
      <c r="DL260" s="66"/>
      <c r="DM260" s="66"/>
      <c r="DN260" s="66"/>
      <c r="DO260" s="66"/>
      <c r="DP260" s="66"/>
      <c r="DQ260" s="66"/>
      <c r="DR260" s="66"/>
      <c r="DS260" s="66"/>
      <c r="DT260" s="66"/>
      <c r="DU260" s="66"/>
      <c r="DV260" s="66"/>
      <c r="DW260" s="66"/>
      <c r="DX260" s="66"/>
      <c r="DY260" s="66"/>
      <c r="DZ260" s="66"/>
      <c r="EA260" s="66"/>
      <c r="EB260" s="66"/>
      <c r="EC260" s="66"/>
      <c r="ED260" s="66"/>
      <c r="EE260" s="66"/>
      <c r="EF260" s="66"/>
      <c r="EG260" s="66"/>
      <c r="EH260" s="66"/>
      <c r="EI260" s="66"/>
      <c r="EJ260" s="66"/>
      <c r="EK260" s="66"/>
      <c r="EL260" s="66"/>
      <c r="EM260" s="66"/>
      <c r="EN260" s="66"/>
      <c r="EO260" s="66"/>
      <c r="EP260" s="66"/>
      <c r="EQ260" s="66"/>
      <c r="ER260" s="66"/>
      <c r="ES260" s="66"/>
      <c r="ET260" s="66"/>
      <c r="EU260" s="66"/>
      <c r="EV260" s="66"/>
      <c r="EW260" s="66"/>
      <c r="EX260" s="66"/>
      <c r="EY260" s="66"/>
      <c r="EZ260" s="66"/>
      <c r="FA260" s="66"/>
      <c r="FB260" s="66"/>
      <c r="FC260" s="66"/>
      <c r="FD260" s="66"/>
      <c r="FE260" s="66"/>
      <c r="FF260" s="66"/>
      <c r="FG260" s="66"/>
      <c r="FH260" s="66"/>
    </row>
    <row r="261" spans="1:164" s="70" customFormat="1" x14ac:dyDescent="0.2">
      <c r="A261" s="75"/>
      <c r="B261" s="76"/>
      <c r="BO261" s="66"/>
      <c r="BP261" s="66"/>
      <c r="BQ261" s="66"/>
      <c r="BR261" s="66"/>
      <c r="BS261" s="66"/>
      <c r="BT261" s="66"/>
      <c r="BU261" s="68"/>
      <c r="BV261" s="66"/>
      <c r="BW261" s="66"/>
      <c r="BX261" s="66"/>
      <c r="BY261" s="66"/>
      <c r="BZ261" s="66"/>
      <c r="CA261" s="66"/>
      <c r="CB261" s="66"/>
      <c r="CC261" s="69"/>
      <c r="CD261" s="68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  <c r="FF261" s="66"/>
      <c r="FG261" s="66"/>
      <c r="FH261" s="66"/>
    </row>
    <row r="262" spans="1:164" s="70" customFormat="1" x14ac:dyDescent="0.2">
      <c r="A262" s="75"/>
      <c r="B262" s="76"/>
      <c r="BO262" s="66"/>
      <c r="BP262" s="66"/>
      <c r="BQ262" s="66"/>
      <c r="BR262" s="66"/>
      <c r="BS262" s="66"/>
      <c r="BT262" s="66"/>
      <c r="BU262" s="68"/>
      <c r="BV262" s="66"/>
      <c r="BW262" s="66"/>
      <c r="BX262" s="66"/>
      <c r="BY262" s="66"/>
      <c r="BZ262" s="66"/>
      <c r="CA262" s="66"/>
      <c r="CB262" s="66"/>
      <c r="CC262" s="69"/>
      <c r="CD262" s="68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  <c r="FF262" s="66"/>
      <c r="FG262" s="66"/>
      <c r="FH262" s="66"/>
    </row>
  </sheetData>
  <mergeCells count="21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H6:BI6"/>
    <mergeCell ref="BK6:BL6"/>
    <mergeCell ref="AM6:AN6"/>
    <mergeCell ref="AP6:AQ6"/>
    <mergeCell ref="AS6:AT6"/>
    <mergeCell ref="AV6:AW6"/>
    <mergeCell ref="AY6:AZ6"/>
    <mergeCell ref="BB6:BC6"/>
    <mergeCell ref="BE6:BF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62"/>
  <sheetViews>
    <sheetView zoomScale="70" zoomScaleNormal="7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2.75" x14ac:dyDescent="0.2"/>
  <cols>
    <col min="1" max="1" width="10.42578125" style="1" customWidth="1"/>
    <col min="2" max="2" width="33.42578125" style="5" customWidth="1"/>
    <col min="3" max="3" width="15.140625" style="2" customWidth="1"/>
    <col min="4" max="4" width="13.85546875" style="2" customWidth="1"/>
    <col min="5" max="5" width="9.42578125" style="2" customWidth="1"/>
    <col min="6" max="6" width="15.28515625" style="2" customWidth="1"/>
    <col min="7" max="7" width="17.28515625" style="2" customWidth="1"/>
    <col min="8" max="8" width="8.7109375" style="2" customWidth="1"/>
    <col min="9" max="9" width="13.7109375" style="2" customWidth="1"/>
    <col min="10" max="10" width="18.42578125" style="2" customWidth="1"/>
    <col min="11" max="11" width="6.5703125" style="2" customWidth="1"/>
    <col min="12" max="12" width="16.42578125" style="2" bestFit="1" customWidth="1"/>
    <col min="13" max="13" width="12.42578125" style="2" bestFit="1" customWidth="1"/>
    <col min="14" max="14" width="11" style="2" customWidth="1"/>
    <col min="15" max="15" width="16.42578125" style="2" bestFit="1" customWidth="1"/>
    <col min="16" max="16" width="12.42578125" style="2" bestFit="1" customWidth="1"/>
    <col min="17" max="17" width="12.5703125" style="2" customWidth="1"/>
    <col min="18" max="18" width="16.42578125" style="2" bestFit="1" customWidth="1"/>
    <col min="19" max="19" width="12.42578125" style="2" bestFit="1" customWidth="1"/>
    <col min="20" max="20" width="10.42578125" style="2" customWidth="1"/>
    <col min="21" max="21" width="16.42578125" style="2" bestFit="1" customWidth="1"/>
    <col min="22" max="22" width="13.7109375" style="2" customWidth="1"/>
    <col min="23" max="23" width="10.42578125" style="2" customWidth="1"/>
    <col min="24" max="24" width="19.5703125" style="2" customWidth="1"/>
    <col min="25" max="25" width="18.42578125" style="2" customWidth="1"/>
    <col min="26" max="26" width="9" style="2" customWidth="1"/>
    <col min="27" max="28" width="18.42578125" style="2" customWidth="1"/>
    <col min="29" max="29" width="10.5703125" style="2" customWidth="1"/>
    <col min="30" max="30" width="19.5703125" style="2" customWidth="1"/>
    <col min="31" max="31" width="16.28515625" style="2" customWidth="1"/>
    <col min="32" max="32" width="10" style="2" customWidth="1"/>
    <col min="33" max="33" width="20.42578125" style="2" customWidth="1"/>
    <col min="34" max="34" width="19.42578125" style="2" customWidth="1"/>
    <col min="35" max="35" width="10.5703125" style="2" customWidth="1"/>
    <col min="36" max="36" width="20.42578125" style="2" customWidth="1"/>
    <col min="37" max="37" width="17.5703125" style="2" customWidth="1"/>
    <col min="38" max="38" width="9.7109375" style="2" customWidth="1"/>
    <col min="39" max="39" width="18.42578125" style="2" customWidth="1"/>
    <col min="40" max="40" width="17.28515625" style="2" customWidth="1"/>
    <col min="41" max="41" width="10.42578125" style="2" customWidth="1"/>
    <col min="42" max="42" width="20.28515625" style="2" customWidth="1"/>
    <col min="43" max="43" width="18.5703125" style="2" customWidth="1"/>
    <col min="44" max="44" width="9.7109375" style="2" customWidth="1"/>
    <col min="45" max="45" width="20.42578125" style="2" customWidth="1"/>
    <col min="46" max="46" width="18.7109375" style="2" customWidth="1"/>
    <col min="47" max="47" width="9.28515625" style="2" customWidth="1"/>
    <col min="48" max="48" width="21.42578125" style="2" customWidth="1"/>
    <col min="49" max="49" width="19.7109375" style="2" customWidth="1"/>
    <col min="50" max="50" width="10" style="2" customWidth="1"/>
    <col min="51" max="52" width="19.7109375" style="2" customWidth="1"/>
    <col min="53" max="53" width="10.5703125" style="2" customWidth="1"/>
    <col min="54" max="54" width="18" style="2" customWidth="1"/>
    <col min="55" max="55" width="16.28515625" style="2" customWidth="1"/>
    <col min="56" max="56" width="8.28515625" style="2" customWidth="1"/>
    <col min="57" max="58" width="16.28515625" style="2" customWidth="1"/>
    <col min="59" max="59" width="8.5703125" style="2" customWidth="1"/>
    <col min="60" max="60" width="21.5703125" style="2" customWidth="1"/>
    <col min="61" max="61" width="18" style="2" customWidth="1"/>
    <col min="62" max="62" width="9.7109375" style="2" customWidth="1"/>
    <col min="63" max="63" width="18.5703125" style="4" customWidth="1"/>
    <col min="64" max="64" width="16.5703125" style="4" customWidth="1"/>
    <col min="65" max="66" width="20.42578125" style="2" customWidth="1"/>
    <col min="67" max="67" width="14.5703125" style="49" customWidth="1"/>
    <col min="68" max="68" width="14.28515625" style="49" customWidth="1"/>
    <col min="69" max="69" width="18.5703125" style="49" customWidth="1"/>
    <col min="70" max="70" width="22.7109375" style="49" customWidth="1"/>
    <col min="71" max="71" width="10.7109375" style="49" customWidth="1"/>
    <col min="72" max="72" width="10.42578125" style="49" customWidth="1"/>
    <col min="73" max="73" width="10.28515625" style="50" customWidth="1"/>
    <col min="74" max="74" width="17.7109375" style="49" customWidth="1"/>
    <col min="75" max="75" width="13.28515625" style="49" customWidth="1"/>
    <col min="76" max="76" width="11.42578125" style="49" customWidth="1"/>
    <col min="77" max="80" width="11.5703125" style="49" customWidth="1"/>
    <col min="81" max="81" width="12.5703125" style="51" customWidth="1"/>
    <col min="82" max="82" width="11.5703125" style="50" customWidth="1"/>
    <col min="83" max="95" width="13.42578125" style="49" customWidth="1"/>
    <col min="96" max="164" width="13.42578125" style="3" customWidth="1"/>
    <col min="165" max="16384" width="9.28515625" style="2"/>
  </cols>
  <sheetData>
    <row r="1" spans="1:167" x14ac:dyDescent="0.2">
      <c r="B1" s="3"/>
      <c r="BK1" s="2"/>
      <c r="BL1" s="2"/>
      <c r="BO1" s="63"/>
      <c r="BP1" s="63"/>
      <c r="BU1" s="49"/>
      <c r="BW1" s="50"/>
      <c r="CC1" s="49"/>
      <c r="CD1" s="49"/>
      <c r="CE1" s="51"/>
      <c r="CF1" s="50"/>
      <c r="FI1" s="3"/>
      <c r="FJ1" s="3"/>
      <c r="FK1" s="3"/>
    </row>
    <row r="2" spans="1:167" x14ac:dyDescent="0.2">
      <c r="B2" s="3"/>
      <c r="BK2" s="2"/>
      <c r="BL2" s="2"/>
      <c r="BO2" s="63"/>
      <c r="BP2" s="63"/>
      <c r="BU2" s="49"/>
      <c r="BW2" s="50"/>
      <c r="CC2" s="49"/>
      <c r="CD2" s="49"/>
      <c r="CE2" s="51"/>
      <c r="CF2" s="50"/>
      <c r="FI2" s="3"/>
      <c r="FJ2" s="3"/>
      <c r="FK2" s="3"/>
    </row>
    <row r="3" spans="1:167" x14ac:dyDescent="0.2">
      <c r="A3" s="11" t="s">
        <v>31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 t="s">
        <v>0</v>
      </c>
      <c r="AO3" s="13"/>
      <c r="AP3" s="13"/>
      <c r="AQ3" s="13"/>
      <c r="AR3" s="13"/>
      <c r="AS3" s="13"/>
      <c r="AT3" s="14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7"/>
      <c r="BL3" s="7"/>
      <c r="BM3" s="3"/>
      <c r="BN3" s="3"/>
      <c r="BU3" s="49"/>
      <c r="BV3" s="50"/>
    </row>
    <row r="4" spans="1:167" x14ac:dyDescent="0.2">
      <c r="A4" s="11"/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4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7"/>
      <c r="BL4" s="7"/>
      <c r="BM4" s="3"/>
      <c r="BN4" s="3"/>
      <c r="BU4" s="49"/>
      <c r="BV4" s="50"/>
    </row>
    <row r="5" spans="1:167" x14ac:dyDescent="0.2">
      <c r="A5" s="15"/>
      <c r="B5" s="16" t="s">
        <v>98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7"/>
      <c r="BL5" s="17"/>
      <c r="BM5" s="18"/>
      <c r="BN5" s="18"/>
      <c r="BO5" s="53"/>
      <c r="BP5" s="52"/>
      <c r="BQ5" s="52"/>
      <c r="BR5" s="52"/>
      <c r="BS5" s="52"/>
      <c r="BU5" s="49"/>
      <c r="BV5" s="50"/>
    </row>
    <row r="6" spans="1:167" s="6" customFormat="1" ht="13.5" thickBot="1" x14ac:dyDescent="0.25">
      <c r="A6" s="19" t="s">
        <v>1</v>
      </c>
      <c r="B6" s="20"/>
      <c r="C6" s="256" t="s">
        <v>99</v>
      </c>
      <c r="D6" s="256"/>
      <c r="E6" s="119"/>
      <c r="F6" s="256" t="s">
        <v>100</v>
      </c>
      <c r="G6" s="256"/>
      <c r="H6" s="21"/>
      <c r="I6" s="256" t="s">
        <v>80</v>
      </c>
      <c r="J6" s="256"/>
      <c r="K6" s="21"/>
      <c r="L6" s="256" t="s">
        <v>101</v>
      </c>
      <c r="M6" s="256"/>
      <c r="N6" s="22"/>
      <c r="O6" s="256" t="s">
        <v>102</v>
      </c>
      <c r="P6" s="256"/>
      <c r="Q6" s="119"/>
      <c r="R6" s="256" t="s">
        <v>103</v>
      </c>
      <c r="S6" s="256"/>
      <c r="T6" s="119"/>
      <c r="U6" s="256" t="s">
        <v>104</v>
      </c>
      <c r="V6" s="256"/>
      <c r="W6" s="21"/>
      <c r="X6" s="256" t="s">
        <v>105</v>
      </c>
      <c r="Y6" s="256"/>
      <c r="Z6" s="119"/>
      <c r="AA6" s="256" t="s">
        <v>106</v>
      </c>
      <c r="AB6" s="256"/>
      <c r="AC6" s="21"/>
      <c r="AD6" s="256" t="s">
        <v>107</v>
      </c>
      <c r="AE6" s="256"/>
      <c r="AF6" s="22"/>
      <c r="AG6" s="256" t="s">
        <v>108</v>
      </c>
      <c r="AH6" s="256"/>
      <c r="AI6" s="22"/>
      <c r="AJ6" s="256" t="s">
        <v>109</v>
      </c>
      <c r="AK6" s="256"/>
      <c r="AL6" s="21"/>
      <c r="AM6" s="256" t="s">
        <v>110</v>
      </c>
      <c r="AN6" s="256"/>
      <c r="AO6" s="21"/>
      <c r="AP6" s="256" t="s">
        <v>111</v>
      </c>
      <c r="AQ6" s="256"/>
      <c r="AR6" s="21"/>
      <c r="AS6" s="256" t="s">
        <v>112</v>
      </c>
      <c r="AT6" s="256"/>
      <c r="AU6" s="21"/>
      <c r="AV6" s="256" t="s">
        <v>113</v>
      </c>
      <c r="AW6" s="256"/>
      <c r="AX6" s="119"/>
      <c r="AY6" s="256" t="s">
        <v>114</v>
      </c>
      <c r="AZ6" s="256"/>
      <c r="BA6" s="21"/>
      <c r="BB6" s="256" t="s">
        <v>115</v>
      </c>
      <c r="BC6" s="256"/>
      <c r="BD6" s="119"/>
      <c r="BE6" s="256" t="s">
        <v>116</v>
      </c>
      <c r="BF6" s="256"/>
      <c r="BG6" s="21"/>
      <c r="BH6" s="256" t="s">
        <v>117</v>
      </c>
      <c r="BI6" s="256"/>
      <c r="BJ6" s="21"/>
      <c r="BK6" s="256" t="s">
        <v>2</v>
      </c>
      <c r="BL6" s="256"/>
      <c r="BM6" s="23"/>
      <c r="BN6" s="23"/>
      <c r="BO6" s="64"/>
      <c r="BP6" s="53"/>
      <c r="BQ6" s="53"/>
      <c r="BR6" s="53"/>
      <c r="BS6" s="53"/>
      <c r="BT6" s="53"/>
      <c r="BU6" s="52"/>
      <c r="BV6" s="50"/>
      <c r="BW6" s="49"/>
      <c r="BX6" s="49"/>
      <c r="BY6" s="49"/>
      <c r="BZ6" s="49"/>
      <c r="CA6" s="49"/>
      <c r="CB6" s="49"/>
      <c r="CC6" s="51"/>
      <c r="CD6" s="50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</row>
    <row r="7" spans="1:167" ht="13.5" thickTop="1" x14ac:dyDescent="0.2">
      <c r="A7" s="15"/>
      <c r="B7" s="2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25"/>
      <c r="BL7" s="25"/>
      <c r="BM7" s="26"/>
      <c r="BN7" s="26"/>
      <c r="BO7" s="54"/>
      <c r="BP7" s="52"/>
      <c r="BQ7" s="52"/>
      <c r="BR7" s="52"/>
      <c r="BS7" s="52"/>
      <c r="BT7" s="52"/>
      <c r="BU7" s="52"/>
      <c r="BV7" s="50"/>
    </row>
    <row r="8" spans="1:167" x14ac:dyDescent="0.2">
      <c r="A8" s="15"/>
      <c r="B8" s="24"/>
      <c r="C8" s="25"/>
      <c r="D8" s="25" t="s">
        <v>3</v>
      </c>
      <c r="E8" s="25"/>
      <c r="F8" s="25"/>
      <c r="G8" s="25" t="s">
        <v>3</v>
      </c>
      <c r="H8" s="13"/>
      <c r="I8" s="25"/>
      <c r="J8" s="25" t="s">
        <v>3</v>
      </c>
      <c r="K8" s="13"/>
      <c r="L8" s="25"/>
      <c r="M8" s="25" t="s">
        <v>3</v>
      </c>
      <c r="N8" s="13"/>
      <c r="O8" s="25"/>
      <c r="P8" s="25" t="s">
        <v>3</v>
      </c>
      <c r="Q8" s="25"/>
      <c r="R8" s="25"/>
      <c r="S8" s="25" t="s">
        <v>3</v>
      </c>
      <c r="T8" s="25"/>
      <c r="U8" s="25"/>
      <c r="V8" s="25" t="s">
        <v>3</v>
      </c>
      <c r="W8" s="13"/>
      <c r="X8" s="25"/>
      <c r="Y8" s="25" t="s">
        <v>3</v>
      </c>
      <c r="Z8" s="25"/>
      <c r="AA8" s="25"/>
      <c r="AB8" s="25" t="s">
        <v>3</v>
      </c>
      <c r="AC8" s="13"/>
      <c r="AD8" s="25"/>
      <c r="AE8" s="25" t="s">
        <v>3</v>
      </c>
      <c r="AF8" s="13"/>
      <c r="AG8" s="25"/>
      <c r="AH8" s="25" t="s">
        <v>3</v>
      </c>
      <c r="AI8" s="13"/>
      <c r="AJ8" s="25"/>
      <c r="AK8" s="25" t="s">
        <v>3</v>
      </c>
      <c r="AL8" s="13"/>
      <c r="AM8" s="25"/>
      <c r="AN8" s="25" t="s">
        <v>3</v>
      </c>
      <c r="AO8" s="13"/>
      <c r="AP8" s="25"/>
      <c r="AQ8" s="25" t="s">
        <v>3</v>
      </c>
      <c r="AR8" s="13"/>
      <c r="AS8" s="25"/>
      <c r="AT8" s="25" t="s">
        <v>3</v>
      </c>
      <c r="AU8" s="13"/>
      <c r="AV8" s="25"/>
      <c r="AW8" s="25" t="s">
        <v>3</v>
      </c>
      <c r="AX8" s="25"/>
      <c r="AY8" s="25"/>
      <c r="AZ8" s="25" t="s">
        <v>3</v>
      </c>
      <c r="BA8" s="13"/>
      <c r="BB8" s="25"/>
      <c r="BC8" s="25" t="s">
        <v>3</v>
      </c>
      <c r="BD8" s="25"/>
      <c r="BE8" s="25"/>
      <c r="BF8" s="25" t="s">
        <v>3</v>
      </c>
      <c r="BG8" s="13"/>
      <c r="BH8" s="25"/>
      <c r="BI8" s="25" t="s">
        <v>3</v>
      </c>
      <c r="BJ8" s="13"/>
      <c r="BK8" s="25"/>
      <c r="BL8" s="25" t="s">
        <v>3</v>
      </c>
      <c r="BM8" s="26"/>
      <c r="BN8" s="26"/>
      <c r="BO8" s="54"/>
      <c r="BP8" s="52"/>
      <c r="BQ8" s="52"/>
      <c r="BR8" s="52"/>
      <c r="BS8" s="52"/>
      <c r="BT8" s="52"/>
      <c r="BU8" s="52"/>
      <c r="BV8" s="50"/>
    </row>
    <row r="9" spans="1:167" x14ac:dyDescent="0.2">
      <c r="A9" s="27"/>
      <c r="B9" s="24"/>
      <c r="C9" s="25" t="s">
        <v>3</v>
      </c>
      <c r="D9" s="25" t="s">
        <v>19</v>
      </c>
      <c r="E9" s="25"/>
      <c r="F9" s="25" t="s">
        <v>3</v>
      </c>
      <c r="G9" s="25" t="s">
        <v>19</v>
      </c>
      <c r="H9" s="25"/>
      <c r="I9" s="25" t="s">
        <v>3</v>
      </c>
      <c r="J9" s="25" t="s">
        <v>19</v>
      </c>
      <c r="K9" s="25"/>
      <c r="L9" s="25" t="s">
        <v>3</v>
      </c>
      <c r="M9" s="25" t="s">
        <v>19</v>
      </c>
      <c r="N9" s="25"/>
      <c r="O9" s="25" t="s">
        <v>3</v>
      </c>
      <c r="P9" s="25" t="s">
        <v>19</v>
      </c>
      <c r="Q9" s="25"/>
      <c r="R9" s="25" t="s">
        <v>3</v>
      </c>
      <c r="S9" s="25" t="s">
        <v>19</v>
      </c>
      <c r="T9" s="25"/>
      <c r="U9" s="25" t="s">
        <v>3</v>
      </c>
      <c r="V9" s="25" t="s">
        <v>19</v>
      </c>
      <c r="W9" s="25"/>
      <c r="X9" s="25" t="s">
        <v>3</v>
      </c>
      <c r="Y9" s="25" t="s">
        <v>19</v>
      </c>
      <c r="Z9" s="25"/>
      <c r="AA9" s="25" t="s">
        <v>3</v>
      </c>
      <c r="AB9" s="25" t="s">
        <v>19</v>
      </c>
      <c r="AC9" s="25"/>
      <c r="AD9" s="25" t="s">
        <v>3</v>
      </c>
      <c r="AE9" s="25" t="s">
        <v>19</v>
      </c>
      <c r="AF9" s="25"/>
      <c r="AG9" s="25" t="s">
        <v>3</v>
      </c>
      <c r="AH9" s="25" t="s">
        <v>19</v>
      </c>
      <c r="AI9" s="25"/>
      <c r="AJ9" s="25" t="s">
        <v>3</v>
      </c>
      <c r="AK9" s="25" t="s">
        <v>19</v>
      </c>
      <c r="AL9" s="25"/>
      <c r="AM9" s="25" t="s">
        <v>3</v>
      </c>
      <c r="AN9" s="25" t="s">
        <v>19</v>
      </c>
      <c r="AO9" s="25"/>
      <c r="AP9" s="25" t="s">
        <v>3</v>
      </c>
      <c r="AQ9" s="25" t="s">
        <v>19</v>
      </c>
      <c r="AR9" s="25"/>
      <c r="AS9" s="25" t="s">
        <v>3</v>
      </c>
      <c r="AT9" s="25" t="s">
        <v>19</v>
      </c>
      <c r="AU9" s="25"/>
      <c r="AV9" s="25" t="s">
        <v>3</v>
      </c>
      <c r="AW9" s="25" t="s">
        <v>19</v>
      </c>
      <c r="AX9" s="25"/>
      <c r="AY9" s="25" t="s">
        <v>3</v>
      </c>
      <c r="AZ9" s="25" t="s">
        <v>19</v>
      </c>
      <c r="BA9" s="25"/>
      <c r="BB9" s="25" t="s">
        <v>3</v>
      </c>
      <c r="BC9" s="25" t="s">
        <v>19</v>
      </c>
      <c r="BD9" s="25"/>
      <c r="BE9" s="25" t="s">
        <v>3</v>
      </c>
      <c r="BF9" s="25" t="s">
        <v>19</v>
      </c>
      <c r="BG9" s="25"/>
      <c r="BH9" s="25" t="s">
        <v>3</v>
      </c>
      <c r="BI9" s="25" t="s">
        <v>19</v>
      </c>
      <c r="BJ9" s="25"/>
      <c r="BK9" s="25" t="s">
        <v>3</v>
      </c>
      <c r="BL9" s="25" t="s">
        <v>19</v>
      </c>
      <c r="BM9" s="26"/>
      <c r="BN9" s="26"/>
      <c r="BO9" s="54"/>
      <c r="BP9" s="54"/>
      <c r="BQ9" s="54"/>
      <c r="BR9" s="54"/>
      <c r="BS9" s="54"/>
      <c r="BT9" s="54"/>
      <c r="BU9" s="54"/>
      <c r="BV9" s="50"/>
    </row>
    <row r="10" spans="1:167" x14ac:dyDescent="0.2">
      <c r="A10" s="15"/>
      <c r="B10" s="28" t="s">
        <v>20</v>
      </c>
      <c r="C10" s="25" t="s">
        <v>23</v>
      </c>
      <c r="D10" s="25" t="s">
        <v>21</v>
      </c>
      <c r="E10" s="25"/>
      <c r="F10" s="25" t="s">
        <v>23</v>
      </c>
      <c r="G10" s="25" t="s">
        <v>21</v>
      </c>
      <c r="H10" s="25"/>
      <c r="I10" s="25" t="s">
        <v>23</v>
      </c>
      <c r="J10" s="25" t="s">
        <v>21</v>
      </c>
      <c r="K10" s="25"/>
      <c r="L10" s="25" t="s">
        <v>23</v>
      </c>
      <c r="M10" s="25" t="s">
        <v>21</v>
      </c>
      <c r="N10" s="25"/>
      <c r="O10" s="25" t="s">
        <v>23</v>
      </c>
      <c r="P10" s="25" t="s">
        <v>21</v>
      </c>
      <c r="Q10" s="25"/>
      <c r="R10" s="25" t="s">
        <v>23</v>
      </c>
      <c r="S10" s="25" t="s">
        <v>21</v>
      </c>
      <c r="T10" s="25"/>
      <c r="U10" s="25" t="s">
        <v>23</v>
      </c>
      <c r="V10" s="25" t="s">
        <v>21</v>
      </c>
      <c r="W10" s="25"/>
      <c r="X10" s="25" t="s">
        <v>23</v>
      </c>
      <c r="Y10" s="25" t="s">
        <v>21</v>
      </c>
      <c r="Z10" s="25"/>
      <c r="AA10" s="25" t="s">
        <v>23</v>
      </c>
      <c r="AB10" s="25" t="s">
        <v>21</v>
      </c>
      <c r="AC10" s="25"/>
      <c r="AD10" s="25" t="s">
        <v>23</v>
      </c>
      <c r="AE10" s="25" t="s">
        <v>21</v>
      </c>
      <c r="AF10" s="25"/>
      <c r="AG10" s="25" t="s">
        <v>23</v>
      </c>
      <c r="AH10" s="25" t="s">
        <v>21</v>
      </c>
      <c r="AI10" s="25"/>
      <c r="AJ10" s="25" t="s">
        <v>23</v>
      </c>
      <c r="AK10" s="25" t="s">
        <v>21</v>
      </c>
      <c r="AL10" s="25"/>
      <c r="AM10" s="25" t="s">
        <v>23</v>
      </c>
      <c r="AN10" s="25" t="s">
        <v>21</v>
      </c>
      <c r="AO10" s="25"/>
      <c r="AP10" s="25" t="s">
        <v>23</v>
      </c>
      <c r="AQ10" s="25" t="s">
        <v>21</v>
      </c>
      <c r="AR10" s="25"/>
      <c r="AS10" s="25" t="s">
        <v>23</v>
      </c>
      <c r="AT10" s="25" t="s">
        <v>21</v>
      </c>
      <c r="AU10" s="25"/>
      <c r="AV10" s="25" t="s">
        <v>23</v>
      </c>
      <c r="AW10" s="25" t="s">
        <v>21</v>
      </c>
      <c r="AX10" s="25"/>
      <c r="AY10" s="25" t="s">
        <v>23</v>
      </c>
      <c r="AZ10" s="25" t="s">
        <v>21</v>
      </c>
      <c r="BA10" s="25"/>
      <c r="BB10" s="25" t="s">
        <v>23</v>
      </c>
      <c r="BC10" s="25" t="s">
        <v>21</v>
      </c>
      <c r="BD10" s="25"/>
      <c r="BE10" s="25" t="s">
        <v>23</v>
      </c>
      <c r="BF10" s="25" t="s">
        <v>21</v>
      </c>
      <c r="BG10" s="25"/>
      <c r="BH10" s="25" t="s">
        <v>23</v>
      </c>
      <c r="BI10" s="25" t="s">
        <v>21</v>
      </c>
      <c r="BJ10" s="25"/>
      <c r="BK10" s="25" t="s">
        <v>24</v>
      </c>
      <c r="BL10" s="25" t="s">
        <v>21</v>
      </c>
      <c r="BM10" s="26"/>
      <c r="BN10" s="26"/>
      <c r="BO10" s="54"/>
      <c r="BP10" s="54"/>
      <c r="BQ10" s="54"/>
      <c r="BR10" s="54"/>
      <c r="BS10" s="54"/>
      <c r="BT10" s="54"/>
      <c r="BU10" s="54"/>
      <c r="BV10" s="50"/>
    </row>
    <row r="11" spans="1:167" s="9" customFormat="1" ht="15.75" customHeight="1" x14ac:dyDescent="0.2">
      <c r="A11" s="29"/>
      <c r="B11" s="30"/>
      <c r="C11" s="25"/>
      <c r="D11" s="25" t="s">
        <v>22</v>
      </c>
      <c r="E11" s="25"/>
      <c r="F11" s="25"/>
      <c r="G11" s="25" t="s">
        <v>22</v>
      </c>
      <c r="H11" s="25"/>
      <c r="I11" s="25"/>
      <c r="J11" s="25" t="s">
        <v>22</v>
      </c>
      <c r="K11" s="25"/>
      <c r="L11" s="25"/>
      <c r="M11" s="25" t="s">
        <v>22</v>
      </c>
      <c r="N11" s="25"/>
      <c r="O11" s="25"/>
      <c r="P11" s="25" t="s">
        <v>22</v>
      </c>
      <c r="Q11" s="25"/>
      <c r="R11" s="25"/>
      <c r="S11" s="25" t="s">
        <v>22</v>
      </c>
      <c r="T11" s="25"/>
      <c r="U11" s="25"/>
      <c r="V11" s="25" t="s">
        <v>22</v>
      </c>
      <c r="W11" s="25"/>
      <c r="X11" s="25"/>
      <c r="Y11" s="25" t="s">
        <v>22</v>
      </c>
      <c r="Z11" s="25"/>
      <c r="AA11" s="25"/>
      <c r="AB11" s="25" t="s">
        <v>22</v>
      </c>
      <c r="AC11" s="25"/>
      <c r="AD11" s="25"/>
      <c r="AE11" s="25" t="s">
        <v>22</v>
      </c>
      <c r="AF11" s="25"/>
      <c r="AG11" s="25"/>
      <c r="AH11" s="25" t="s">
        <v>22</v>
      </c>
      <c r="AI11" s="25"/>
      <c r="AJ11" s="25"/>
      <c r="AK11" s="25" t="s">
        <v>22</v>
      </c>
      <c r="AL11" s="25"/>
      <c r="AM11" s="25"/>
      <c r="AN11" s="25" t="s">
        <v>22</v>
      </c>
      <c r="AO11" s="25"/>
      <c r="AP11" s="25"/>
      <c r="AQ11" s="25" t="s">
        <v>22</v>
      </c>
      <c r="AR11" s="25"/>
      <c r="AS11" s="25"/>
      <c r="AT11" s="25" t="s">
        <v>22</v>
      </c>
      <c r="AU11" s="25"/>
      <c r="AV11" s="25"/>
      <c r="AW11" s="25" t="s">
        <v>22</v>
      </c>
      <c r="AX11" s="25"/>
      <c r="AY11" s="25"/>
      <c r="AZ11" s="25" t="s">
        <v>22</v>
      </c>
      <c r="BA11" s="25"/>
      <c r="BB11" s="25"/>
      <c r="BC11" s="25" t="s">
        <v>22</v>
      </c>
      <c r="BD11" s="25"/>
      <c r="BE11" s="25"/>
      <c r="BF11" s="25" t="s">
        <v>22</v>
      </c>
      <c r="BG11" s="25"/>
      <c r="BH11" s="25"/>
      <c r="BI11" s="25" t="s">
        <v>22</v>
      </c>
      <c r="BJ11" s="25"/>
      <c r="BK11" s="25"/>
      <c r="BL11" s="25" t="s">
        <v>22</v>
      </c>
      <c r="BM11" s="26"/>
      <c r="BN11" s="26"/>
      <c r="BO11" s="54"/>
      <c r="BP11" s="54"/>
      <c r="BQ11" s="54"/>
      <c r="BR11" s="54"/>
      <c r="BS11" s="54"/>
      <c r="BT11" s="54"/>
      <c r="BU11" s="54"/>
      <c r="BV11" s="55"/>
      <c r="BW11" s="56"/>
      <c r="BX11" s="56"/>
      <c r="BY11" s="56"/>
      <c r="BZ11" s="56"/>
      <c r="CA11" s="56"/>
      <c r="CB11" s="56"/>
      <c r="CC11" s="57"/>
      <c r="CD11" s="55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</row>
    <row r="12" spans="1:167" x14ac:dyDescent="0.2">
      <c r="A12" s="15"/>
      <c r="B12" s="24"/>
      <c r="C12" s="25"/>
      <c r="D12" s="25" t="s">
        <v>4</v>
      </c>
      <c r="E12" s="25"/>
      <c r="F12" s="25"/>
      <c r="G12" s="25" t="s">
        <v>4</v>
      </c>
      <c r="H12" s="25"/>
      <c r="I12" s="25"/>
      <c r="J12" s="25" t="s">
        <v>4</v>
      </c>
      <c r="K12" s="25"/>
      <c r="L12" s="25"/>
      <c r="M12" s="25" t="s">
        <v>4</v>
      </c>
      <c r="N12" s="13"/>
      <c r="O12" s="25"/>
      <c r="P12" s="25" t="s">
        <v>4</v>
      </c>
      <c r="Q12" s="25"/>
      <c r="R12" s="25"/>
      <c r="S12" s="25" t="s">
        <v>4</v>
      </c>
      <c r="T12" s="25"/>
      <c r="U12" s="25"/>
      <c r="V12" s="25" t="s">
        <v>4</v>
      </c>
      <c r="W12" s="25"/>
      <c r="X12" s="25"/>
      <c r="Y12" s="25" t="s">
        <v>4</v>
      </c>
      <c r="Z12" s="25"/>
      <c r="AA12" s="25"/>
      <c r="AB12" s="25" t="s">
        <v>4</v>
      </c>
      <c r="AC12" s="25"/>
      <c r="AD12" s="25"/>
      <c r="AE12" s="25" t="s">
        <v>4</v>
      </c>
      <c r="AF12" s="25"/>
      <c r="AG12" s="25"/>
      <c r="AH12" s="25" t="s">
        <v>4</v>
      </c>
      <c r="AI12" s="25"/>
      <c r="AJ12" s="25"/>
      <c r="AK12" s="25" t="s">
        <v>4</v>
      </c>
      <c r="AL12" s="25"/>
      <c r="AM12" s="25"/>
      <c r="AN12" s="25" t="s">
        <v>4</v>
      </c>
      <c r="AO12" s="25"/>
      <c r="AP12" s="25"/>
      <c r="AQ12" s="25" t="s">
        <v>4</v>
      </c>
      <c r="AR12" s="25"/>
      <c r="AS12" s="25"/>
      <c r="AT12" s="25" t="s">
        <v>4</v>
      </c>
      <c r="AU12" s="25"/>
      <c r="AV12" s="25"/>
      <c r="AW12" s="25" t="s">
        <v>4</v>
      </c>
      <c r="AX12" s="25"/>
      <c r="AY12" s="25"/>
      <c r="AZ12" s="25" t="s">
        <v>4</v>
      </c>
      <c r="BA12" s="25"/>
      <c r="BB12" s="25"/>
      <c r="BC12" s="25" t="s">
        <v>4</v>
      </c>
      <c r="BD12" s="25"/>
      <c r="BE12" s="25"/>
      <c r="BF12" s="25" t="s">
        <v>4</v>
      </c>
      <c r="BG12" s="25"/>
      <c r="BH12" s="25"/>
      <c r="BI12" s="25" t="s">
        <v>4</v>
      </c>
      <c r="BJ12" s="25"/>
      <c r="BK12" s="25"/>
      <c r="BL12" s="25" t="s">
        <v>4</v>
      </c>
      <c r="BM12" s="26"/>
      <c r="BN12" s="26"/>
      <c r="BO12" s="54"/>
      <c r="BP12" s="52"/>
      <c r="BQ12" s="54"/>
      <c r="BR12" s="54"/>
      <c r="BS12" s="54"/>
      <c r="BT12" s="54"/>
      <c r="BU12" s="54"/>
      <c r="BV12" s="58"/>
    </row>
    <row r="13" spans="1:167" s="8" customFormat="1" x14ac:dyDescent="0.2">
      <c r="A13" s="31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4"/>
      <c r="BM13" s="26"/>
      <c r="BN13" s="26"/>
      <c r="BO13" s="54"/>
      <c r="BP13" s="52"/>
      <c r="BQ13" s="52"/>
      <c r="BR13" s="52"/>
      <c r="BS13" s="52"/>
      <c r="BT13" s="52"/>
      <c r="BU13" s="52"/>
      <c r="BV13" s="50"/>
      <c r="BW13" s="49"/>
      <c r="BX13" s="49"/>
      <c r="BY13" s="49"/>
      <c r="BZ13" s="49"/>
      <c r="CA13" s="49"/>
      <c r="CB13" s="49"/>
      <c r="CC13" s="51"/>
      <c r="CD13" s="50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</row>
    <row r="14" spans="1:167" x14ac:dyDescent="0.2">
      <c r="A14" s="35" t="s">
        <v>1</v>
      </c>
      <c r="B14" s="24"/>
      <c r="C14" s="12"/>
      <c r="D14" s="13"/>
      <c r="E14" s="13"/>
      <c r="F14" s="13"/>
      <c r="G14" s="13"/>
      <c r="H14" s="13"/>
      <c r="I14" s="12"/>
      <c r="J14" s="13"/>
      <c r="K14" s="13"/>
      <c r="L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37"/>
      <c r="BL14" s="39"/>
      <c r="BM14" s="26"/>
      <c r="BN14" s="26"/>
      <c r="BO14" s="54"/>
      <c r="BP14" s="52"/>
      <c r="BQ14" s="52"/>
      <c r="BR14" s="52"/>
      <c r="BS14" s="52"/>
      <c r="BT14" s="52"/>
      <c r="BU14" s="52"/>
      <c r="BV14" s="50"/>
    </row>
    <row r="15" spans="1:167" x14ac:dyDescent="0.2">
      <c r="A15" s="27">
        <v>1</v>
      </c>
      <c r="B15" s="36" t="s">
        <v>5</v>
      </c>
      <c r="C15" s="37">
        <v>114.86</v>
      </c>
      <c r="D15" s="38">
        <v>94.58</v>
      </c>
      <c r="E15" s="38"/>
      <c r="F15" s="37">
        <v>115.24000000000001</v>
      </c>
      <c r="G15" s="38">
        <v>95.18</v>
      </c>
      <c r="H15" s="13"/>
      <c r="I15" s="37">
        <v>115.73</v>
      </c>
      <c r="J15" s="38">
        <v>95.57</v>
      </c>
      <c r="K15" s="13"/>
      <c r="L15" s="37">
        <v>115.38</v>
      </c>
      <c r="M15" s="38">
        <v>96.91</v>
      </c>
      <c r="N15" s="13"/>
      <c r="O15" s="37">
        <v>115.11</v>
      </c>
      <c r="P15" s="38">
        <v>100.05</v>
      </c>
      <c r="Q15" s="38"/>
      <c r="R15" s="37">
        <v>115.59</v>
      </c>
      <c r="S15" s="38">
        <v>101.16</v>
      </c>
      <c r="T15" s="38"/>
      <c r="U15" s="37">
        <v>115.87</v>
      </c>
      <c r="V15" s="38">
        <v>98.03</v>
      </c>
      <c r="W15" s="13"/>
      <c r="X15" s="37">
        <v>115.95</v>
      </c>
      <c r="Y15" s="38">
        <v>96.67</v>
      </c>
      <c r="Z15" s="38"/>
      <c r="AA15" s="37">
        <v>116.84</v>
      </c>
      <c r="AB15" s="38">
        <v>96.11</v>
      </c>
      <c r="AC15" s="13"/>
      <c r="AD15" s="37">
        <v>117.97</v>
      </c>
      <c r="AE15" s="38">
        <v>94.79</v>
      </c>
      <c r="AF15" s="13"/>
      <c r="AG15" s="37">
        <v>118.3</v>
      </c>
      <c r="AH15" s="38">
        <v>94.45</v>
      </c>
      <c r="AI15" s="13"/>
      <c r="AJ15" s="37">
        <v>118.56</v>
      </c>
      <c r="AK15" s="38">
        <v>93.91</v>
      </c>
      <c r="AL15" s="13"/>
      <c r="AM15" s="37">
        <v>119.03</v>
      </c>
      <c r="AN15" s="38">
        <v>93.48</v>
      </c>
      <c r="AO15" s="13"/>
      <c r="AP15" s="37">
        <v>120.99000000000001</v>
      </c>
      <c r="AQ15" s="38">
        <v>92.26</v>
      </c>
      <c r="AR15" s="13"/>
      <c r="AS15" s="37">
        <v>121.62</v>
      </c>
      <c r="AT15" s="38">
        <v>91.65</v>
      </c>
      <c r="AU15" s="13"/>
      <c r="AV15" s="37">
        <v>121.57000000000001</v>
      </c>
      <c r="AW15" s="38">
        <v>91.35</v>
      </c>
      <c r="AX15" s="38"/>
      <c r="AY15" s="37">
        <v>124.5</v>
      </c>
      <c r="AZ15" s="38">
        <v>89.29</v>
      </c>
      <c r="BA15" s="13"/>
      <c r="BB15" s="111">
        <v>123.63000000000001</v>
      </c>
      <c r="BC15" s="114">
        <v>89.59</v>
      </c>
      <c r="BD15" s="114"/>
      <c r="BE15" s="111">
        <v>121.89</v>
      </c>
      <c r="BF15" s="114">
        <v>89.69</v>
      </c>
      <c r="BG15" s="13"/>
      <c r="BH15" s="111">
        <v>121.94</v>
      </c>
      <c r="BI15" s="38">
        <v>89.62</v>
      </c>
      <c r="BJ15" s="13"/>
      <c r="BK15" s="37">
        <f>(C15+F15+I15+L15+O15+R15+U15+X15+AA15+AD15+AG15+AJ15+AM15+AP15+AS15+AV15+AY15+BB15+BE15+BH15)/20</f>
        <v>118.52849999999998</v>
      </c>
      <c r="BL15" s="39">
        <f>(D15+G15+J15+M15+P15+S15+V15+Y15+AB15+AE15+AH15+AK15+AN15+AQ15+AT15+AW15+AZ15+BC15+BF15+BI15)/20</f>
        <v>94.217000000000013</v>
      </c>
      <c r="BM15" s="40"/>
      <c r="BN15" s="40"/>
      <c r="BO15" s="40"/>
      <c r="BP15" s="62"/>
      <c r="BQ15" s="62"/>
      <c r="BR15" s="52"/>
      <c r="BS15" s="59"/>
      <c r="BT15" s="59"/>
      <c r="BU15" s="52"/>
      <c r="BV15" s="50"/>
    </row>
    <row r="16" spans="1:167" s="7" customFormat="1" x14ac:dyDescent="0.2">
      <c r="A16" s="27">
        <v>2</v>
      </c>
      <c r="B16" s="36" t="s">
        <v>6</v>
      </c>
      <c r="C16" s="37">
        <v>0.74638005672488428</v>
      </c>
      <c r="D16" s="38">
        <v>145.54</v>
      </c>
      <c r="E16" s="38"/>
      <c r="F16" s="37">
        <v>0.75097626914989479</v>
      </c>
      <c r="G16" s="38">
        <v>146.05000000000001</v>
      </c>
      <c r="H16" s="13"/>
      <c r="I16" s="37">
        <v>0.74727245553728883</v>
      </c>
      <c r="J16" s="38">
        <v>148</v>
      </c>
      <c r="K16" s="13"/>
      <c r="L16" s="37">
        <v>0.75148418125798455</v>
      </c>
      <c r="M16" s="38">
        <v>148.79</v>
      </c>
      <c r="N16" s="13"/>
      <c r="O16" s="37">
        <v>0.76103500761035003</v>
      </c>
      <c r="P16" s="38">
        <v>151.33000000000001</v>
      </c>
      <c r="Q16" s="38"/>
      <c r="R16" s="37">
        <v>0.76231132794633327</v>
      </c>
      <c r="S16" s="38">
        <v>153.38999999999999</v>
      </c>
      <c r="T16" s="38"/>
      <c r="U16" s="37">
        <v>0.75901328273244772</v>
      </c>
      <c r="V16" s="38">
        <v>149.65</v>
      </c>
      <c r="W16" s="13"/>
      <c r="X16" s="37">
        <v>0.76051410753669479</v>
      </c>
      <c r="Y16" s="38">
        <v>147.38999999999999</v>
      </c>
      <c r="Z16" s="38"/>
      <c r="AA16" s="37">
        <v>0.76452599388379205</v>
      </c>
      <c r="AB16" s="38">
        <v>146.88999999999999</v>
      </c>
      <c r="AC16" s="13"/>
      <c r="AD16" s="37">
        <v>0.76698880196349128</v>
      </c>
      <c r="AE16" s="38">
        <v>145.79</v>
      </c>
      <c r="AF16" s="13"/>
      <c r="AG16" s="37">
        <v>0.76575541771958033</v>
      </c>
      <c r="AH16" s="38">
        <v>145.91999999999999</v>
      </c>
      <c r="AI16" s="13"/>
      <c r="AJ16" s="37">
        <v>0.75832259042996897</v>
      </c>
      <c r="AK16" s="38">
        <v>146.82</v>
      </c>
      <c r="AL16" s="13"/>
      <c r="AM16" s="37">
        <v>0.76149862930246714</v>
      </c>
      <c r="AN16" s="38">
        <v>146.12</v>
      </c>
      <c r="AO16" s="13"/>
      <c r="AP16" s="37">
        <v>0.75631523218877628</v>
      </c>
      <c r="AQ16" s="38">
        <v>147.58000000000001</v>
      </c>
      <c r="AR16" s="13"/>
      <c r="AS16" s="37">
        <v>0.7582650894752806</v>
      </c>
      <c r="AT16" s="38">
        <v>147.01</v>
      </c>
      <c r="AU16" s="13"/>
      <c r="AV16" s="37">
        <v>0.75907089722180043</v>
      </c>
      <c r="AW16" s="38">
        <v>146.30000000000001</v>
      </c>
      <c r="AX16" s="38"/>
      <c r="AY16" s="37">
        <v>0.76155662173482586</v>
      </c>
      <c r="AZ16" s="38">
        <v>145.96</v>
      </c>
      <c r="BA16" s="13"/>
      <c r="BB16" s="111">
        <v>0.76405867970660146</v>
      </c>
      <c r="BC16" s="114">
        <v>144.96</v>
      </c>
      <c r="BD16" s="114"/>
      <c r="BE16" s="111">
        <v>0.76062980147562187</v>
      </c>
      <c r="BF16" s="114">
        <v>143.72</v>
      </c>
      <c r="BG16" s="13"/>
      <c r="BH16" s="111">
        <v>0.76190476190476186</v>
      </c>
      <c r="BI16" s="38">
        <v>143.43</v>
      </c>
      <c r="BJ16" s="13"/>
      <c r="BK16" s="37">
        <f t="shared" ref="BK16:BL30" si="0">(C16+F16+I16+L16+O16+R16+U16+X16+AA16+AD16+AG16+AJ16+AM16+AP16+AS16+AV16+AY16+BB16+BE16+BH16)/20</f>
        <v>0.75889396027514233</v>
      </c>
      <c r="BL16" s="39">
        <f t="shared" si="0"/>
        <v>147.03199999999998</v>
      </c>
      <c r="BM16" s="40"/>
      <c r="BN16" s="40"/>
      <c r="BO16" s="40"/>
      <c r="BP16" s="62"/>
      <c r="BQ16" s="62"/>
      <c r="BR16" s="52"/>
      <c r="BS16" s="59"/>
      <c r="BT16" s="59"/>
      <c r="BU16" s="52"/>
      <c r="BV16" s="50"/>
      <c r="BW16" s="49"/>
      <c r="BX16" s="49"/>
      <c r="BY16" s="49"/>
      <c r="BZ16" s="49"/>
      <c r="CA16" s="49"/>
      <c r="CB16" s="49"/>
      <c r="CC16" s="51"/>
      <c r="CD16" s="50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</row>
    <row r="17" spans="1:164" x14ac:dyDescent="0.2">
      <c r="A17" s="27">
        <v>3</v>
      </c>
      <c r="B17" s="36" t="s">
        <v>7</v>
      </c>
      <c r="C17" s="37">
        <v>0.91980000000000006</v>
      </c>
      <c r="D17" s="38">
        <v>118.1</v>
      </c>
      <c r="E17" s="38"/>
      <c r="F17" s="37">
        <v>0.91839999999999999</v>
      </c>
      <c r="G17" s="38">
        <v>119.43</v>
      </c>
      <c r="H17" s="13"/>
      <c r="I17" s="37">
        <v>0.9194</v>
      </c>
      <c r="J17" s="38">
        <v>120.3</v>
      </c>
      <c r="K17" s="13"/>
      <c r="L17" s="37">
        <v>0.91839999999999999</v>
      </c>
      <c r="M17" s="38">
        <v>121.74</v>
      </c>
      <c r="N17" s="13"/>
      <c r="O17" s="37">
        <v>0.92549999999999999</v>
      </c>
      <c r="P17" s="38">
        <v>124.44</v>
      </c>
      <c r="Q17" s="38"/>
      <c r="R17" s="37">
        <v>0.92820000000000003</v>
      </c>
      <c r="S17" s="38">
        <v>125.98</v>
      </c>
      <c r="T17" s="38"/>
      <c r="U17" s="37">
        <v>0.92730000000000001</v>
      </c>
      <c r="V17" s="38">
        <v>122.5</v>
      </c>
      <c r="W17" s="13"/>
      <c r="X17" s="37">
        <v>0.92720000000000002</v>
      </c>
      <c r="Y17" s="38">
        <v>120.89</v>
      </c>
      <c r="Z17" s="38"/>
      <c r="AA17" s="37">
        <v>0.92990000000000006</v>
      </c>
      <c r="AB17" s="38">
        <v>120.77</v>
      </c>
      <c r="AC17" s="13"/>
      <c r="AD17" s="37">
        <v>0.93830000000000002</v>
      </c>
      <c r="AE17" s="38">
        <v>119.17</v>
      </c>
      <c r="AF17" s="13"/>
      <c r="AG17" s="37">
        <v>0.94070000000000009</v>
      </c>
      <c r="AH17" s="38">
        <v>118.78</v>
      </c>
      <c r="AI17" s="13"/>
      <c r="AJ17" s="37">
        <v>0.93990000000000007</v>
      </c>
      <c r="AK17" s="38">
        <v>118.46</v>
      </c>
      <c r="AL17" s="13"/>
      <c r="AM17" s="37">
        <v>0.93490000000000006</v>
      </c>
      <c r="AN17" s="38">
        <v>119.02</v>
      </c>
      <c r="AO17" s="13"/>
      <c r="AP17" s="37">
        <v>0.93500000000000005</v>
      </c>
      <c r="AQ17" s="38">
        <v>119.38</v>
      </c>
      <c r="AR17" s="13"/>
      <c r="AS17" s="37">
        <v>0.93200000000000005</v>
      </c>
      <c r="AT17" s="38">
        <v>119.6</v>
      </c>
      <c r="AU17" s="13"/>
      <c r="AV17" s="37">
        <v>0.92690000000000006</v>
      </c>
      <c r="AW17" s="38">
        <v>119.81</v>
      </c>
      <c r="AX17" s="38"/>
      <c r="AY17" s="37">
        <v>0.93540000000000001</v>
      </c>
      <c r="AZ17" s="38">
        <v>118.84</v>
      </c>
      <c r="BA17" s="13"/>
      <c r="BB17" s="111">
        <v>0.93620000000000003</v>
      </c>
      <c r="BC17" s="114">
        <v>118.31</v>
      </c>
      <c r="BD17" s="114"/>
      <c r="BE17" s="111">
        <v>0.9254</v>
      </c>
      <c r="BF17" s="114">
        <v>118.13</v>
      </c>
      <c r="BG17" s="13"/>
      <c r="BH17" s="111">
        <v>0.92360000000000009</v>
      </c>
      <c r="BI17" s="38">
        <v>118.32</v>
      </c>
      <c r="BJ17" s="13"/>
      <c r="BK17" s="37">
        <f t="shared" si="0"/>
        <v>0.92911999999999995</v>
      </c>
      <c r="BL17" s="39">
        <f t="shared" si="0"/>
        <v>120.09850000000002</v>
      </c>
      <c r="BM17" s="40"/>
      <c r="BN17" s="40"/>
      <c r="BO17" s="40"/>
      <c r="BP17" s="62"/>
      <c r="BQ17" s="62"/>
      <c r="BR17" s="52"/>
      <c r="BS17" s="59"/>
      <c r="BT17" s="59"/>
      <c r="BU17" s="52"/>
      <c r="BV17" s="50"/>
    </row>
    <row r="18" spans="1:164" x14ac:dyDescent="0.2">
      <c r="A18" s="27">
        <v>4</v>
      </c>
      <c r="B18" s="36" t="s">
        <v>8</v>
      </c>
      <c r="C18" s="37">
        <v>0.89445438282647571</v>
      </c>
      <c r="D18" s="38">
        <v>121.43</v>
      </c>
      <c r="E18" s="38"/>
      <c r="F18" s="37">
        <v>0.90155066714749377</v>
      </c>
      <c r="G18" s="38">
        <v>121.71</v>
      </c>
      <c r="H18" s="13"/>
      <c r="I18" s="37">
        <v>0.90163195383644401</v>
      </c>
      <c r="J18" s="38">
        <v>122.68</v>
      </c>
      <c r="K18" s="13"/>
      <c r="L18" s="37">
        <v>0.90876045074518352</v>
      </c>
      <c r="M18" s="38">
        <v>123.07</v>
      </c>
      <c r="N18" s="13"/>
      <c r="O18" s="37">
        <v>0.92532617747756085</v>
      </c>
      <c r="P18" s="38">
        <v>124.58</v>
      </c>
      <c r="Q18" s="38"/>
      <c r="R18" s="37">
        <v>0.9198785760279643</v>
      </c>
      <c r="S18" s="38">
        <v>127.08</v>
      </c>
      <c r="T18" s="38"/>
      <c r="U18" s="37">
        <v>0.91016656048056799</v>
      </c>
      <c r="V18" s="38">
        <v>124.7</v>
      </c>
      <c r="W18" s="13"/>
      <c r="X18" s="37">
        <v>0.90612540775643335</v>
      </c>
      <c r="Y18" s="38">
        <v>123.72</v>
      </c>
      <c r="Z18" s="38"/>
      <c r="AA18" s="37">
        <v>0.91058095064651245</v>
      </c>
      <c r="AB18" s="38">
        <v>123.33</v>
      </c>
      <c r="AC18" s="13"/>
      <c r="AD18" s="37">
        <v>0.90942160785740256</v>
      </c>
      <c r="AE18" s="38">
        <v>122.98</v>
      </c>
      <c r="AF18" s="13"/>
      <c r="AG18" s="37">
        <v>0.90958704748044372</v>
      </c>
      <c r="AH18" s="38">
        <v>122.86</v>
      </c>
      <c r="AI18" s="13"/>
      <c r="AJ18" s="37">
        <v>0.90596122485957586</v>
      </c>
      <c r="AK18" s="38">
        <v>122.89</v>
      </c>
      <c r="AL18" s="13"/>
      <c r="AM18" s="37">
        <v>0.90620752152242856</v>
      </c>
      <c r="AN18" s="38">
        <v>122.83</v>
      </c>
      <c r="AO18" s="13"/>
      <c r="AP18" s="37">
        <v>0.9090082719752749</v>
      </c>
      <c r="AQ18" s="38">
        <v>122.8</v>
      </c>
      <c r="AR18" s="13"/>
      <c r="AS18" s="37">
        <v>0.91049804242920873</v>
      </c>
      <c r="AT18" s="38">
        <v>122.48</v>
      </c>
      <c r="AU18" s="13"/>
      <c r="AV18" s="37">
        <v>0.90892564988183966</v>
      </c>
      <c r="AW18" s="38">
        <v>122.2</v>
      </c>
      <c r="AX18" s="38"/>
      <c r="AY18" s="37">
        <v>0.91024940833788459</v>
      </c>
      <c r="AZ18" s="38">
        <v>122.13</v>
      </c>
      <c r="BA18" s="13"/>
      <c r="BB18" s="111">
        <v>0.90678273485672833</v>
      </c>
      <c r="BC18" s="114">
        <v>122.17</v>
      </c>
      <c r="BD18" s="114"/>
      <c r="BE18" s="111">
        <v>0.89670014347202298</v>
      </c>
      <c r="BF18" s="114">
        <v>121.91</v>
      </c>
      <c r="BG18" s="13"/>
      <c r="BH18" s="111">
        <v>0.89879561387740425</v>
      </c>
      <c r="BI18" s="38">
        <v>121.62</v>
      </c>
      <c r="BJ18" s="13"/>
      <c r="BK18" s="37">
        <f t="shared" si="0"/>
        <v>0.90753061967474269</v>
      </c>
      <c r="BL18" s="39">
        <f t="shared" si="0"/>
        <v>122.9585</v>
      </c>
      <c r="BM18" s="40"/>
      <c r="BN18" s="40"/>
      <c r="BO18" s="40"/>
      <c r="BP18" s="62"/>
      <c r="BQ18" s="62"/>
      <c r="BR18" s="52"/>
      <c r="BS18" s="59"/>
      <c r="BT18" s="59"/>
      <c r="BU18" s="52"/>
      <c r="BV18" s="50"/>
    </row>
    <row r="19" spans="1:164" x14ac:dyDescent="0.2">
      <c r="A19" s="27">
        <v>5</v>
      </c>
      <c r="B19" s="36" t="s">
        <v>9</v>
      </c>
      <c r="C19" s="37">
        <v>1922.52</v>
      </c>
      <c r="D19" s="41">
        <v>208843.35</v>
      </c>
      <c r="E19" s="41"/>
      <c r="F19" s="42">
        <v>1923.7</v>
      </c>
      <c r="G19" s="41">
        <v>210991.42</v>
      </c>
      <c r="H19" s="13"/>
      <c r="I19" s="37">
        <v>1932</v>
      </c>
      <c r="J19" s="41">
        <v>213679.2</v>
      </c>
      <c r="K19" s="13"/>
      <c r="L19" s="37">
        <v>1943</v>
      </c>
      <c r="M19" s="41">
        <v>217246.83</v>
      </c>
      <c r="N19" s="13"/>
      <c r="O19" s="37">
        <v>1999.64</v>
      </c>
      <c r="P19" s="41">
        <v>230298.54</v>
      </c>
      <c r="Q19" s="41"/>
      <c r="R19" s="42">
        <v>2005.99</v>
      </c>
      <c r="S19" s="41">
        <v>234560.41</v>
      </c>
      <c r="T19" s="41"/>
      <c r="U19" s="42">
        <v>2016.8500000000001</v>
      </c>
      <c r="V19" s="41">
        <v>229093.99</v>
      </c>
      <c r="W19" s="13"/>
      <c r="X19" s="37">
        <v>1994.5</v>
      </c>
      <c r="Y19" s="41">
        <v>223563.51</v>
      </c>
      <c r="Z19" s="41"/>
      <c r="AA19" s="37">
        <v>1992.48</v>
      </c>
      <c r="AB19" s="41">
        <v>223755.5</v>
      </c>
      <c r="AC19" s="13"/>
      <c r="AD19" s="37">
        <v>1929.42</v>
      </c>
      <c r="AE19" s="41">
        <v>215747.74</v>
      </c>
      <c r="AF19" s="13"/>
      <c r="AG19" s="37">
        <v>1920.26</v>
      </c>
      <c r="AH19" s="41">
        <v>214569.85</v>
      </c>
      <c r="AI19" s="13"/>
      <c r="AJ19" s="37">
        <v>1942.93</v>
      </c>
      <c r="AK19" s="41">
        <v>216325.83</v>
      </c>
      <c r="AL19" s="13"/>
      <c r="AM19" s="37">
        <v>1932.3700000000001</v>
      </c>
      <c r="AN19" s="41">
        <v>215014.81</v>
      </c>
      <c r="AO19" s="13"/>
      <c r="AP19" s="37">
        <v>1931.96</v>
      </c>
      <c r="AQ19" s="41">
        <v>215645.38</v>
      </c>
      <c r="AR19" s="13"/>
      <c r="AS19" s="37">
        <v>1945.5700000000002</v>
      </c>
      <c r="AT19" s="41">
        <v>216872.69</v>
      </c>
      <c r="AU19" s="13"/>
      <c r="AV19" s="37">
        <v>1956.0815</v>
      </c>
      <c r="AW19" s="41">
        <v>217222.85</v>
      </c>
      <c r="AX19" s="41"/>
      <c r="AY19" s="42">
        <v>1928.21</v>
      </c>
      <c r="AZ19" s="41">
        <v>214339.82</v>
      </c>
      <c r="BA19" s="13"/>
      <c r="BB19" s="111">
        <v>1910.6000000000001</v>
      </c>
      <c r="BC19" s="114">
        <v>211618.06</v>
      </c>
      <c r="BD19" s="114"/>
      <c r="BE19" s="111">
        <v>1918.3455000000001</v>
      </c>
      <c r="BF19" s="114">
        <v>209713.53</v>
      </c>
      <c r="BG19" s="13"/>
      <c r="BH19" s="111">
        <v>1924.14</v>
      </c>
      <c r="BI19" s="38">
        <v>210270.02</v>
      </c>
      <c r="BJ19" s="13"/>
      <c r="BK19" s="37">
        <f t="shared" si="0"/>
        <v>1948.5283499999998</v>
      </c>
      <c r="BL19" s="39">
        <f t="shared" si="0"/>
        <v>217468.66649999996</v>
      </c>
      <c r="BM19" s="40"/>
      <c r="BN19" s="40"/>
      <c r="BO19" s="40"/>
      <c r="BP19" s="62"/>
      <c r="BQ19" s="62"/>
      <c r="BR19" s="60"/>
      <c r="BS19" s="59"/>
      <c r="BT19" s="59"/>
      <c r="BU19" s="52"/>
      <c r="BV19" s="50"/>
    </row>
    <row r="20" spans="1:164" x14ac:dyDescent="0.2">
      <c r="A20" s="27">
        <v>6</v>
      </c>
      <c r="B20" s="36" t="s">
        <v>10</v>
      </c>
      <c r="C20" s="37">
        <v>24.64</v>
      </c>
      <c r="D20" s="38">
        <v>2676.64</v>
      </c>
      <c r="E20" s="38"/>
      <c r="F20" s="37">
        <v>24.950000000000003</v>
      </c>
      <c r="G20" s="38">
        <v>2736.52</v>
      </c>
      <c r="H20" s="13"/>
      <c r="I20" s="37">
        <v>25.380000000000003</v>
      </c>
      <c r="J20" s="38">
        <v>2807.03</v>
      </c>
      <c r="K20" s="13"/>
      <c r="L20" s="37">
        <v>25.192400000000003</v>
      </c>
      <c r="M20" s="38">
        <v>2816.76</v>
      </c>
      <c r="N20" s="13"/>
      <c r="O20" s="37">
        <v>25.950000000000003</v>
      </c>
      <c r="P20" s="38">
        <v>2988.66</v>
      </c>
      <c r="Q20" s="38"/>
      <c r="R20" s="37">
        <v>26.104900000000001</v>
      </c>
      <c r="S20" s="38">
        <v>3052.45</v>
      </c>
      <c r="T20" s="38"/>
      <c r="U20" s="37">
        <v>26.2149</v>
      </c>
      <c r="V20" s="38">
        <v>2977.75</v>
      </c>
      <c r="W20" s="13"/>
      <c r="X20" s="37">
        <v>25.720000000000002</v>
      </c>
      <c r="Y20" s="38">
        <v>2882.95</v>
      </c>
      <c r="Z20" s="38"/>
      <c r="AA20" s="37">
        <v>25.810000000000002</v>
      </c>
      <c r="AB20" s="38">
        <v>2898.46</v>
      </c>
      <c r="AC20" s="13"/>
      <c r="AD20" s="37">
        <v>24.59</v>
      </c>
      <c r="AE20" s="38">
        <v>2749.65</v>
      </c>
      <c r="AF20" s="13"/>
      <c r="AG20" s="37">
        <v>24.75</v>
      </c>
      <c r="AH20" s="38">
        <v>2765.57</v>
      </c>
      <c r="AI20" s="13"/>
      <c r="AJ20" s="37">
        <v>25.3</v>
      </c>
      <c r="AK20" s="38">
        <v>2816.9</v>
      </c>
      <c r="AL20" s="13"/>
      <c r="AM20" s="37">
        <v>25.240000000000002</v>
      </c>
      <c r="AN20" s="38">
        <v>2808.45</v>
      </c>
      <c r="AO20" s="13"/>
      <c r="AP20" s="37">
        <v>25.060000000000002</v>
      </c>
      <c r="AQ20" s="38">
        <v>2797.2</v>
      </c>
      <c r="AR20" s="13"/>
      <c r="AS20" s="37">
        <v>25.058</v>
      </c>
      <c r="AT20" s="38">
        <v>2793.22</v>
      </c>
      <c r="AU20" s="13"/>
      <c r="AV20" s="37">
        <v>25.630000000000003</v>
      </c>
      <c r="AW20" s="38">
        <v>2846.21</v>
      </c>
      <c r="AX20" s="38"/>
      <c r="AY20" s="37">
        <v>25.040000000000003</v>
      </c>
      <c r="AZ20" s="38">
        <v>2783.45</v>
      </c>
      <c r="BA20" s="13"/>
      <c r="BB20" s="111">
        <v>24.57</v>
      </c>
      <c r="BC20" s="114">
        <v>2721.37</v>
      </c>
      <c r="BD20" s="114"/>
      <c r="BE20" s="111">
        <v>24.77</v>
      </c>
      <c r="BF20" s="114">
        <v>2707.86</v>
      </c>
      <c r="BG20" s="13"/>
      <c r="BH20" s="111">
        <v>24.71</v>
      </c>
      <c r="BI20" s="38">
        <v>2700.31</v>
      </c>
      <c r="BJ20" s="13"/>
      <c r="BK20" s="37">
        <f t="shared" si="0"/>
        <v>25.234010000000001</v>
      </c>
      <c r="BL20" s="39">
        <f t="shared" si="0"/>
        <v>2816.3705</v>
      </c>
      <c r="BM20" s="40"/>
      <c r="BN20" s="40"/>
      <c r="BO20" s="40"/>
      <c r="BP20" s="62"/>
      <c r="BQ20" s="62"/>
      <c r="BR20" s="52"/>
      <c r="BS20" s="59"/>
      <c r="BT20" s="59"/>
      <c r="BU20" s="52"/>
      <c r="BV20" s="50"/>
    </row>
    <row r="21" spans="1:164" x14ac:dyDescent="0.2">
      <c r="A21" s="27">
        <v>7</v>
      </c>
      <c r="B21" s="36" t="s">
        <v>25</v>
      </c>
      <c r="C21" s="37">
        <v>1.3749484394335212</v>
      </c>
      <c r="D21" s="38">
        <v>79.010000000000005</v>
      </c>
      <c r="E21" s="38"/>
      <c r="F21" s="37">
        <v>1.3779798814937301</v>
      </c>
      <c r="G21" s="38">
        <v>79.59</v>
      </c>
      <c r="H21" s="13"/>
      <c r="I21" s="37">
        <v>1.3687380235422939</v>
      </c>
      <c r="J21" s="38">
        <v>80.8</v>
      </c>
      <c r="K21" s="13"/>
      <c r="L21" s="37">
        <v>1.3581420616596496</v>
      </c>
      <c r="M21" s="38">
        <v>82.33</v>
      </c>
      <c r="N21" s="13"/>
      <c r="O21" s="37">
        <v>1.3524479307546657</v>
      </c>
      <c r="P21" s="38">
        <v>85.16</v>
      </c>
      <c r="Q21" s="38"/>
      <c r="R21" s="37">
        <v>1.37211855104281</v>
      </c>
      <c r="S21" s="38">
        <v>85.22</v>
      </c>
      <c r="T21" s="38"/>
      <c r="U21" s="37">
        <v>1.364070386031919</v>
      </c>
      <c r="V21" s="38">
        <v>83.27</v>
      </c>
      <c r="W21" s="13"/>
      <c r="X21" s="37">
        <v>1.3633265167007498</v>
      </c>
      <c r="Y21" s="38">
        <v>82.22</v>
      </c>
      <c r="Z21" s="38"/>
      <c r="AA21" s="37">
        <v>1.3676148796498904</v>
      </c>
      <c r="AB21" s="38">
        <v>82.11</v>
      </c>
      <c r="AC21" s="13"/>
      <c r="AD21" s="37">
        <v>1.3902405116085081</v>
      </c>
      <c r="AE21" s="38">
        <v>80.430000000000007</v>
      </c>
      <c r="AF21" s="13"/>
      <c r="AG21" s="37">
        <v>1.381406271584473</v>
      </c>
      <c r="AH21" s="38">
        <v>80.89</v>
      </c>
      <c r="AI21" s="13"/>
      <c r="AJ21" s="37">
        <v>1.3631406761177753</v>
      </c>
      <c r="AK21" s="38">
        <v>81.680000000000007</v>
      </c>
      <c r="AL21" s="13"/>
      <c r="AM21" s="37">
        <v>1.3544629554381686</v>
      </c>
      <c r="AN21" s="38">
        <v>82.15</v>
      </c>
      <c r="AO21" s="13"/>
      <c r="AP21" s="37">
        <v>1.338150675766091</v>
      </c>
      <c r="AQ21" s="38">
        <v>83.41</v>
      </c>
      <c r="AR21" s="13"/>
      <c r="AS21" s="37">
        <v>1.3358268768367618</v>
      </c>
      <c r="AT21" s="38">
        <v>83.45</v>
      </c>
      <c r="AU21" s="13"/>
      <c r="AV21" s="37">
        <v>1.3308490817141334</v>
      </c>
      <c r="AW21" s="38">
        <v>83.44</v>
      </c>
      <c r="AX21" s="38"/>
      <c r="AY21" s="37">
        <v>1.3296104241457254</v>
      </c>
      <c r="AZ21" s="38">
        <v>83.6</v>
      </c>
      <c r="BA21" s="13"/>
      <c r="BB21" s="111">
        <v>1.3340448239060831</v>
      </c>
      <c r="BC21" s="114">
        <v>83.03</v>
      </c>
      <c r="BD21" s="114"/>
      <c r="BE21" s="111">
        <v>1.3317352510320948</v>
      </c>
      <c r="BF21" s="114">
        <v>82.09</v>
      </c>
      <c r="BG21" s="13"/>
      <c r="BH21" s="111">
        <v>1.3370771493515177</v>
      </c>
      <c r="BI21" s="38">
        <v>81.73</v>
      </c>
      <c r="BJ21" s="13"/>
      <c r="BK21" s="37">
        <f t="shared" si="0"/>
        <v>1.3562965683905284</v>
      </c>
      <c r="BL21" s="39">
        <f t="shared" si="0"/>
        <v>82.280500000000004</v>
      </c>
      <c r="BM21" s="40"/>
      <c r="BN21" s="40"/>
      <c r="BO21" s="40"/>
      <c r="BP21" s="62"/>
      <c r="BQ21" s="62"/>
      <c r="BR21" s="52"/>
      <c r="BS21" s="59"/>
      <c r="BT21" s="59"/>
      <c r="BU21" s="52"/>
      <c r="BV21" s="50"/>
    </row>
    <row r="22" spans="1:164" x14ac:dyDescent="0.2">
      <c r="A22" s="27">
        <v>8</v>
      </c>
      <c r="B22" s="36" t="s">
        <v>26</v>
      </c>
      <c r="C22" s="37">
        <v>1.2667000000000002</v>
      </c>
      <c r="D22" s="38">
        <v>85.76</v>
      </c>
      <c r="E22" s="38"/>
      <c r="F22" s="37">
        <v>1.2712000000000001</v>
      </c>
      <c r="G22" s="38">
        <v>86.28</v>
      </c>
      <c r="H22" s="13"/>
      <c r="I22" s="37">
        <v>1.2618</v>
      </c>
      <c r="J22" s="38">
        <v>87.65</v>
      </c>
      <c r="K22" s="13"/>
      <c r="L22" s="37">
        <v>1.2723</v>
      </c>
      <c r="M22" s="38">
        <v>87.88</v>
      </c>
      <c r="N22" s="13"/>
      <c r="O22" s="37">
        <v>1.2737000000000001</v>
      </c>
      <c r="P22" s="38">
        <v>90.42</v>
      </c>
      <c r="Q22" s="38"/>
      <c r="R22" s="37">
        <v>1.2836000000000001</v>
      </c>
      <c r="S22" s="38">
        <v>91.1</v>
      </c>
      <c r="T22" s="38"/>
      <c r="U22" s="37">
        <v>1.2811000000000001</v>
      </c>
      <c r="V22" s="38">
        <v>88.67</v>
      </c>
      <c r="W22" s="13"/>
      <c r="X22" s="37">
        <v>1.2822</v>
      </c>
      <c r="Y22" s="38">
        <v>87.42</v>
      </c>
      <c r="Z22" s="38"/>
      <c r="AA22" s="37">
        <v>1.2766</v>
      </c>
      <c r="AB22" s="38">
        <v>87.97</v>
      </c>
      <c r="AC22" s="13"/>
      <c r="AD22" s="37">
        <v>1.2854000000000001</v>
      </c>
      <c r="AE22" s="38">
        <v>86.99</v>
      </c>
      <c r="AF22" s="13"/>
      <c r="AG22" s="37">
        <v>1.2713000000000001</v>
      </c>
      <c r="AH22" s="38">
        <v>87.89</v>
      </c>
      <c r="AI22" s="13"/>
      <c r="AJ22" s="37">
        <v>1.2666000000000002</v>
      </c>
      <c r="AK22" s="38">
        <v>87.9</v>
      </c>
      <c r="AL22" s="13"/>
      <c r="AM22" s="37">
        <v>1.2597</v>
      </c>
      <c r="AN22" s="38">
        <v>88.33</v>
      </c>
      <c r="AO22" s="13"/>
      <c r="AP22" s="37">
        <v>1.2587000000000002</v>
      </c>
      <c r="AQ22" s="38">
        <v>88.68</v>
      </c>
      <c r="AR22" s="13"/>
      <c r="AS22" s="37">
        <v>1.2567000000000002</v>
      </c>
      <c r="AT22" s="38">
        <v>88.7</v>
      </c>
      <c r="AU22" s="13"/>
      <c r="AV22" s="37">
        <v>1.2534000000000001</v>
      </c>
      <c r="AW22" s="38">
        <v>88.6</v>
      </c>
      <c r="AX22" s="38"/>
      <c r="AY22" s="37">
        <v>1.2485000000000002</v>
      </c>
      <c r="AZ22" s="38">
        <v>89.03</v>
      </c>
      <c r="BA22" s="13"/>
      <c r="BB22" s="111">
        <v>1.2492000000000001</v>
      </c>
      <c r="BC22" s="114">
        <v>88.66</v>
      </c>
      <c r="BD22" s="114"/>
      <c r="BE22" s="111">
        <v>1.2482</v>
      </c>
      <c r="BF22" s="114">
        <v>87.58</v>
      </c>
      <c r="BG22" s="13"/>
      <c r="BH22" s="111">
        <v>1.2530000000000001</v>
      </c>
      <c r="BI22" s="38">
        <v>87.21</v>
      </c>
      <c r="BJ22" s="13"/>
      <c r="BK22" s="37">
        <f t="shared" si="0"/>
        <v>1.265995</v>
      </c>
      <c r="BL22" s="39">
        <f t="shared" si="0"/>
        <v>88.135999999999996</v>
      </c>
      <c r="BM22" s="40"/>
      <c r="BN22" s="40"/>
      <c r="BO22" s="40"/>
      <c r="BP22" s="62"/>
      <c r="BQ22" s="62"/>
      <c r="BR22" s="52"/>
      <c r="BS22" s="59"/>
      <c r="BT22" s="59"/>
      <c r="BU22" s="52"/>
      <c r="BV22" s="50"/>
    </row>
    <row r="23" spans="1:164" x14ac:dyDescent="0.2">
      <c r="A23" s="27">
        <v>9</v>
      </c>
      <c r="B23" s="36" t="s">
        <v>13</v>
      </c>
      <c r="C23" s="37">
        <v>9.5587</v>
      </c>
      <c r="D23" s="38">
        <v>11.36</v>
      </c>
      <c r="E23" s="38"/>
      <c r="F23" s="37">
        <v>9.7118000000000002</v>
      </c>
      <c r="G23" s="38">
        <v>11.29</v>
      </c>
      <c r="H23" s="13"/>
      <c r="I23" s="37">
        <v>9.7076000000000011</v>
      </c>
      <c r="J23" s="38">
        <v>11.39</v>
      </c>
      <c r="K23" s="13"/>
      <c r="L23" s="37">
        <v>9.7893000000000008</v>
      </c>
      <c r="M23" s="38">
        <v>11.42</v>
      </c>
      <c r="N23" s="13"/>
      <c r="O23" s="37">
        <v>10.0632</v>
      </c>
      <c r="P23" s="38">
        <v>11.44</v>
      </c>
      <c r="Q23" s="38"/>
      <c r="R23" s="37">
        <v>9.9720000000000013</v>
      </c>
      <c r="S23" s="38">
        <v>11.73</v>
      </c>
      <c r="T23" s="38"/>
      <c r="U23" s="37">
        <v>9.8141999999999996</v>
      </c>
      <c r="V23" s="38">
        <v>11.57</v>
      </c>
      <c r="W23" s="13"/>
      <c r="X23" s="37">
        <v>9.7331000000000003</v>
      </c>
      <c r="Y23" s="38">
        <v>11.52</v>
      </c>
      <c r="Z23" s="38"/>
      <c r="AA23" s="37">
        <v>9.6986000000000008</v>
      </c>
      <c r="AB23" s="38">
        <v>11.58</v>
      </c>
      <c r="AC23" s="13"/>
      <c r="AD23" s="37">
        <v>9.5830000000000002</v>
      </c>
      <c r="AE23" s="38">
        <v>11.67</v>
      </c>
      <c r="AF23" s="13"/>
      <c r="AG23" s="37">
        <v>9.5023</v>
      </c>
      <c r="AH23" s="38">
        <v>11.76</v>
      </c>
      <c r="AI23" s="13"/>
      <c r="AJ23" s="37">
        <v>9.4542000000000002</v>
      </c>
      <c r="AK23" s="38">
        <v>11.78</v>
      </c>
      <c r="AL23" s="13"/>
      <c r="AM23" s="37">
        <v>9.432500000000001</v>
      </c>
      <c r="AN23" s="38">
        <v>11.8</v>
      </c>
      <c r="AO23" s="13"/>
      <c r="AP23" s="37">
        <v>9.4321999999999999</v>
      </c>
      <c r="AQ23" s="38">
        <v>11.83</v>
      </c>
      <c r="AR23" s="13"/>
      <c r="AS23" s="37">
        <v>9.4128000000000007</v>
      </c>
      <c r="AT23" s="38">
        <v>11.84</v>
      </c>
      <c r="AU23" s="13"/>
      <c r="AV23" s="37">
        <v>9.3923000000000005</v>
      </c>
      <c r="AW23" s="38">
        <v>11.82</v>
      </c>
      <c r="AX23" s="38"/>
      <c r="AY23" s="37">
        <v>9.4772999999999996</v>
      </c>
      <c r="AZ23" s="38">
        <v>11.73</v>
      </c>
      <c r="BA23" s="13"/>
      <c r="BB23" s="111">
        <v>9.3890000000000011</v>
      </c>
      <c r="BC23" s="114">
        <v>11.8</v>
      </c>
      <c r="BD23" s="114"/>
      <c r="BE23" s="111">
        <v>9.2680000000000007</v>
      </c>
      <c r="BF23" s="114">
        <v>11.8</v>
      </c>
      <c r="BG23" s="13"/>
      <c r="BH23" s="111">
        <v>9.2944000000000013</v>
      </c>
      <c r="BI23" s="38">
        <v>11.76</v>
      </c>
      <c r="BJ23" s="13"/>
      <c r="BK23" s="37">
        <f t="shared" si="0"/>
        <v>9.5843249999999998</v>
      </c>
      <c r="BL23" s="39">
        <f t="shared" si="0"/>
        <v>11.644500000000001</v>
      </c>
      <c r="BM23" s="40"/>
      <c r="BN23" s="40"/>
      <c r="BO23" s="40"/>
      <c r="BP23" s="62"/>
      <c r="BQ23" s="62"/>
      <c r="BR23" s="52"/>
      <c r="BS23" s="59"/>
      <c r="BT23" s="59"/>
      <c r="BU23" s="52"/>
      <c r="BV23" s="50"/>
    </row>
    <row r="24" spans="1:164" x14ac:dyDescent="0.2">
      <c r="A24" s="27">
        <v>10</v>
      </c>
      <c r="B24" s="36" t="s">
        <v>14</v>
      </c>
      <c r="C24" s="37">
        <v>8.8384999999999998</v>
      </c>
      <c r="D24" s="38">
        <v>12.29</v>
      </c>
      <c r="E24" s="38"/>
      <c r="F24" s="37">
        <v>8.9251000000000005</v>
      </c>
      <c r="G24" s="38">
        <v>12.29</v>
      </c>
      <c r="H24" s="13"/>
      <c r="I24" s="37">
        <v>8.889800000000001</v>
      </c>
      <c r="J24" s="38">
        <v>12.44</v>
      </c>
      <c r="K24" s="13"/>
      <c r="L24" s="37">
        <v>8.9350000000000005</v>
      </c>
      <c r="M24" s="38">
        <v>12.51</v>
      </c>
      <c r="N24" s="13"/>
      <c r="O24" s="37">
        <v>9.0467000000000013</v>
      </c>
      <c r="P24" s="38">
        <v>12.73</v>
      </c>
      <c r="Q24" s="38"/>
      <c r="R24" s="37">
        <v>8.9962</v>
      </c>
      <c r="S24" s="38">
        <v>13</v>
      </c>
      <c r="T24" s="38"/>
      <c r="U24" s="37">
        <v>8.926400000000001</v>
      </c>
      <c r="V24" s="38">
        <v>12.73</v>
      </c>
      <c r="W24" s="13"/>
      <c r="X24" s="37">
        <v>8.9570000000000007</v>
      </c>
      <c r="Y24" s="38">
        <v>12.51</v>
      </c>
      <c r="Z24" s="38"/>
      <c r="AA24" s="37">
        <v>8.9136000000000006</v>
      </c>
      <c r="AB24" s="38">
        <v>12.6</v>
      </c>
      <c r="AC24" s="13"/>
      <c r="AD24" s="37">
        <v>9.0183999999999997</v>
      </c>
      <c r="AE24" s="38">
        <v>12.4</v>
      </c>
      <c r="AF24" s="13"/>
      <c r="AG24" s="37">
        <v>8.9231999999999996</v>
      </c>
      <c r="AH24" s="38">
        <v>12.52</v>
      </c>
      <c r="AI24" s="13"/>
      <c r="AJ24" s="37">
        <v>8.870000000000001</v>
      </c>
      <c r="AK24" s="38">
        <v>12.55</v>
      </c>
      <c r="AL24" s="13"/>
      <c r="AM24" s="37">
        <v>8.801400000000001</v>
      </c>
      <c r="AN24" s="38">
        <v>12.64</v>
      </c>
      <c r="AO24" s="13"/>
      <c r="AP24" s="37">
        <v>8.7462</v>
      </c>
      <c r="AQ24" s="38">
        <v>12.76</v>
      </c>
      <c r="AR24" s="13"/>
      <c r="AS24" s="37">
        <v>8.6371000000000002</v>
      </c>
      <c r="AT24" s="38">
        <v>12.91</v>
      </c>
      <c r="AU24" s="13"/>
      <c r="AV24" s="37">
        <v>8.6670999999999996</v>
      </c>
      <c r="AW24" s="38">
        <v>12.81</v>
      </c>
      <c r="AX24" s="38"/>
      <c r="AY24" s="37">
        <v>8.6279000000000003</v>
      </c>
      <c r="AZ24" s="38">
        <v>12.88</v>
      </c>
      <c r="BA24" s="13"/>
      <c r="BB24" s="111">
        <v>8.6476000000000006</v>
      </c>
      <c r="BC24" s="114">
        <v>12.81</v>
      </c>
      <c r="BD24" s="114"/>
      <c r="BE24" s="111">
        <v>8.6364999999999998</v>
      </c>
      <c r="BF24" s="114">
        <v>12.66</v>
      </c>
      <c r="BG24" s="13"/>
      <c r="BH24" s="111">
        <v>8.7050999999999998</v>
      </c>
      <c r="BI24" s="38">
        <v>12.55</v>
      </c>
      <c r="BJ24" s="13"/>
      <c r="BK24" s="37">
        <f t="shared" si="0"/>
        <v>8.835440000000002</v>
      </c>
      <c r="BL24" s="39">
        <f t="shared" si="0"/>
        <v>12.629500000000002</v>
      </c>
      <c r="BM24" s="40"/>
      <c r="BN24" s="40"/>
      <c r="BO24" s="40"/>
      <c r="BP24" s="62"/>
      <c r="BQ24" s="62"/>
      <c r="BR24" s="52"/>
      <c r="BS24" s="59"/>
      <c r="BT24" s="59"/>
      <c r="BU24" s="52"/>
      <c r="BV24" s="50"/>
    </row>
    <row r="25" spans="1:164" x14ac:dyDescent="0.2">
      <c r="A25" s="27">
        <v>11</v>
      </c>
      <c r="B25" s="36" t="s">
        <v>15</v>
      </c>
      <c r="C25" s="37">
        <v>6.6514000000000006</v>
      </c>
      <c r="D25" s="38">
        <v>16.329999999999998</v>
      </c>
      <c r="E25" s="38"/>
      <c r="F25" s="37">
        <v>6.7049000000000003</v>
      </c>
      <c r="G25" s="38">
        <v>16.36</v>
      </c>
      <c r="H25" s="13"/>
      <c r="I25" s="37">
        <v>6.7086000000000006</v>
      </c>
      <c r="J25" s="38">
        <v>16.489999999999998</v>
      </c>
      <c r="K25" s="13"/>
      <c r="L25" s="37">
        <v>6.7590000000000003</v>
      </c>
      <c r="M25" s="38">
        <v>16.54</v>
      </c>
      <c r="N25" s="13"/>
      <c r="O25" s="37">
        <v>6.8822000000000001</v>
      </c>
      <c r="P25" s="38">
        <v>16.73</v>
      </c>
      <c r="Q25" s="38"/>
      <c r="R25" s="37">
        <v>6.8463000000000003</v>
      </c>
      <c r="S25" s="38">
        <v>17.079999999999998</v>
      </c>
      <c r="T25" s="38"/>
      <c r="U25" s="37">
        <v>6.7747000000000002</v>
      </c>
      <c r="V25" s="38">
        <v>16.77</v>
      </c>
      <c r="W25" s="13"/>
      <c r="X25" s="37">
        <v>6.7423000000000002</v>
      </c>
      <c r="Y25" s="38">
        <v>16.62</v>
      </c>
      <c r="Z25" s="38"/>
      <c r="AA25" s="37">
        <v>6.7733000000000008</v>
      </c>
      <c r="AB25" s="38">
        <v>16.579999999999998</v>
      </c>
      <c r="AC25" s="13"/>
      <c r="AD25" s="37">
        <v>6.7667999999999999</v>
      </c>
      <c r="AE25" s="38">
        <v>16.52</v>
      </c>
      <c r="AF25" s="13"/>
      <c r="AG25" s="37">
        <v>6.7665000000000006</v>
      </c>
      <c r="AH25" s="38">
        <v>16.510000000000002</v>
      </c>
      <c r="AI25" s="13"/>
      <c r="AJ25" s="37">
        <v>6.7435</v>
      </c>
      <c r="AK25" s="38">
        <v>16.510000000000002</v>
      </c>
      <c r="AL25" s="13"/>
      <c r="AM25" s="37">
        <v>6.7439</v>
      </c>
      <c r="AN25" s="38">
        <v>16.5</v>
      </c>
      <c r="AO25" s="13"/>
      <c r="AP25" s="37">
        <v>6.7606999999999999</v>
      </c>
      <c r="AQ25" s="38">
        <v>16.510000000000002</v>
      </c>
      <c r="AR25" s="13"/>
      <c r="AS25" s="37">
        <v>6.7720000000000002</v>
      </c>
      <c r="AT25" s="38">
        <v>16.46</v>
      </c>
      <c r="AU25" s="13"/>
      <c r="AV25" s="37">
        <v>6.7606000000000002</v>
      </c>
      <c r="AW25" s="38">
        <v>16.43</v>
      </c>
      <c r="AX25" s="38"/>
      <c r="AY25" s="37">
        <v>6.7715000000000005</v>
      </c>
      <c r="AZ25" s="38">
        <v>16.420000000000002</v>
      </c>
      <c r="BA25" s="13"/>
      <c r="BB25" s="111">
        <v>6.7422000000000004</v>
      </c>
      <c r="BC25" s="114">
        <v>16.43</v>
      </c>
      <c r="BD25" s="114"/>
      <c r="BE25" s="111">
        <v>6.6667000000000005</v>
      </c>
      <c r="BF25" s="114">
        <v>16.399999999999999</v>
      </c>
      <c r="BG25" s="13"/>
      <c r="BH25" s="111">
        <v>6.6843000000000004</v>
      </c>
      <c r="BI25" s="38">
        <v>16.350000000000001</v>
      </c>
      <c r="BJ25" s="13"/>
      <c r="BK25" s="37">
        <f t="shared" si="0"/>
        <v>6.7510700000000003</v>
      </c>
      <c r="BL25" s="39">
        <f t="shared" si="0"/>
        <v>16.527000000000001</v>
      </c>
      <c r="BM25" s="40"/>
      <c r="BN25" s="40"/>
      <c r="BO25" s="40"/>
      <c r="BP25" s="62"/>
      <c r="BQ25" s="62"/>
      <c r="BR25" s="52"/>
      <c r="BS25" s="59"/>
      <c r="BT25" s="59"/>
      <c r="BU25" s="52"/>
      <c r="BV25" s="50"/>
    </row>
    <row r="26" spans="1:164" x14ac:dyDescent="0.2">
      <c r="A26" s="27">
        <v>12</v>
      </c>
      <c r="B26" s="36" t="s">
        <v>34</v>
      </c>
      <c r="C26" s="37">
        <v>13.925400000000002</v>
      </c>
      <c r="D26" s="38">
        <v>7.8</v>
      </c>
      <c r="E26" s="38"/>
      <c r="F26" s="37">
        <v>14.058</v>
      </c>
      <c r="G26" s="38">
        <v>7.8</v>
      </c>
      <c r="H26" s="13"/>
      <c r="I26" s="37">
        <v>14.140600000000001</v>
      </c>
      <c r="J26" s="38">
        <v>7.82</v>
      </c>
      <c r="K26" s="13"/>
      <c r="L26" s="37">
        <v>14.236000000000001</v>
      </c>
      <c r="M26" s="38">
        <v>7.85</v>
      </c>
      <c r="N26" s="13"/>
      <c r="O26" s="37">
        <v>14.3414</v>
      </c>
      <c r="P26" s="38">
        <v>8.0299999999999994</v>
      </c>
      <c r="Q26" s="38"/>
      <c r="R26" s="37">
        <v>14.489700000000001</v>
      </c>
      <c r="S26" s="38">
        <v>8.07</v>
      </c>
      <c r="T26" s="38"/>
      <c r="U26" s="37">
        <v>14.616200000000001</v>
      </c>
      <c r="V26" s="38">
        <v>7.77</v>
      </c>
      <c r="W26" s="13"/>
      <c r="X26" s="37">
        <v>14.741300000000001</v>
      </c>
      <c r="Y26" s="38">
        <v>7.6</v>
      </c>
      <c r="Z26" s="38"/>
      <c r="AA26" s="37">
        <v>14.957000000000001</v>
      </c>
      <c r="AB26" s="38">
        <v>7.51</v>
      </c>
      <c r="AC26" s="13"/>
      <c r="AD26" s="37">
        <v>14.809600000000001</v>
      </c>
      <c r="AE26" s="38">
        <v>7.55</v>
      </c>
      <c r="AF26" s="13"/>
      <c r="AG26" s="37">
        <v>14.685</v>
      </c>
      <c r="AH26" s="38">
        <v>7.61</v>
      </c>
      <c r="AI26" s="13"/>
      <c r="AJ26" s="37">
        <v>14.7089</v>
      </c>
      <c r="AK26" s="38">
        <v>7.57</v>
      </c>
      <c r="AL26" s="13"/>
      <c r="AM26" s="37">
        <v>14.7948</v>
      </c>
      <c r="AN26" s="38">
        <v>7.52</v>
      </c>
      <c r="AO26" s="13"/>
      <c r="AP26" s="37">
        <v>14.827</v>
      </c>
      <c r="AQ26" s="38">
        <v>7.53</v>
      </c>
      <c r="AR26" s="13"/>
      <c r="AS26" s="37">
        <v>14.8423</v>
      </c>
      <c r="AT26" s="38">
        <v>7.51</v>
      </c>
      <c r="AU26" s="13"/>
      <c r="AV26" s="37">
        <v>14.826000000000001</v>
      </c>
      <c r="AW26" s="38">
        <v>7.49</v>
      </c>
      <c r="AX26" s="38"/>
      <c r="AY26" s="37">
        <v>14.847800000000001</v>
      </c>
      <c r="AZ26" s="38">
        <v>7.49</v>
      </c>
      <c r="BA26" s="13"/>
      <c r="BB26" s="111">
        <v>14.833200000000001</v>
      </c>
      <c r="BC26" s="114">
        <v>7.47</v>
      </c>
      <c r="BD26" s="114"/>
      <c r="BE26" s="111">
        <v>14.659500000000001</v>
      </c>
      <c r="BF26" s="114">
        <v>7.46</v>
      </c>
      <c r="BG26" s="13"/>
      <c r="BH26" s="111">
        <v>14.655200000000001</v>
      </c>
      <c r="BI26" s="38">
        <v>7.46</v>
      </c>
      <c r="BJ26" s="13"/>
      <c r="BK26" s="37">
        <f t="shared" si="0"/>
        <v>14.599744999999999</v>
      </c>
      <c r="BL26" s="39">
        <f t="shared" si="0"/>
        <v>7.6455000000000002</v>
      </c>
      <c r="BM26" s="40"/>
      <c r="BN26" s="40"/>
      <c r="BO26" s="40"/>
      <c r="BP26" s="62"/>
      <c r="BQ26" s="62"/>
      <c r="BR26" s="52"/>
      <c r="BS26" s="59"/>
      <c r="BT26" s="59"/>
      <c r="BU26" s="52"/>
      <c r="BV26" s="50"/>
    </row>
    <row r="27" spans="1:164" x14ac:dyDescent="0.2">
      <c r="A27" s="27">
        <v>13</v>
      </c>
      <c r="B27" s="17" t="s">
        <v>17</v>
      </c>
      <c r="C27" s="37">
        <v>1</v>
      </c>
      <c r="D27" s="38">
        <v>108.63</v>
      </c>
      <c r="E27" s="38"/>
      <c r="F27" s="37">
        <v>1</v>
      </c>
      <c r="G27" s="38">
        <v>109.68</v>
      </c>
      <c r="H27" s="38"/>
      <c r="I27" s="37">
        <v>1</v>
      </c>
      <c r="J27" s="38">
        <v>110.6</v>
      </c>
      <c r="K27" s="38"/>
      <c r="L27" s="37">
        <v>1</v>
      </c>
      <c r="M27" s="38">
        <v>111.81</v>
      </c>
      <c r="N27" s="38"/>
      <c r="O27" s="37">
        <v>1</v>
      </c>
      <c r="P27" s="38">
        <v>115.17</v>
      </c>
      <c r="Q27" s="38"/>
      <c r="R27" s="37">
        <v>1</v>
      </c>
      <c r="S27" s="38">
        <v>116.93</v>
      </c>
      <c r="T27" s="38"/>
      <c r="U27" s="37">
        <v>1</v>
      </c>
      <c r="V27" s="38">
        <v>113.59</v>
      </c>
      <c r="W27" s="38"/>
      <c r="X27" s="37">
        <v>1</v>
      </c>
      <c r="Y27" s="38">
        <v>112.09</v>
      </c>
      <c r="Z27" s="38"/>
      <c r="AA27" s="37">
        <v>1</v>
      </c>
      <c r="AB27" s="38">
        <v>112.3</v>
      </c>
      <c r="AC27" s="38"/>
      <c r="AD27" s="37">
        <v>1</v>
      </c>
      <c r="AE27" s="38">
        <v>111.82</v>
      </c>
      <c r="AF27" s="38"/>
      <c r="AG27" s="37">
        <v>1</v>
      </c>
      <c r="AH27" s="38">
        <v>111.74</v>
      </c>
      <c r="AI27" s="38"/>
      <c r="AJ27" s="37">
        <v>1</v>
      </c>
      <c r="AK27" s="38">
        <v>111.34</v>
      </c>
      <c r="AL27" s="38"/>
      <c r="AM27" s="37">
        <v>1</v>
      </c>
      <c r="AN27" s="38">
        <v>111.27</v>
      </c>
      <c r="AO27" s="38"/>
      <c r="AP27" s="37">
        <v>1</v>
      </c>
      <c r="AQ27" s="38">
        <v>111.62</v>
      </c>
      <c r="AR27" s="38"/>
      <c r="AS27" s="37">
        <v>1</v>
      </c>
      <c r="AT27" s="38">
        <v>111.47</v>
      </c>
      <c r="AU27" s="38"/>
      <c r="AV27" s="37">
        <v>1</v>
      </c>
      <c r="AW27" s="38">
        <v>111.05</v>
      </c>
      <c r="AX27" s="38"/>
      <c r="AY27" s="37">
        <v>1</v>
      </c>
      <c r="AZ27" s="38">
        <v>111.16</v>
      </c>
      <c r="BA27" s="38"/>
      <c r="BB27" s="112">
        <v>1</v>
      </c>
      <c r="BC27" s="115">
        <v>110.76</v>
      </c>
      <c r="BD27" s="115"/>
      <c r="BE27" s="112">
        <v>1</v>
      </c>
      <c r="BF27" s="115">
        <v>109.32</v>
      </c>
      <c r="BG27" s="38"/>
      <c r="BH27" s="112">
        <v>1</v>
      </c>
      <c r="BI27" s="38">
        <v>109.28</v>
      </c>
      <c r="BJ27" s="38"/>
      <c r="BK27" s="37">
        <f t="shared" si="0"/>
        <v>1</v>
      </c>
      <c r="BL27" s="39">
        <f t="shared" si="0"/>
        <v>111.58150000000001</v>
      </c>
      <c r="BM27" s="40"/>
      <c r="BN27" s="40"/>
      <c r="BO27" s="40"/>
      <c r="BP27" s="62"/>
      <c r="BQ27" s="62"/>
      <c r="BR27" s="52"/>
      <c r="BS27" s="59"/>
      <c r="BT27" s="59"/>
      <c r="BU27" s="52"/>
      <c r="BV27" s="50"/>
    </row>
    <row r="28" spans="1:164" x14ac:dyDescent="0.2">
      <c r="A28" s="27">
        <v>14</v>
      </c>
      <c r="B28" s="36" t="s">
        <v>27</v>
      </c>
      <c r="C28" s="37">
        <v>0.71691782687868322</v>
      </c>
      <c r="D28" s="38">
        <v>151.52000000000001</v>
      </c>
      <c r="E28" s="38"/>
      <c r="F28" s="37">
        <v>0.71697950872564065</v>
      </c>
      <c r="G28" s="38">
        <v>152.97999999999999</v>
      </c>
      <c r="H28" s="38"/>
      <c r="I28" s="37">
        <v>0.71913473708434006</v>
      </c>
      <c r="J28" s="38">
        <v>153.80000000000001</v>
      </c>
      <c r="K28" s="13"/>
      <c r="L28" s="37">
        <v>0.71951245835821653</v>
      </c>
      <c r="M28" s="38">
        <v>155.4</v>
      </c>
      <c r="N28" s="13"/>
      <c r="O28" s="37">
        <v>0.72194347182615604</v>
      </c>
      <c r="P28" s="38">
        <v>159.53</v>
      </c>
      <c r="Q28" s="38"/>
      <c r="R28" s="37">
        <v>0.72464293219516096</v>
      </c>
      <c r="S28" s="38">
        <v>161.36000000000001</v>
      </c>
      <c r="T28" s="38"/>
      <c r="U28" s="37">
        <v>0.72441195859261243</v>
      </c>
      <c r="V28" s="38">
        <v>156.80000000000001</v>
      </c>
      <c r="W28" s="13"/>
      <c r="X28" s="37">
        <v>0.72289330817664621</v>
      </c>
      <c r="Y28" s="38">
        <v>155.06</v>
      </c>
      <c r="Z28" s="38"/>
      <c r="AA28" s="37">
        <v>0.72152675060427862</v>
      </c>
      <c r="AB28" s="38">
        <v>155.63999999999999</v>
      </c>
      <c r="AC28" s="13"/>
      <c r="AD28" s="37">
        <v>0.72568413872177995</v>
      </c>
      <c r="AE28" s="38">
        <v>154.09</v>
      </c>
      <c r="AF28" s="38"/>
      <c r="AG28" s="37">
        <v>0.72498966889721828</v>
      </c>
      <c r="AH28" s="38">
        <v>154.13</v>
      </c>
      <c r="AI28" s="13"/>
      <c r="AJ28" s="37">
        <v>0.7239137673920284</v>
      </c>
      <c r="AK28" s="38">
        <v>153.80000000000001</v>
      </c>
      <c r="AL28" s="13"/>
      <c r="AM28" s="37">
        <v>0.72293511657328757</v>
      </c>
      <c r="AN28" s="38">
        <v>153.91</v>
      </c>
      <c r="AO28" s="13"/>
      <c r="AP28" s="37">
        <v>0.72481100553030797</v>
      </c>
      <c r="AQ28" s="38">
        <v>154</v>
      </c>
      <c r="AR28" s="13"/>
      <c r="AS28" s="37">
        <v>0.72539987668202099</v>
      </c>
      <c r="AT28" s="38">
        <v>153.66999999999999</v>
      </c>
      <c r="AU28" s="13"/>
      <c r="AV28" s="37">
        <v>0.72560515469901909</v>
      </c>
      <c r="AW28" s="38">
        <v>153.04</v>
      </c>
      <c r="AX28" s="38"/>
      <c r="AY28" s="37">
        <v>0.72495287806292596</v>
      </c>
      <c r="AZ28" s="38">
        <v>153.33000000000001</v>
      </c>
      <c r="BA28" s="13"/>
      <c r="BB28" s="111">
        <v>0.72686568249053263</v>
      </c>
      <c r="BC28" s="114">
        <v>152.38</v>
      </c>
      <c r="BD28" s="114"/>
      <c r="BE28" s="111">
        <v>0.72568413872177995</v>
      </c>
      <c r="BF28" s="114">
        <v>150.63999999999999</v>
      </c>
      <c r="BG28" s="13"/>
      <c r="BH28" s="111">
        <v>0.7229142117704892</v>
      </c>
      <c r="BI28" s="38">
        <v>151.16999999999999</v>
      </c>
      <c r="BJ28" s="13"/>
      <c r="BK28" s="37">
        <f t="shared" si="0"/>
        <v>0.72308592959915607</v>
      </c>
      <c r="BL28" s="39">
        <f t="shared" si="0"/>
        <v>154.3125</v>
      </c>
      <c r="BM28" s="40"/>
      <c r="BN28" s="40"/>
      <c r="BO28" s="40"/>
      <c r="BP28" s="62"/>
      <c r="BQ28" s="62"/>
      <c r="BR28" s="52"/>
      <c r="BS28" s="59"/>
      <c r="BT28" s="59"/>
      <c r="BU28" s="52"/>
      <c r="BV28" s="50"/>
    </row>
    <row r="29" spans="1:164" x14ac:dyDescent="0.2">
      <c r="A29" s="27">
        <v>15</v>
      </c>
      <c r="B29" s="17" t="s">
        <v>32</v>
      </c>
      <c r="C29" s="37">
        <v>6.3123000000000005</v>
      </c>
      <c r="D29" s="38">
        <v>17.21</v>
      </c>
      <c r="E29" s="38"/>
      <c r="F29" s="37">
        <v>6.3158000000000003</v>
      </c>
      <c r="G29" s="38">
        <v>17.37</v>
      </c>
      <c r="H29" s="38"/>
      <c r="I29" s="37">
        <v>6.3192000000000004</v>
      </c>
      <c r="J29" s="38">
        <v>17.5</v>
      </c>
      <c r="K29" s="13"/>
      <c r="L29" s="37">
        <v>6.3119000000000005</v>
      </c>
      <c r="M29" s="38">
        <v>17.71</v>
      </c>
      <c r="N29" s="13"/>
      <c r="O29" s="37">
        <v>6.3196000000000003</v>
      </c>
      <c r="P29" s="38">
        <v>18.22</v>
      </c>
      <c r="Q29" s="38"/>
      <c r="R29" s="37">
        <v>6.3166000000000002</v>
      </c>
      <c r="S29" s="38">
        <v>18.510000000000002</v>
      </c>
      <c r="T29" s="38"/>
      <c r="U29" s="37">
        <v>6.3143000000000002</v>
      </c>
      <c r="V29" s="38">
        <v>17.989999999999998</v>
      </c>
      <c r="W29" s="13"/>
      <c r="X29" s="37">
        <v>6.3193000000000001</v>
      </c>
      <c r="Y29" s="38">
        <v>17.739999999999998</v>
      </c>
      <c r="Z29" s="38"/>
      <c r="AA29" s="37">
        <v>6.3328000000000007</v>
      </c>
      <c r="AB29" s="38">
        <v>17.73</v>
      </c>
      <c r="AC29" s="13"/>
      <c r="AD29" s="37">
        <v>6.3734000000000002</v>
      </c>
      <c r="AE29" s="38">
        <v>17.54</v>
      </c>
      <c r="AF29" s="38"/>
      <c r="AG29" s="37">
        <v>6.351</v>
      </c>
      <c r="AH29" s="38">
        <v>17.59</v>
      </c>
      <c r="AI29" s="13"/>
      <c r="AJ29" s="37">
        <v>6.3509000000000002</v>
      </c>
      <c r="AK29" s="38">
        <v>17.53</v>
      </c>
      <c r="AL29" s="13"/>
      <c r="AM29" s="37">
        <v>6.3625000000000007</v>
      </c>
      <c r="AN29" s="38">
        <v>17.489999999999998</v>
      </c>
      <c r="AO29" s="13"/>
      <c r="AP29" s="37">
        <v>6.3710000000000004</v>
      </c>
      <c r="AQ29" s="38">
        <v>17.52</v>
      </c>
      <c r="AR29" s="13"/>
      <c r="AS29" s="37">
        <v>6.3672000000000004</v>
      </c>
      <c r="AT29" s="38">
        <v>17.510000000000002</v>
      </c>
      <c r="AU29" s="13"/>
      <c r="AV29" s="37">
        <v>6.3625000000000007</v>
      </c>
      <c r="AW29" s="38">
        <v>17.45</v>
      </c>
      <c r="AX29" s="38"/>
      <c r="AY29" s="37">
        <v>6.3687000000000005</v>
      </c>
      <c r="AZ29" s="38">
        <v>17.45</v>
      </c>
      <c r="BA29" s="13"/>
      <c r="BB29" s="111">
        <v>6.3699000000000003</v>
      </c>
      <c r="BC29" s="114">
        <v>17.39</v>
      </c>
      <c r="BD29" s="114"/>
      <c r="BE29" s="111">
        <v>6.3496000000000006</v>
      </c>
      <c r="BF29" s="114">
        <v>17.22</v>
      </c>
      <c r="BG29" s="13"/>
      <c r="BH29" s="112">
        <v>6.3391000000000002</v>
      </c>
      <c r="BI29" s="38">
        <v>17.239999999999998</v>
      </c>
      <c r="BJ29" s="13"/>
      <c r="BK29" s="37">
        <f t="shared" si="0"/>
        <v>6.3413799999999991</v>
      </c>
      <c r="BL29" s="39">
        <f t="shared" si="0"/>
        <v>17.595499999999998</v>
      </c>
      <c r="BM29" s="40"/>
      <c r="BN29" s="40"/>
      <c r="BO29" s="40"/>
      <c r="BP29" s="62"/>
      <c r="BQ29" s="62"/>
      <c r="BR29" s="52"/>
      <c r="BS29" s="59"/>
      <c r="BT29" s="59"/>
      <c r="BU29" s="52"/>
      <c r="BV29" s="50"/>
    </row>
    <row r="30" spans="1:164" s="6" customFormat="1" ht="13.5" thickBot="1" x14ac:dyDescent="0.25">
      <c r="A30" s="43">
        <v>16</v>
      </c>
      <c r="B30" s="44" t="s">
        <v>33</v>
      </c>
      <c r="C30" s="45">
        <v>6.3131000000000004</v>
      </c>
      <c r="D30" s="46">
        <v>17.21</v>
      </c>
      <c r="E30" s="46"/>
      <c r="F30" s="45">
        <v>6.3176000000000005</v>
      </c>
      <c r="G30" s="46">
        <v>17.36</v>
      </c>
      <c r="H30" s="46"/>
      <c r="I30" s="45">
        <v>6.3235000000000001</v>
      </c>
      <c r="J30" s="46">
        <v>17.489999999999998</v>
      </c>
      <c r="K30" s="20"/>
      <c r="L30" s="45">
        <v>6.3196000000000003</v>
      </c>
      <c r="M30" s="46">
        <v>17.690000000000001</v>
      </c>
      <c r="N30" s="20"/>
      <c r="O30" s="45">
        <v>6.3256000000000006</v>
      </c>
      <c r="P30" s="46">
        <v>18.21</v>
      </c>
      <c r="Q30" s="46"/>
      <c r="R30" s="45">
        <v>6.32</v>
      </c>
      <c r="S30" s="46">
        <v>18.5</v>
      </c>
      <c r="T30" s="46"/>
      <c r="U30" s="45">
        <v>6.3202000000000007</v>
      </c>
      <c r="V30" s="46">
        <v>17.97</v>
      </c>
      <c r="W30" s="20"/>
      <c r="X30" s="45">
        <v>6.3291000000000004</v>
      </c>
      <c r="Y30" s="46">
        <v>17.71</v>
      </c>
      <c r="Z30" s="46"/>
      <c r="AA30" s="45">
        <v>6.3465000000000007</v>
      </c>
      <c r="AB30" s="46">
        <v>17.690000000000001</v>
      </c>
      <c r="AC30" s="20"/>
      <c r="AD30" s="45">
        <v>6.4020999999999999</v>
      </c>
      <c r="AE30" s="46">
        <v>17.47</v>
      </c>
      <c r="AF30" s="46"/>
      <c r="AG30" s="45">
        <v>6.3719000000000001</v>
      </c>
      <c r="AH30" s="46">
        <v>17.54</v>
      </c>
      <c r="AI30" s="20"/>
      <c r="AJ30" s="45">
        <v>6.3675000000000006</v>
      </c>
      <c r="AK30" s="46">
        <v>17.489999999999998</v>
      </c>
      <c r="AL30" s="20"/>
      <c r="AM30" s="45">
        <v>6.3740000000000006</v>
      </c>
      <c r="AN30" s="46">
        <v>17.46</v>
      </c>
      <c r="AO30" s="20"/>
      <c r="AP30" s="45">
        <v>6.3860000000000001</v>
      </c>
      <c r="AQ30" s="46">
        <v>17.48</v>
      </c>
      <c r="AR30" s="20"/>
      <c r="AS30" s="45">
        <v>6.3843000000000005</v>
      </c>
      <c r="AT30" s="46">
        <v>17.46</v>
      </c>
      <c r="AU30" s="20"/>
      <c r="AV30" s="45">
        <v>6.3738000000000001</v>
      </c>
      <c r="AW30" s="46">
        <v>17.420000000000002</v>
      </c>
      <c r="AX30" s="46"/>
      <c r="AY30" s="45">
        <v>6.3837999999999999</v>
      </c>
      <c r="AZ30" s="46">
        <v>17.41</v>
      </c>
      <c r="BA30" s="20"/>
      <c r="BB30" s="113">
        <v>6.3825000000000003</v>
      </c>
      <c r="BC30" s="116">
        <v>17.350000000000001</v>
      </c>
      <c r="BD30" s="116"/>
      <c r="BE30" s="113">
        <v>6.3588000000000005</v>
      </c>
      <c r="BF30" s="116">
        <v>17.190000000000001</v>
      </c>
      <c r="BG30" s="20"/>
      <c r="BH30" s="113">
        <v>6.3488000000000007</v>
      </c>
      <c r="BI30" s="46">
        <v>17.21</v>
      </c>
      <c r="BJ30" s="20"/>
      <c r="BK30" s="45">
        <f t="shared" si="0"/>
        <v>6.3524349999999989</v>
      </c>
      <c r="BL30" s="47">
        <f t="shared" si="0"/>
        <v>17.565500000000004</v>
      </c>
      <c r="BM30" s="40"/>
      <c r="BN30" s="40"/>
      <c r="BO30" s="40"/>
      <c r="BP30" s="62"/>
      <c r="BQ30" s="62"/>
      <c r="BR30" s="52"/>
      <c r="BS30" s="59"/>
      <c r="BT30" s="59"/>
      <c r="BU30" s="52"/>
      <c r="BV30" s="50"/>
      <c r="BW30" s="49"/>
      <c r="BX30" s="49"/>
      <c r="BY30" s="49"/>
      <c r="BZ30" s="49"/>
      <c r="CA30" s="49"/>
      <c r="CB30" s="49"/>
      <c r="CC30" s="51"/>
      <c r="CD30" s="50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</row>
    <row r="31" spans="1:164" s="70" customFormat="1" ht="13.5" thickTop="1" x14ac:dyDescent="0.2">
      <c r="A31" s="71"/>
      <c r="B31" s="72"/>
      <c r="C31" s="65"/>
      <c r="D31" s="65"/>
      <c r="E31" s="65"/>
      <c r="F31" s="65"/>
      <c r="G31" s="65"/>
      <c r="H31" s="73"/>
      <c r="I31" s="65"/>
      <c r="J31" s="73"/>
      <c r="K31" s="73"/>
      <c r="L31" s="73"/>
      <c r="M31" s="73"/>
      <c r="N31" s="65"/>
      <c r="O31" s="73"/>
      <c r="P31" s="73"/>
      <c r="Q31" s="73"/>
      <c r="R31" s="73"/>
      <c r="S31" s="73"/>
      <c r="T31" s="73"/>
      <c r="U31" s="73"/>
      <c r="V31" s="73"/>
      <c r="W31" s="65"/>
      <c r="X31" s="73"/>
      <c r="Y31" s="73"/>
      <c r="Z31" s="73"/>
      <c r="AA31" s="73"/>
      <c r="AB31" s="73"/>
      <c r="AC31" s="65"/>
      <c r="AD31" s="65"/>
      <c r="AE31" s="73"/>
      <c r="AF31" s="73"/>
      <c r="AG31" s="73"/>
      <c r="AH31" s="73"/>
      <c r="AI31" s="65"/>
      <c r="AJ31" s="73"/>
      <c r="AK31" s="73"/>
      <c r="AL31" s="65"/>
      <c r="AM31" s="73"/>
      <c r="AN31" s="73"/>
      <c r="AO31" s="65"/>
      <c r="AP31" s="73"/>
      <c r="AQ31" s="73"/>
      <c r="AR31" s="65"/>
      <c r="AS31" s="73"/>
      <c r="AT31" s="73"/>
      <c r="AU31" s="65"/>
      <c r="AV31" s="73"/>
      <c r="AW31" s="73"/>
      <c r="AX31" s="73"/>
      <c r="AY31" s="73"/>
      <c r="AZ31" s="73"/>
      <c r="BA31" s="65"/>
      <c r="BB31" s="73"/>
      <c r="BC31" s="73"/>
      <c r="BD31" s="73"/>
      <c r="BE31" s="73"/>
      <c r="BF31" s="73"/>
      <c r="BG31" s="65"/>
      <c r="BH31" s="73"/>
      <c r="BI31" s="73"/>
      <c r="BJ31" s="73"/>
      <c r="BK31" s="74"/>
      <c r="BL31" s="65"/>
      <c r="BM31" s="65"/>
      <c r="BN31" s="65"/>
      <c r="BO31" s="65"/>
      <c r="BP31" s="66"/>
      <c r="BQ31" s="65"/>
      <c r="BR31" s="65"/>
      <c r="BS31" s="67"/>
      <c r="BT31" s="67"/>
      <c r="BU31" s="65"/>
      <c r="BV31" s="68"/>
      <c r="BW31" s="66"/>
      <c r="BX31" s="66"/>
      <c r="BY31" s="66"/>
      <c r="BZ31" s="66"/>
      <c r="CA31" s="66"/>
      <c r="CB31" s="66"/>
      <c r="CC31" s="69"/>
      <c r="CD31" s="68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</row>
    <row r="32" spans="1:164" s="63" customFormat="1" x14ac:dyDescent="0.2">
      <c r="A32" s="77"/>
      <c r="B32" s="53"/>
      <c r="C32" s="58"/>
      <c r="D32" s="58"/>
      <c r="E32" s="58"/>
      <c r="F32" s="58"/>
      <c r="G32" s="58"/>
      <c r="H32" s="58"/>
      <c r="I32" s="52"/>
      <c r="J32" s="52"/>
      <c r="K32" s="52"/>
      <c r="L32" s="58"/>
      <c r="M32" s="58"/>
      <c r="N32" s="52"/>
      <c r="O32" s="58"/>
      <c r="P32" s="58"/>
      <c r="Q32" s="58"/>
      <c r="R32" s="58"/>
      <c r="S32" s="58"/>
      <c r="T32" s="58"/>
      <c r="U32" s="58"/>
      <c r="V32" s="58"/>
      <c r="W32" s="52"/>
      <c r="X32" s="58"/>
      <c r="Y32" s="58"/>
      <c r="Z32" s="58"/>
      <c r="AA32" s="58"/>
      <c r="AB32" s="58"/>
      <c r="AC32" s="52"/>
      <c r="AD32" s="52"/>
      <c r="AE32" s="52"/>
      <c r="AF32" s="52"/>
      <c r="AG32" s="58"/>
      <c r="AH32" s="58"/>
      <c r="AI32" s="52"/>
      <c r="AJ32" s="58"/>
      <c r="AK32" s="58"/>
      <c r="AL32" s="52"/>
      <c r="AM32" s="58"/>
      <c r="AN32" s="58"/>
      <c r="AO32" s="52"/>
      <c r="AP32" s="58"/>
      <c r="AQ32" s="58"/>
      <c r="AR32" s="52"/>
      <c r="AS32" s="58"/>
      <c r="AT32" s="58"/>
      <c r="AU32" s="52"/>
      <c r="AV32" s="58"/>
      <c r="AW32" s="58"/>
      <c r="AX32" s="58"/>
      <c r="AY32" s="58"/>
      <c r="AZ32" s="58"/>
      <c r="BA32" s="52"/>
      <c r="BB32" s="58"/>
      <c r="BC32" s="58"/>
      <c r="BD32" s="58"/>
      <c r="BE32" s="58"/>
      <c r="BF32" s="58"/>
      <c r="BG32" s="52"/>
      <c r="BH32" s="58"/>
      <c r="BI32" s="58"/>
      <c r="BJ32" s="58"/>
      <c r="BK32" s="52"/>
      <c r="BL32" s="52"/>
      <c r="BM32" s="52"/>
      <c r="BN32" s="52"/>
      <c r="BO32" s="52"/>
      <c r="BP32" s="49"/>
      <c r="BQ32" s="52"/>
      <c r="BR32" s="52"/>
      <c r="BS32" s="59"/>
      <c r="BT32" s="59"/>
      <c r="BU32" s="52"/>
      <c r="BV32" s="50"/>
      <c r="BW32" s="49"/>
      <c r="BX32" s="49"/>
      <c r="BY32" s="49"/>
      <c r="BZ32" s="49"/>
      <c r="CA32" s="49"/>
      <c r="CB32" s="49"/>
      <c r="CC32" s="51"/>
      <c r="CD32" s="50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</row>
    <row r="33" spans="1:164" s="63" customFormat="1" x14ac:dyDescent="0.2">
      <c r="A33" s="78"/>
      <c r="B33" s="79" t="s">
        <v>27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P33" s="49"/>
      <c r="BQ33" s="81" t="s">
        <v>28</v>
      </c>
      <c r="BR33" s="81"/>
      <c r="BS33" s="81"/>
      <c r="BT33" s="81"/>
      <c r="BU33" s="81"/>
      <c r="BV33" s="81"/>
      <c r="BW33" s="82"/>
      <c r="BX33" s="82"/>
      <c r="BY33" s="82"/>
      <c r="BZ33" s="82"/>
      <c r="CA33" s="82"/>
      <c r="CB33" s="82"/>
      <c r="CC33" s="83"/>
      <c r="CD33" s="84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4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</row>
    <row r="34" spans="1:164" s="63" customFormat="1" x14ac:dyDescent="0.2">
      <c r="A34" s="78"/>
      <c r="B34" s="53" t="s">
        <v>17</v>
      </c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P34" s="49"/>
      <c r="BQ34" s="81"/>
      <c r="BR34" s="81"/>
      <c r="BS34" s="81"/>
      <c r="BT34" s="81"/>
      <c r="BU34" s="81"/>
      <c r="BV34" s="81"/>
      <c r="BW34" s="82"/>
      <c r="BX34" s="82"/>
      <c r="BY34" s="82"/>
      <c r="BZ34" s="82"/>
      <c r="CA34" s="82"/>
      <c r="CB34" s="82"/>
      <c r="CC34" s="83"/>
      <c r="CD34" s="84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4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</row>
    <row r="35" spans="1:164" s="63" customFormat="1" ht="14.25" customHeight="1" x14ac:dyDescent="0.2">
      <c r="A35" s="78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2"/>
      <c r="BL35" s="82"/>
      <c r="BM35" s="82"/>
      <c r="BN35" s="82"/>
      <c r="BO35" s="82"/>
      <c r="BP35" s="49"/>
      <c r="BQ35" s="81"/>
      <c r="BR35" s="52" t="s">
        <v>5</v>
      </c>
      <c r="BS35" s="52" t="s">
        <v>6</v>
      </c>
      <c r="BT35" s="52" t="s">
        <v>7</v>
      </c>
      <c r="BU35" s="52" t="s">
        <v>8</v>
      </c>
      <c r="BV35" s="50" t="s">
        <v>9</v>
      </c>
      <c r="BW35" s="49" t="s">
        <v>10</v>
      </c>
      <c r="BX35" s="49" t="s">
        <v>25</v>
      </c>
      <c r="BY35" s="49" t="s">
        <v>26</v>
      </c>
      <c r="BZ35" s="49" t="s">
        <v>13</v>
      </c>
      <c r="CA35" s="49" t="s">
        <v>14</v>
      </c>
      <c r="CB35" s="49" t="s">
        <v>15</v>
      </c>
      <c r="CC35" s="63" t="s">
        <v>34</v>
      </c>
      <c r="CD35" s="51" t="s">
        <v>27</v>
      </c>
      <c r="CE35" s="50" t="s">
        <v>17</v>
      </c>
      <c r="CF35" s="86" t="s">
        <v>32</v>
      </c>
      <c r="CG35" s="86" t="s">
        <v>33</v>
      </c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4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</row>
    <row r="36" spans="1:164" s="94" customFormat="1" x14ac:dyDescent="0.2">
      <c r="A36" s="87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90">
        <v>1</v>
      </c>
      <c r="BQ36" s="91" t="s">
        <v>47</v>
      </c>
      <c r="BR36" s="58">
        <v>100.92</v>
      </c>
      <c r="BS36" s="58">
        <v>143.41999999999999</v>
      </c>
      <c r="BT36" s="58">
        <v>112.51</v>
      </c>
      <c r="BU36" s="58">
        <v>121.97</v>
      </c>
      <c r="BV36" s="92">
        <v>171861.02</v>
      </c>
      <c r="BW36" s="58">
        <v>2004.19</v>
      </c>
      <c r="BX36" s="58">
        <v>75.78</v>
      </c>
      <c r="BY36" s="58">
        <v>84.06</v>
      </c>
      <c r="BZ36" s="58">
        <v>11.59</v>
      </c>
      <c r="CA36" s="58">
        <v>12.38</v>
      </c>
      <c r="CB36" s="58">
        <v>16.329999999999998</v>
      </c>
      <c r="CC36" s="58">
        <v>18.25</v>
      </c>
      <c r="CD36" s="58">
        <v>108.98</v>
      </c>
      <c r="CE36" s="58">
        <v>150.53</v>
      </c>
      <c r="CF36" s="58">
        <v>15.63</v>
      </c>
      <c r="CG36" s="58">
        <v>15.64</v>
      </c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</row>
    <row r="37" spans="1:164" s="94" customFormat="1" x14ac:dyDescent="0.2">
      <c r="A37" s="95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89"/>
      <c r="BL37" s="89"/>
      <c r="BM37" s="89"/>
      <c r="BN37" s="89"/>
      <c r="BO37" s="89"/>
      <c r="BP37" s="90">
        <v>2</v>
      </c>
      <c r="BQ37" s="91" t="s">
        <v>48</v>
      </c>
      <c r="BR37" s="58">
        <v>100.73</v>
      </c>
      <c r="BS37" s="58">
        <v>143.66999999999999</v>
      </c>
      <c r="BT37" s="58">
        <v>112.49</v>
      </c>
      <c r="BU37" s="58">
        <v>122.1</v>
      </c>
      <c r="BV37" s="92">
        <v>170939.07</v>
      </c>
      <c r="BW37" s="58">
        <v>1977.86</v>
      </c>
      <c r="BX37" s="58">
        <v>75.11</v>
      </c>
      <c r="BY37" s="58">
        <v>84.12</v>
      </c>
      <c r="BZ37" s="58">
        <v>11.59</v>
      </c>
      <c r="CA37" s="58">
        <v>12.4</v>
      </c>
      <c r="CB37" s="58">
        <v>16.329999999999998</v>
      </c>
      <c r="CC37" s="58">
        <v>18.29</v>
      </c>
      <c r="CD37" s="58">
        <v>109.19</v>
      </c>
      <c r="CE37" s="58">
        <v>151.22</v>
      </c>
      <c r="CF37" s="58">
        <v>15.73</v>
      </c>
      <c r="CG37" s="58">
        <v>15.74</v>
      </c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</row>
    <row r="38" spans="1:164" s="94" customFormat="1" x14ac:dyDescent="0.2">
      <c r="A38" s="96"/>
      <c r="B38" s="93"/>
      <c r="C38" s="93"/>
      <c r="BO38" s="93"/>
      <c r="BP38" s="90">
        <v>3</v>
      </c>
      <c r="BQ38" s="91" t="s">
        <v>49</v>
      </c>
      <c r="BR38" s="58">
        <v>101.22</v>
      </c>
      <c r="BS38" s="58">
        <v>144.13</v>
      </c>
      <c r="BT38" s="58">
        <v>113.01</v>
      </c>
      <c r="BU38" s="58">
        <v>122.19</v>
      </c>
      <c r="BV38" s="92">
        <v>173601.05</v>
      </c>
      <c r="BW38" s="58">
        <v>2020.97</v>
      </c>
      <c r="BX38" s="58">
        <v>75.37</v>
      </c>
      <c r="BY38" s="58">
        <v>84.38</v>
      </c>
      <c r="BZ38" s="58">
        <v>11.62</v>
      </c>
      <c r="CA38" s="58">
        <v>12.39</v>
      </c>
      <c r="CB38" s="58">
        <v>16.350000000000001</v>
      </c>
      <c r="CC38" s="58">
        <v>18.43</v>
      </c>
      <c r="CD38" s="58">
        <v>109.79</v>
      </c>
      <c r="CE38" s="58">
        <v>151.97999999999999</v>
      </c>
      <c r="CF38" s="58">
        <v>15.81</v>
      </c>
      <c r="CG38" s="58">
        <v>15.81</v>
      </c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</row>
    <row r="39" spans="1:164" s="94" customFormat="1" x14ac:dyDescent="0.2">
      <c r="A39" s="96"/>
      <c r="B39" s="93"/>
      <c r="C39" s="93"/>
      <c r="BO39" s="93"/>
      <c r="BP39" s="90">
        <v>4</v>
      </c>
      <c r="BQ39" s="91" t="s">
        <v>50</v>
      </c>
      <c r="BR39" s="58">
        <v>100.51</v>
      </c>
      <c r="BS39" s="58">
        <v>143.44999999999999</v>
      </c>
      <c r="BT39" s="58">
        <v>112.97</v>
      </c>
      <c r="BU39" s="58">
        <v>122.19</v>
      </c>
      <c r="BV39" s="92">
        <v>170170</v>
      </c>
      <c r="BW39" s="58">
        <v>1971.2</v>
      </c>
      <c r="BX39" s="58">
        <v>75.47</v>
      </c>
      <c r="BY39" s="58">
        <v>84.3</v>
      </c>
      <c r="BZ39" s="58">
        <v>11.61</v>
      </c>
      <c r="CA39" s="58">
        <v>12.39</v>
      </c>
      <c r="CB39" s="58">
        <v>16.36</v>
      </c>
      <c r="CC39" s="58">
        <v>18.72</v>
      </c>
      <c r="CD39" s="58">
        <v>110</v>
      </c>
      <c r="CE39" s="58">
        <v>151.97</v>
      </c>
      <c r="CF39" s="58">
        <v>15.87</v>
      </c>
      <c r="CG39" s="58">
        <v>15.88</v>
      </c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</row>
    <row r="40" spans="1:164" s="94" customFormat="1" x14ac:dyDescent="0.2">
      <c r="A40" s="96"/>
      <c r="B40" s="93"/>
      <c r="C40" s="93"/>
      <c r="BO40" s="93"/>
      <c r="BP40" s="90">
        <v>5</v>
      </c>
      <c r="BQ40" s="91" t="s">
        <v>51</v>
      </c>
      <c r="BR40" s="58">
        <v>100.34</v>
      </c>
      <c r="BS40" s="58">
        <v>143.63</v>
      </c>
      <c r="BT40" s="58">
        <v>112.81</v>
      </c>
      <c r="BU40" s="58">
        <v>122</v>
      </c>
      <c r="BV40" s="92">
        <v>170305.5</v>
      </c>
      <c r="BW40" s="58">
        <v>1965.16</v>
      </c>
      <c r="BX40" s="58">
        <v>75.58</v>
      </c>
      <c r="BY40" s="58">
        <v>84.12</v>
      </c>
      <c r="BZ40" s="58">
        <v>11.57</v>
      </c>
      <c r="CA40" s="58">
        <v>12.36</v>
      </c>
      <c r="CB40" s="58">
        <v>16.329999999999998</v>
      </c>
      <c r="CC40" s="58">
        <v>18.71</v>
      </c>
      <c r="CD40" s="58">
        <v>109.97</v>
      </c>
      <c r="CE40" s="58">
        <v>151.69</v>
      </c>
      <c r="CF40" s="58">
        <v>15.89</v>
      </c>
      <c r="CG40" s="58">
        <v>15.89</v>
      </c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</row>
    <row r="41" spans="1:164" s="94" customFormat="1" x14ac:dyDescent="0.2">
      <c r="A41" s="96"/>
      <c r="B41" s="93"/>
      <c r="C41" s="93"/>
      <c r="BO41" s="93"/>
      <c r="BP41" s="90">
        <v>6</v>
      </c>
      <c r="BQ41" s="91" t="s">
        <v>52</v>
      </c>
      <c r="BR41" s="58">
        <v>99.74</v>
      </c>
      <c r="BS41" s="58">
        <v>142.26</v>
      </c>
      <c r="BT41" s="58">
        <v>112.66</v>
      </c>
      <c r="BU41" s="58">
        <v>121.86</v>
      </c>
      <c r="BV41" s="92">
        <v>169901.64</v>
      </c>
      <c r="BW41" s="58">
        <v>1968.48</v>
      </c>
      <c r="BX41" s="58">
        <v>75.62</v>
      </c>
      <c r="BY41" s="58">
        <v>83.92</v>
      </c>
      <c r="BZ41" s="58">
        <v>11.52</v>
      </c>
      <c r="CA41" s="58">
        <v>12.33</v>
      </c>
      <c r="CB41" s="58">
        <v>16.309999999999999</v>
      </c>
      <c r="CC41" s="58">
        <v>18.73</v>
      </c>
      <c r="CD41" s="58">
        <v>109.62</v>
      </c>
      <c r="CE41" s="58">
        <v>151.21</v>
      </c>
      <c r="CF41" s="58">
        <v>15.91</v>
      </c>
      <c r="CG41" s="58">
        <v>15.91</v>
      </c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</row>
    <row r="42" spans="1:164" s="94" customFormat="1" x14ac:dyDescent="0.2">
      <c r="A42" s="96"/>
      <c r="B42" s="93"/>
      <c r="C42" s="93"/>
      <c r="BO42" s="93"/>
      <c r="BP42" s="90">
        <v>7</v>
      </c>
      <c r="BQ42" s="91" t="s">
        <v>35</v>
      </c>
      <c r="BR42" s="58">
        <v>99.5</v>
      </c>
      <c r="BS42" s="58">
        <v>142.11000000000001</v>
      </c>
      <c r="BT42" s="58">
        <v>113.05</v>
      </c>
      <c r="BU42" s="58">
        <v>121.85</v>
      </c>
      <c r="BV42" s="92">
        <v>169111.8</v>
      </c>
      <c r="BW42" s="58">
        <v>1948.23</v>
      </c>
      <c r="BX42" s="58">
        <v>75.510000000000005</v>
      </c>
      <c r="BY42" s="58">
        <v>83.78</v>
      </c>
      <c r="BZ42" s="58">
        <v>11.58</v>
      </c>
      <c r="CA42" s="58">
        <v>12.31</v>
      </c>
      <c r="CB42" s="58">
        <v>16.32</v>
      </c>
      <c r="CC42" s="58">
        <v>18.600000000000001</v>
      </c>
      <c r="CD42" s="58">
        <v>109.5</v>
      </c>
      <c r="CE42" s="58">
        <v>151.11000000000001</v>
      </c>
      <c r="CF42" s="58">
        <v>15.91</v>
      </c>
      <c r="CG42" s="58">
        <v>15.91</v>
      </c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</row>
    <row r="43" spans="1:164" s="94" customFormat="1" x14ac:dyDescent="0.2">
      <c r="A43" s="96"/>
      <c r="B43" s="93"/>
      <c r="C43" s="93"/>
      <c r="BO43" s="93"/>
      <c r="BP43" s="90">
        <v>8</v>
      </c>
      <c r="BQ43" s="91" t="s">
        <v>36</v>
      </c>
      <c r="BR43" s="58">
        <v>99.73</v>
      </c>
      <c r="BS43" s="58">
        <v>142.38</v>
      </c>
      <c r="BT43" s="58">
        <v>113.47</v>
      </c>
      <c r="BU43" s="58">
        <v>121.9</v>
      </c>
      <c r="BV43" s="92">
        <v>170065.96</v>
      </c>
      <c r="BW43" s="58">
        <v>1954.04</v>
      </c>
      <c r="BX43" s="58">
        <v>75.489999999999995</v>
      </c>
      <c r="BY43" s="58">
        <v>83.82</v>
      </c>
      <c r="BZ43" s="58">
        <v>11.56</v>
      </c>
      <c r="CA43" s="58">
        <v>12.34</v>
      </c>
      <c r="CB43" s="58">
        <v>16.32</v>
      </c>
      <c r="CC43" s="58">
        <v>18.600000000000001</v>
      </c>
      <c r="CD43" s="58">
        <v>109.59</v>
      </c>
      <c r="CE43" s="58">
        <v>151.30000000000001</v>
      </c>
      <c r="CF43" s="58">
        <v>15.91</v>
      </c>
      <c r="CG43" s="58">
        <v>15.9</v>
      </c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</row>
    <row r="44" spans="1:164" s="94" customFormat="1" x14ac:dyDescent="0.2">
      <c r="A44" s="96"/>
      <c r="B44" s="93"/>
      <c r="C44" s="93"/>
      <c r="BO44" s="93"/>
      <c r="BP44" s="90">
        <v>9</v>
      </c>
      <c r="BQ44" s="91" t="s">
        <v>37</v>
      </c>
      <c r="BR44" s="58">
        <v>99.51</v>
      </c>
      <c r="BS44" s="58">
        <v>142.88999999999999</v>
      </c>
      <c r="BT44" s="58">
        <v>113.68</v>
      </c>
      <c r="BU44" s="58">
        <v>122.08</v>
      </c>
      <c r="BV44" s="92">
        <v>170141.76</v>
      </c>
      <c r="BW44" s="58">
        <v>1959.89</v>
      </c>
      <c r="BX44" s="58">
        <v>75.73</v>
      </c>
      <c r="BY44" s="58">
        <v>83.95</v>
      </c>
      <c r="BZ44" s="58">
        <v>11.56</v>
      </c>
      <c r="CA44" s="58">
        <v>12.35</v>
      </c>
      <c r="CB44" s="58">
        <v>16.34</v>
      </c>
      <c r="CC44" s="58">
        <v>18.64</v>
      </c>
      <c r="CD44" s="58">
        <v>109.43</v>
      </c>
      <c r="CE44" s="58">
        <v>151.16999999999999</v>
      </c>
      <c r="CF44" s="58">
        <v>15.91</v>
      </c>
      <c r="CG44" s="58">
        <v>15.9</v>
      </c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</row>
    <row r="45" spans="1:164" s="94" customFormat="1" x14ac:dyDescent="0.2">
      <c r="A45" s="96"/>
      <c r="BO45" s="93"/>
      <c r="BP45" s="90">
        <v>10</v>
      </c>
      <c r="BQ45" s="91" t="s">
        <v>38</v>
      </c>
      <c r="BR45" s="58">
        <v>99.74</v>
      </c>
      <c r="BS45" s="58">
        <v>143.31</v>
      </c>
      <c r="BT45" s="58">
        <v>113.71</v>
      </c>
      <c r="BU45" s="58">
        <v>122.14</v>
      </c>
      <c r="BV45" s="92">
        <v>170850.46</v>
      </c>
      <c r="BW45" s="58">
        <v>1983.15</v>
      </c>
      <c r="BX45" s="58">
        <v>75.78</v>
      </c>
      <c r="BY45" s="58">
        <v>84.23</v>
      </c>
      <c r="BZ45" s="58">
        <v>11.58</v>
      </c>
      <c r="CA45" s="58">
        <v>12.35</v>
      </c>
      <c r="CB45" s="58">
        <v>16.350000000000001</v>
      </c>
      <c r="CC45" s="58">
        <v>18.71</v>
      </c>
      <c r="CD45" s="58">
        <v>109.83</v>
      </c>
      <c r="CE45" s="58">
        <v>151.82</v>
      </c>
      <c r="CF45" s="58">
        <v>16.010000000000002</v>
      </c>
      <c r="CG45" s="58">
        <v>16</v>
      </c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</row>
    <row r="46" spans="1:164" s="94" customFormat="1" x14ac:dyDescent="0.2">
      <c r="A46" s="96"/>
      <c r="BO46" s="93"/>
      <c r="BP46" s="90">
        <v>11</v>
      </c>
      <c r="BQ46" s="91" t="s">
        <v>55</v>
      </c>
      <c r="BR46" s="58">
        <v>99.99</v>
      </c>
      <c r="BS46" s="58">
        <v>143.01</v>
      </c>
      <c r="BT46" s="58">
        <v>113.71</v>
      </c>
      <c r="BU46" s="58">
        <v>122.13</v>
      </c>
      <c r="BV46" s="92">
        <v>171765.71</v>
      </c>
      <c r="BW46" s="58">
        <v>1982.7</v>
      </c>
      <c r="BX46" s="58">
        <v>75.63</v>
      </c>
      <c r="BY46" s="58">
        <v>84.28</v>
      </c>
      <c r="BZ46" s="58">
        <v>11.57</v>
      </c>
      <c r="CA46" s="58">
        <v>12.36</v>
      </c>
      <c r="CB46" s="58">
        <v>16.34</v>
      </c>
      <c r="CC46" s="58">
        <v>18.68</v>
      </c>
      <c r="CD46" s="58">
        <v>110.15</v>
      </c>
      <c r="CE46" s="58">
        <v>152.07</v>
      </c>
      <c r="CF46" s="58">
        <v>16.05</v>
      </c>
      <c r="CG46" s="58">
        <v>16.04</v>
      </c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</row>
    <row r="47" spans="1:164" s="94" customFormat="1" x14ac:dyDescent="0.2">
      <c r="A47" s="96"/>
      <c r="BO47" s="93"/>
      <c r="BP47" s="90">
        <v>12</v>
      </c>
      <c r="BQ47" s="91" t="s">
        <v>39</v>
      </c>
      <c r="BR47" s="58">
        <v>99.99</v>
      </c>
      <c r="BS47" s="58">
        <v>143.43</v>
      </c>
      <c r="BT47" s="58">
        <v>113.74</v>
      </c>
      <c r="BU47" s="58">
        <v>122.07</v>
      </c>
      <c r="BV47" s="92">
        <v>171075.77</v>
      </c>
      <c r="BW47" s="58">
        <v>1978.79</v>
      </c>
      <c r="BX47" s="58">
        <v>75.41</v>
      </c>
      <c r="BY47" s="58">
        <v>84.17</v>
      </c>
      <c r="BZ47" s="58">
        <v>11.57</v>
      </c>
      <c r="CA47" s="58">
        <v>12.3</v>
      </c>
      <c r="CB47" s="58">
        <v>16.350000000000001</v>
      </c>
      <c r="CC47" s="58">
        <v>18.57</v>
      </c>
      <c r="CD47" s="58">
        <v>109.96</v>
      </c>
      <c r="CE47" s="58">
        <v>151.81</v>
      </c>
      <c r="CF47" s="58">
        <v>15.94</v>
      </c>
      <c r="CG47" s="58">
        <v>15.93</v>
      </c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</row>
    <row r="48" spans="1:164" s="94" customFormat="1" x14ac:dyDescent="0.2">
      <c r="A48" s="96"/>
      <c r="BO48" s="93"/>
      <c r="BP48" s="90">
        <v>13</v>
      </c>
      <c r="BQ48" s="91" t="s">
        <v>40</v>
      </c>
      <c r="BR48" s="58">
        <v>100.04</v>
      </c>
      <c r="BS48" s="58">
        <v>143.63</v>
      </c>
      <c r="BT48" s="58">
        <v>113.3</v>
      </c>
      <c r="BU48" s="58">
        <v>121.98</v>
      </c>
      <c r="BV48" s="92">
        <v>171351.46</v>
      </c>
      <c r="BW48" s="58">
        <v>1959.93</v>
      </c>
      <c r="BX48" s="58">
        <v>75.260000000000005</v>
      </c>
      <c r="BY48" s="58">
        <v>84.19</v>
      </c>
      <c r="BZ48" s="58">
        <v>11.57</v>
      </c>
      <c r="CA48" s="58">
        <v>12.27</v>
      </c>
      <c r="CB48" s="58">
        <v>16.329999999999998</v>
      </c>
      <c r="CC48" s="58">
        <v>18.54</v>
      </c>
      <c r="CD48" s="58">
        <v>110</v>
      </c>
      <c r="CE48" s="58">
        <v>151.77000000000001</v>
      </c>
      <c r="CF48" s="58">
        <v>15.94</v>
      </c>
      <c r="CG48" s="58">
        <v>15.92</v>
      </c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</row>
    <row r="49" spans="1:164" s="94" customFormat="1" x14ac:dyDescent="0.2">
      <c r="A49" s="97"/>
      <c r="BO49" s="93"/>
      <c r="BP49" s="90">
        <v>14</v>
      </c>
      <c r="BQ49" s="91" t="s">
        <v>41</v>
      </c>
      <c r="BR49" s="58">
        <v>100.44</v>
      </c>
      <c r="BS49" s="58">
        <v>144.5</v>
      </c>
      <c r="BT49" s="58">
        <v>113.56</v>
      </c>
      <c r="BU49" s="58">
        <v>121.98</v>
      </c>
      <c r="BV49" s="92">
        <v>170982.26</v>
      </c>
      <c r="BW49" s="58">
        <v>1946.97</v>
      </c>
      <c r="BX49" s="58">
        <v>75.59</v>
      </c>
      <c r="BY49" s="58">
        <v>83.6</v>
      </c>
      <c r="BZ49" s="58">
        <v>11.58</v>
      </c>
      <c r="CA49" s="58">
        <v>12.25</v>
      </c>
      <c r="CB49" s="58">
        <v>16.32</v>
      </c>
      <c r="CC49" s="58">
        <v>18.579999999999998</v>
      </c>
      <c r="CD49" s="58">
        <v>110.04</v>
      </c>
      <c r="CE49" s="58">
        <v>151.75</v>
      </c>
      <c r="CF49" s="58">
        <v>15.88</v>
      </c>
      <c r="CG49" s="58">
        <v>15.88</v>
      </c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</row>
    <row r="50" spans="1:164" s="94" customFormat="1" x14ac:dyDescent="0.2">
      <c r="A50" s="97"/>
      <c r="BO50" s="93"/>
      <c r="BP50" s="90">
        <v>15</v>
      </c>
      <c r="BQ50" s="91" t="s">
        <v>42</v>
      </c>
      <c r="BR50" s="58">
        <v>100.78</v>
      </c>
      <c r="BS50" s="58">
        <v>144.66</v>
      </c>
      <c r="BT50" s="58">
        <v>113.76</v>
      </c>
      <c r="BU50" s="58">
        <v>121.94</v>
      </c>
      <c r="BV50" s="92">
        <v>172365.62</v>
      </c>
      <c r="BW50" s="58">
        <v>1969.33</v>
      </c>
      <c r="BX50" s="58">
        <v>75.55</v>
      </c>
      <c r="BY50" s="58">
        <v>84.04</v>
      </c>
      <c r="BZ50" s="58">
        <v>11.57</v>
      </c>
      <c r="CA50" s="58">
        <v>12.27</v>
      </c>
      <c r="CB50" s="58">
        <v>16.309999999999999</v>
      </c>
      <c r="CC50" s="58">
        <v>18.579999999999998</v>
      </c>
      <c r="CD50" s="58">
        <v>110.42</v>
      </c>
      <c r="CE50" s="58">
        <v>152.34</v>
      </c>
      <c r="CF50" s="58">
        <v>15.92</v>
      </c>
      <c r="CG50" s="58">
        <v>15.92</v>
      </c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</row>
    <row r="51" spans="1:164" s="94" customFormat="1" x14ac:dyDescent="0.2">
      <c r="A51" s="97"/>
      <c r="BO51" s="93"/>
      <c r="BP51" s="90">
        <v>16</v>
      </c>
      <c r="BQ51" s="91" t="s">
        <v>56</v>
      </c>
      <c r="BR51" s="58">
        <v>101.72</v>
      </c>
      <c r="BS51" s="58">
        <v>144.97</v>
      </c>
      <c r="BT51" s="58">
        <v>114.27</v>
      </c>
      <c r="BU51" s="58">
        <v>122.12</v>
      </c>
      <c r="BV51" s="92">
        <v>175538.4</v>
      </c>
      <c r="BW51" s="58">
        <v>2027.85</v>
      </c>
      <c r="BX51" s="58">
        <v>74.98</v>
      </c>
      <c r="BY51" s="58">
        <v>84.01</v>
      </c>
      <c r="BZ51" s="58">
        <v>11.55</v>
      </c>
      <c r="CA51" s="58">
        <v>12.18</v>
      </c>
      <c r="CB51" s="58">
        <v>16.34</v>
      </c>
      <c r="CC51" s="58">
        <v>18.63</v>
      </c>
      <c r="CD51" s="58">
        <v>110.74</v>
      </c>
      <c r="CE51" s="58">
        <v>152.49</v>
      </c>
      <c r="CF51" s="58">
        <v>15.97</v>
      </c>
      <c r="CG51" s="58">
        <v>15.85</v>
      </c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</row>
    <row r="52" spans="1:164" s="94" customFormat="1" x14ac:dyDescent="0.2">
      <c r="A52" s="97"/>
      <c r="BO52" s="93"/>
      <c r="BP52" s="90">
        <v>17</v>
      </c>
      <c r="BQ52" s="91" t="s">
        <v>43</v>
      </c>
      <c r="BR52" s="58">
        <v>102.09</v>
      </c>
      <c r="BS52" s="58">
        <v>144.66</v>
      </c>
      <c r="BT52" s="58">
        <v>114.71</v>
      </c>
      <c r="BU52" s="58">
        <v>122.46</v>
      </c>
      <c r="BV52" s="92">
        <v>175450.49</v>
      </c>
      <c r="BW52" s="58">
        <v>2003.52</v>
      </c>
      <c r="BX52" s="58">
        <v>74.97</v>
      </c>
      <c r="BY52" s="58">
        <v>84.21</v>
      </c>
      <c r="BZ52" s="58">
        <v>11.54</v>
      </c>
      <c r="CA52" s="58">
        <v>12.13</v>
      </c>
      <c r="CB52" s="58">
        <v>16.39</v>
      </c>
      <c r="CC52" s="58">
        <v>18.7</v>
      </c>
      <c r="CD52" s="58">
        <v>111.13</v>
      </c>
      <c r="CE52" s="58">
        <v>152.94</v>
      </c>
      <c r="CF52" s="58">
        <v>16.02</v>
      </c>
      <c r="CG52" s="58">
        <v>15.92</v>
      </c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</row>
    <row r="53" spans="1:164" s="94" customFormat="1" x14ac:dyDescent="0.2">
      <c r="A53" s="97"/>
      <c r="BO53" s="93"/>
      <c r="BP53" s="90">
        <v>18</v>
      </c>
      <c r="BQ53" s="91" t="s">
        <v>44</v>
      </c>
      <c r="BR53" s="58">
        <v>101.94</v>
      </c>
      <c r="BS53" s="58">
        <v>144.66</v>
      </c>
      <c r="BT53" s="58">
        <v>114.06</v>
      </c>
      <c r="BU53" s="58">
        <v>122.32</v>
      </c>
      <c r="BV53" s="92">
        <v>174683.48</v>
      </c>
      <c r="BW53" s="58">
        <v>1946.77</v>
      </c>
      <c r="BX53" s="58">
        <v>75.040000000000006</v>
      </c>
      <c r="BY53" s="58">
        <v>84.38</v>
      </c>
      <c r="BZ53" s="58">
        <v>11.57</v>
      </c>
      <c r="CA53" s="58">
        <v>12.17</v>
      </c>
      <c r="CB53" s="58">
        <v>16.37</v>
      </c>
      <c r="CC53" s="58">
        <v>18.7</v>
      </c>
      <c r="CD53" s="58">
        <v>111.19</v>
      </c>
      <c r="CE53" s="58">
        <v>152.91</v>
      </c>
      <c r="CF53" s="58">
        <v>16.03</v>
      </c>
      <c r="CG53" s="58">
        <v>15.98</v>
      </c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</row>
    <row r="54" spans="1:164" s="94" customFormat="1" x14ac:dyDescent="0.2">
      <c r="A54" s="97"/>
      <c r="BO54" s="93"/>
      <c r="BP54" s="90">
        <v>19</v>
      </c>
      <c r="BQ54" s="91" t="s">
        <v>45</v>
      </c>
      <c r="BR54" s="58">
        <v>101.88</v>
      </c>
      <c r="BS54" s="58">
        <v>144.5</v>
      </c>
      <c r="BT54" s="58">
        <v>114.26</v>
      </c>
      <c r="BU54" s="58">
        <v>122.19</v>
      </c>
      <c r="BV54" s="92">
        <v>175293.5</v>
      </c>
      <c r="BW54" s="58">
        <v>1968.89</v>
      </c>
      <c r="BX54" s="58">
        <v>74.64</v>
      </c>
      <c r="BY54" s="58">
        <v>83.92</v>
      </c>
      <c r="BZ54" s="58">
        <v>11.49</v>
      </c>
      <c r="CA54" s="58">
        <v>12.06</v>
      </c>
      <c r="CB54" s="58">
        <v>16.350000000000001</v>
      </c>
      <c r="CC54" s="58">
        <v>18.55</v>
      </c>
      <c r="CD54" s="58">
        <v>110.96</v>
      </c>
      <c r="CE54" s="58">
        <v>152.57</v>
      </c>
      <c r="CF54" s="58">
        <v>16</v>
      </c>
      <c r="CG54" s="58">
        <v>15.86</v>
      </c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</row>
    <row r="55" spans="1:164" s="94" customFormat="1" x14ac:dyDescent="0.2">
      <c r="A55" s="97"/>
      <c r="BO55" s="93"/>
      <c r="BP55" s="90">
        <v>20</v>
      </c>
      <c r="BQ55" s="91" t="s">
        <v>46</v>
      </c>
      <c r="BR55" s="98">
        <v>101.68</v>
      </c>
      <c r="BS55" s="98">
        <v>145.1</v>
      </c>
      <c r="BT55" s="98">
        <v>114.28</v>
      </c>
      <c r="BU55" s="98">
        <v>122.13</v>
      </c>
      <c r="BV55" s="98">
        <v>174961.71</v>
      </c>
      <c r="BW55" s="98">
        <v>1979.22</v>
      </c>
      <c r="BX55" s="98">
        <v>74.06</v>
      </c>
      <c r="BY55" s="98">
        <v>83.64</v>
      </c>
      <c r="BZ55" s="98">
        <v>11.45</v>
      </c>
      <c r="CA55" s="98">
        <v>11.99</v>
      </c>
      <c r="CB55" s="98">
        <v>16.34</v>
      </c>
      <c r="CC55" s="98">
        <v>18.510000000000002</v>
      </c>
      <c r="CD55" s="98">
        <v>110.71</v>
      </c>
      <c r="CE55" s="98">
        <v>152.33000000000001</v>
      </c>
      <c r="CF55" s="98">
        <v>15.96</v>
      </c>
      <c r="CG55" s="98">
        <v>15.85</v>
      </c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</row>
    <row r="56" spans="1:164" s="94" customFormat="1" x14ac:dyDescent="0.2">
      <c r="A56" s="97"/>
      <c r="BO56" s="93"/>
      <c r="BP56" s="90"/>
      <c r="BQ56" s="91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</row>
    <row r="57" spans="1:164" s="83" customFormat="1" x14ac:dyDescent="0.2">
      <c r="B57" s="94"/>
      <c r="C57" s="51"/>
      <c r="BQ57" s="91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100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</row>
    <row r="58" spans="1:164" s="84" customFormat="1" x14ac:dyDescent="0.2">
      <c r="B58" s="50"/>
      <c r="C58" s="50"/>
      <c r="BQ58" s="9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101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</row>
    <row r="59" spans="1:164" s="84" customFormat="1" x14ac:dyDescent="0.2">
      <c r="B59" s="50"/>
      <c r="C59" s="50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101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</row>
    <row r="60" spans="1:164" s="102" customFormat="1" x14ac:dyDescent="0.2">
      <c r="B60" s="103"/>
      <c r="C60" s="103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104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</row>
    <row r="61" spans="1:164" s="84" customFormat="1" x14ac:dyDescent="0.2">
      <c r="B61" s="105"/>
      <c r="C61" s="103"/>
      <c r="BO61" s="50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</row>
    <row r="62" spans="1:164" s="84" customFormat="1" x14ac:dyDescent="0.2">
      <c r="B62" s="105"/>
      <c r="C62" s="103"/>
      <c r="BO62" s="50"/>
      <c r="BQ62" s="58"/>
      <c r="BR62" s="58">
        <f>AVERAGE(BR36:BR55)</f>
        <v>100.6245</v>
      </c>
      <c r="BS62" s="58">
        <f t="shared" ref="BS62:CG62" si="1">AVERAGE(BS36:BS55)</f>
        <v>143.71849999999998</v>
      </c>
      <c r="BT62" s="58">
        <f t="shared" si="1"/>
        <v>113.50050000000002</v>
      </c>
      <c r="BU62" s="58">
        <f t="shared" si="1"/>
        <v>122.08000000000004</v>
      </c>
      <c r="BV62" s="58">
        <f t="shared" si="1"/>
        <v>172020.83299999998</v>
      </c>
      <c r="BW62" s="58">
        <f t="shared" si="1"/>
        <v>1975.857</v>
      </c>
      <c r="BX62" s="58">
        <f t="shared" si="1"/>
        <v>75.328499999999991</v>
      </c>
      <c r="BY62" s="58">
        <f t="shared" si="1"/>
        <v>84.056000000000012</v>
      </c>
      <c r="BZ62" s="58">
        <f t="shared" si="1"/>
        <v>11.561999999999999</v>
      </c>
      <c r="CA62" s="58">
        <f t="shared" si="1"/>
        <v>12.279</v>
      </c>
      <c r="CB62" s="58">
        <f t="shared" si="1"/>
        <v>16.338999999999999</v>
      </c>
      <c r="CC62" s="58">
        <f t="shared" si="1"/>
        <v>18.585999999999999</v>
      </c>
      <c r="CD62" s="58">
        <f t="shared" si="1"/>
        <v>110.06000000000002</v>
      </c>
      <c r="CE62" s="58">
        <f t="shared" si="1"/>
        <v>151.84899999999999</v>
      </c>
      <c r="CF62" s="58">
        <f t="shared" si="1"/>
        <v>15.914499999999995</v>
      </c>
      <c r="CG62" s="58">
        <f t="shared" si="1"/>
        <v>15.886500000000002</v>
      </c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</row>
    <row r="63" spans="1:164" s="84" customFormat="1" x14ac:dyDescent="0.2">
      <c r="B63" s="105"/>
      <c r="C63" s="103"/>
      <c r="BO63" s="50"/>
      <c r="BQ63" s="58"/>
      <c r="BR63" s="98">
        <v>100.6245</v>
      </c>
      <c r="BS63" s="98">
        <v>143.71849999999998</v>
      </c>
      <c r="BT63" s="98">
        <v>113.50050000000002</v>
      </c>
      <c r="BU63" s="98">
        <v>122.08000000000004</v>
      </c>
      <c r="BV63" s="98">
        <v>172020.83299999998</v>
      </c>
      <c r="BW63" s="98">
        <v>1975.857</v>
      </c>
      <c r="BX63" s="98">
        <v>75.328499999999991</v>
      </c>
      <c r="BY63" s="98">
        <v>84.056000000000012</v>
      </c>
      <c r="BZ63" s="98">
        <v>11.561999999999999</v>
      </c>
      <c r="CA63" s="98">
        <v>12.279</v>
      </c>
      <c r="CB63" s="98">
        <v>16.338999999999999</v>
      </c>
      <c r="CC63" s="98">
        <v>18.585999999999999</v>
      </c>
      <c r="CD63" s="98">
        <v>110.06000000000002</v>
      </c>
      <c r="CE63" s="98">
        <v>151.84899999999999</v>
      </c>
      <c r="CF63" s="98">
        <v>15.914499999999995</v>
      </c>
      <c r="CG63" s="98">
        <v>15.886500000000002</v>
      </c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</row>
    <row r="64" spans="1:164" s="84" customFormat="1" x14ac:dyDescent="0.2">
      <c r="B64" s="105"/>
      <c r="C64" s="103"/>
      <c r="BO64" s="50"/>
      <c r="BQ64" s="62"/>
      <c r="BR64" s="103">
        <f>BR63-BR62</f>
        <v>0</v>
      </c>
      <c r="BS64" s="103">
        <f t="shared" ref="BS64:CG64" si="2">BS63-BS62</f>
        <v>0</v>
      </c>
      <c r="BT64" s="103">
        <f t="shared" si="2"/>
        <v>0</v>
      </c>
      <c r="BU64" s="103">
        <f t="shared" si="2"/>
        <v>0</v>
      </c>
      <c r="BV64" s="103">
        <f t="shared" si="2"/>
        <v>0</v>
      </c>
      <c r="BW64" s="103">
        <f t="shared" si="2"/>
        <v>0</v>
      </c>
      <c r="BX64" s="103">
        <f t="shared" si="2"/>
        <v>0</v>
      </c>
      <c r="BY64" s="103">
        <f t="shared" si="2"/>
        <v>0</v>
      </c>
      <c r="BZ64" s="103">
        <f t="shared" si="2"/>
        <v>0</v>
      </c>
      <c r="CA64" s="103">
        <f t="shared" si="2"/>
        <v>0</v>
      </c>
      <c r="CB64" s="103">
        <f t="shared" si="2"/>
        <v>0</v>
      </c>
      <c r="CC64" s="103">
        <f t="shared" si="2"/>
        <v>0</v>
      </c>
      <c r="CD64" s="103">
        <f t="shared" si="2"/>
        <v>0</v>
      </c>
      <c r="CE64" s="103">
        <f t="shared" si="2"/>
        <v>0</v>
      </c>
      <c r="CF64" s="103">
        <f t="shared" si="2"/>
        <v>0</v>
      </c>
      <c r="CG64" s="103">
        <f t="shared" si="2"/>
        <v>0</v>
      </c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</row>
    <row r="65" spans="1:164" s="84" customFormat="1" x14ac:dyDescent="0.2">
      <c r="B65" s="105"/>
      <c r="C65" s="103"/>
      <c r="BO65" s="50"/>
      <c r="BQ65" s="50" t="s">
        <v>29</v>
      </c>
      <c r="BR65" s="50">
        <f>MAX(BR36:BR55)</f>
        <v>102.09</v>
      </c>
      <c r="BS65" s="50">
        <f t="shared" ref="BS65:CG65" si="3">MAX(BS36:BS55)</f>
        <v>145.1</v>
      </c>
      <c r="BT65" s="50">
        <f t="shared" si="3"/>
        <v>114.71</v>
      </c>
      <c r="BU65" s="50">
        <f t="shared" si="3"/>
        <v>122.46</v>
      </c>
      <c r="BV65" s="50">
        <f t="shared" si="3"/>
        <v>175538.4</v>
      </c>
      <c r="BW65" s="50">
        <f t="shared" si="3"/>
        <v>2027.85</v>
      </c>
      <c r="BX65" s="50">
        <f t="shared" si="3"/>
        <v>75.78</v>
      </c>
      <c r="BY65" s="50">
        <f t="shared" si="3"/>
        <v>84.38</v>
      </c>
      <c r="BZ65" s="50">
        <f t="shared" si="3"/>
        <v>11.62</v>
      </c>
      <c r="CA65" s="50">
        <f t="shared" si="3"/>
        <v>12.4</v>
      </c>
      <c r="CB65" s="50">
        <f t="shared" si="3"/>
        <v>16.39</v>
      </c>
      <c r="CC65" s="50">
        <f t="shared" si="3"/>
        <v>18.73</v>
      </c>
      <c r="CD65" s="50">
        <f t="shared" si="3"/>
        <v>111.19</v>
      </c>
      <c r="CE65" s="50">
        <f t="shared" si="3"/>
        <v>152.94</v>
      </c>
      <c r="CF65" s="50">
        <f t="shared" si="3"/>
        <v>16.05</v>
      </c>
      <c r="CG65" s="50">
        <f t="shared" si="3"/>
        <v>16.04</v>
      </c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</row>
    <row r="66" spans="1:164" s="63" customFormat="1" x14ac:dyDescent="0.2">
      <c r="A66" s="106"/>
      <c r="B66" s="107"/>
      <c r="C66" s="103"/>
      <c r="BO66" s="49"/>
      <c r="BP66" s="49"/>
      <c r="BQ66" s="50" t="s">
        <v>30</v>
      </c>
      <c r="BR66" s="50">
        <f>MIN(BR36:BR55)</f>
        <v>99.5</v>
      </c>
      <c r="BS66" s="50">
        <f t="shared" ref="BS66:CG66" si="4">MIN(BS36:BS55)</f>
        <v>142.11000000000001</v>
      </c>
      <c r="BT66" s="50">
        <f t="shared" si="4"/>
        <v>112.49</v>
      </c>
      <c r="BU66" s="50">
        <f t="shared" si="4"/>
        <v>121.85</v>
      </c>
      <c r="BV66" s="50">
        <f t="shared" si="4"/>
        <v>169111.8</v>
      </c>
      <c r="BW66" s="50">
        <f t="shared" si="4"/>
        <v>1946.77</v>
      </c>
      <c r="BX66" s="50">
        <f t="shared" si="4"/>
        <v>74.06</v>
      </c>
      <c r="BY66" s="50">
        <f t="shared" si="4"/>
        <v>83.6</v>
      </c>
      <c r="BZ66" s="50">
        <f t="shared" si="4"/>
        <v>11.45</v>
      </c>
      <c r="CA66" s="50">
        <f t="shared" si="4"/>
        <v>11.99</v>
      </c>
      <c r="CB66" s="50">
        <f t="shared" si="4"/>
        <v>16.309999999999999</v>
      </c>
      <c r="CC66" s="50">
        <f t="shared" si="4"/>
        <v>18.25</v>
      </c>
      <c r="CD66" s="50">
        <f t="shared" si="4"/>
        <v>108.98</v>
      </c>
      <c r="CE66" s="50">
        <f t="shared" si="4"/>
        <v>150.53</v>
      </c>
      <c r="CF66" s="50">
        <f t="shared" si="4"/>
        <v>15.63</v>
      </c>
      <c r="CG66" s="50">
        <f t="shared" si="4"/>
        <v>15.64</v>
      </c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</row>
    <row r="67" spans="1:164" s="63" customFormat="1" x14ac:dyDescent="0.2">
      <c r="A67" s="106"/>
      <c r="B67" s="107"/>
      <c r="C67" s="103"/>
      <c r="BO67" s="49"/>
      <c r="BP67" s="49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2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</row>
    <row r="68" spans="1:164" s="63" customFormat="1" x14ac:dyDescent="0.2">
      <c r="A68" s="106"/>
      <c r="B68" s="107"/>
      <c r="C68" s="103"/>
      <c r="BO68" s="49"/>
      <c r="BP68" s="49"/>
      <c r="BQ68" s="50"/>
      <c r="BR68" s="50">
        <f t="shared" ref="BR68:CG68" si="5">BR65-BR66</f>
        <v>2.5900000000000034</v>
      </c>
      <c r="BS68" s="50">
        <f t="shared" si="5"/>
        <v>2.9899999999999807</v>
      </c>
      <c r="BT68" s="50">
        <f t="shared" si="5"/>
        <v>2.2199999999999989</v>
      </c>
      <c r="BU68" s="50">
        <f t="shared" si="5"/>
        <v>0.60999999999999943</v>
      </c>
      <c r="BV68" s="50">
        <f t="shared" si="5"/>
        <v>6426.6000000000058</v>
      </c>
      <c r="BW68" s="50">
        <f t="shared" si="5"/>
        <v>81.079999999999927</v>
      </c>
      <c r="BX68" s="50">
        <f t="shared" si="5"/>
        <v>1.7199999999999989</v>
      </c>
      <c r="BY68" s="50">
        <f t="shared" si="5"/>
        <v>0.78000000000000114</v>
      </c>
      <c r="BZ68" s="50">
        <f t="shared" si="5"/>
        <v>0.16999999999999993</v>
      </c>
      <c r="CA68" s="50">
        <f t="shared" si="5"/>
        <v>0.41000000000000014</v>
      </c>
      <c r="CB68" s="50">
        <f t="shared" si="5"/>
        <v>8.0000000000001847E-2</v>
      </c>
      <c r="CC68" s="50">
        <f t="shared" si="5"/>
        <v>0.48000000000000043</v>
      </c>
      <c r="CD68" s="50">
        <f t="shared" si="5"/>
        <v>2.2099999999999937</v>
      </c>
      <c r="CE68" s="50">
        <f t="shared" si="5"/>
        <v>2.4099999999999966</v>
      </c>
      <c r="CF68" s="50">
        <f t="shared" si="5"/>
        <v>0.41999999999999993</v>
      </c>
      <c r="CG68" s="50">
        <f t="shared" si="5"/>
        <v>0.39999999999999858</v>
      </c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</row>
    <row r="69" spans="1:164" s="63" customFormat="1" x14ac:dyDescent="0.2">
      <c r="A69" s="106"/>
      <c r="B69" s="107"/>
      <c r="C69" s="103"/>
      <c r="BO69" s="49"/>
      <c r="BP69" s="49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93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</row>
    <row r="70" spans="1:164" s="63" customFormat="1" x14ac:dyDescent="0.2">
      <c r="A70" s="106"/>
      <c r="B70" s="107"/>
      <c r="C70" s="103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93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</row>
    <row r="71" spans="1:164" s="63" customFormat="1" ht="25.5" x14ac:dyDescent="0.2">
      <c r="A71" s="106"/>
      <c r="B71" s="107"/>
      <c r="C71" s="103"/>
      <c r="BO71" s="49"/>
      <c r="BP71" s="49"/>
      <c r="BQ71" s="81" t="s">
        <v>18</v>
      </c>
      <c r="BR71" s="52" t="s">
        <v>5</v>
      </c>
      <c r="BS71" s="52" t="s">
        <v>6</v>
      </c>
      <c r="BT71" s="52" t="s">
        <v>7</v>
      </c>
      <c r="BU71" s="52" t="s">
        <v>8</v>
      </c>
      <c r="BV71" s="50" t="s">
        <v>9</v>
      </c>
      <c r="BW71" s="49" t="s">
        <v>10</v>
      </c>
      <c r="BX71" s="49" t="s">
        <v>11</v>
      </c>
      <c r="BY71" s="49" t="s">
        <v>12</v>
      </c>
      <c r="BZ71" s="49" t="s">
        <v>13</v>
      </c>
      <c r="CA71" s="49" t="s">
        <v>14</v>
      </c>
      <c r="CB71" s="49" t="s">
        <v>15</v>
      </c>
      <c r="CC71" s="63" t="s">
        <v>34</v>
      </c>
      <c r="CD71" s="51" t="s">
        <v>16</v>
      </c>
      <c r="CE71" s="50" t="s">
        <v>17</v>
      </c>
      <c r="CF71" s="86" t="s">
        <v>32</v>
      </c>
      <c r="CG71" s="86" t="s">
        <v>33</v>
      </c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</row>
    <row r="72" spans="1:164" s="63" customFormat="1" x14ac:dyDescent="0.2">
      <c r="A72" s="106"/>
      <c r="B72" s="107"/>
      <c r="C72" s="103"/>
      <c r="BO72" s="49"/>
      <c r="BP72" s="91">
        <v>1</v>
      </c>
      <c r="BQ72" s="63" t="s">
        <v>47</v>
      </c>
      <c r="BR72" s="58">
        <v>107.99000000000001</v>
      </c>
      <c r="BS72" s="58">
        <v>0.75987841945288748</v>
      </c>
      <c r="BT72" s="58">
        <v>0.96860000000000002</v>
      </c>
      <c r="BU72" s="58">
        <v>0.89301661010894795</v>
      </c>
      <c r="BV72" s="58">
        <v>1576.9960000000001</v>
      </c>
      <c r="BW72" s="58">
        <v>18.3904</v>
      </c>
      <c r="BX72" s="58">
        <v>1.4380212827149841</v>
      </c>
      <c r="BY72" s="58">
        <v>1.2964</v>
      </c>
      <c r="BZ72" s="58">
        <v>9.4004000000000012</v>
      </c>
      <c r="CA72" s="58">
        <v>8.7999000000000009</v>
      </c>
      <c r="CB72" s="58">
        <v>6.6737000000000002</v>
      </c>
      <c r="CC72" s="58">
        <v>5.9725000000000001</v>
      </c>
      <c r="CD72" s="58">
        <v>1</v>
      </c>
      <c r="CE72" s="58">
        <v>0.72397141760843287</v>
      </c>
      <c r="CF72" s="58">
        <v>6.9710000000000001</v>
      </c>
      <c r="CG72" s="58">
        <v>6.9678000000000004</v>
      </c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</row>
    <row r="73" spans="1:164" s="63" customFormat="1" x14ac:dyDescent="0.2">
      <c r="A73" s="106"/>
      <c r="BO73" s="49"/>
      <c r="BP73" s="91">
        <v>2</v>
      </c>
      <c r="BQ73" s="63" t="s">
        <v>48</v>
      </c>
      <c r="BR73" s="58">
        <v>108.4</v>
      </c>
      <c r="BS73" s="58">
        <v>0.75999392004863953</v>
      </c>
      <c r="BT73" s="58">
        <v>0.97070000000000001</v>
      </c>
      <c r="BU73" s="58">
        <v>0.89493466976910685</v>
      </c>
      <c r="BV73" s="92">
        <v>1565.5195000000001</v>
      </c>
      <c r="BW73" s="58">
        <v>18.113900000000001</v>
      </c>
      <c r="BX73" s="58">
        <v>1.4536996656490768</v>
      </c>
      <c r="BY73" s="58">
        <v>1.298</v>
      </c>
      <c r="BZ73" s="58">
        <v>9.4176000000000002</v>
      </c>
      <c r="CA73" s="58">
        <v>8.8045000000000009</v>
      </c>
      <c r="CB73" s="58">
        <v>6.6863999999999999</v>
      </c>
      <c r="CC73" s="58">
        <v>5.9697000000000005</v>
      </c>
      <c r="CD73" s="58">
        <v>1</v>
      </c>
      <c r="CE73" s="58">
        <v>0.72203730044694103</v>
      </c>
      <c r="CF73" s="58">
        <v>6.9401000000000002</v>
      </c>
      <c r="CG73" s="58">
        <v>6.9378000000000002</v>
      </c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</row>
    <row r="74" spans="1:164" s="63" customFormat="1" x14ac:dyDescent="0.2">
      <c r="A74" s="106"/>
      <c r="BO74" s="49"/>
      <c r="BP74" s="91">
        <v>3</v>
      </c>
      <c r="BQ74" s="63" t="s">
        <v>49</v>
      </c>
      <c r="BR74" s="58">
        <v>108.47</v>
      </c>
      <c r="BS74" s="58">
        <v>0.76173065204143819</v>
      </c>
      <c r="BT74" s="58">
        <v>0.97150000000000003</v>
      </c>
      <c r="BU74" s="58">
        <v>0.89863407620416969</v>
      </c>
      <c r="BV74" s="58">
        <v>1581.21</v>
      </c>
      <c r="BW74" s="58">
        <v>18.407600000000002</v>
      </c>
      <c r="BX74" s="58">
        <v>1.4566642388929352</v>
      </c>
      <c r="BY74" s="58">
        <v>1.3011000000000001</v>
      </c>
      <c r="BZ74" s="58">
        <v>9.4476000000000013</v>
      </c>
      <c r="CA74" s="58">
        <v>8.8628999999999998</v>
      </c>
      <c r="CB74" s="58">
        <v>6.7145999999999999</v>
      </c>
      <c r="CC74" s="58">
        <v>5.9578000000000007</v>
      </c>
      <c r="CD74" s="58">
        <v>1</v>
      </c>
      <c r="CE74" s="58">
        <v>0.72237632917244565</v>
      </c>
      <c r="CF74" s="58">
        <v>6.9434000000000005</v>
      </c>
      <c r="CG74" s="58">
        <v>6.9436</v>
      </c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</row>
    <row r="75" spans="1:164" s="63" customFormat="1" x14ac:dyDescent="0.2">
      <c r="A75" s="106"/>
      <c r="BO75" s="49"/>
      <c r="BP75" s="91">
        <v>4</v>
      </c>
      <c r="BQ75" s="63" t="s">
        <v>50</v>
      </c>
      <c r="BR75" s="58">
        <v>109.44</v>
      </c>
      <c r="BS75" s="58">
        <v>0.76681236101525951</v>
      </c>
      <c r="BT75" s="58">
        <v>0.97370000000000001</v>
      </c>
      <c r="BU75" s="58">
        <v>0.90025207057976231</v>
      </c>
      <c r="BV75" s="58">
        <v>1547</v>
      </c>
      <c r="BW75" s="58">
        <v>17.920000000000002</v>
      </c>
      <c r="BX75" s="58">
        <v>1.4575134819997084</v>
      </c>
      <c r="BY75" s="58">
        <v>1.3049000000000002</v>
      </c>
      <c r="BZ75" s="58">
        <v>9.4717000000000002</v>
      </c>
      <c r="CA75" s="58">
        <v>8.8796999999999997</v>
      </c>
      <c r="CB75" s="58">
        <v>6.7254000000000005</v>
      </c>
      <c r="CC75" s="58">
        <v>5.8768000000000002</v>
      </c>
      <c r="CD75" s="58">
        <v>1</v>
      </c>
      <c r="CE75" s="58">
        <v>0.72384040766691771</v>
      </c>
      <c r="CF75" s="58">
        <v>6.9314</v>
      </c>
      <c r="CG75" s="58">
        <v>6.9285000000000005</v>
      </c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</row>
    <row r="76" spans="1:164" s="63" customFormat="1" x14ac:dyDescent="0.2">
      <c r="A76" s="106"/>
      <c r="BO76" s="49"/>
      <c r="BP76" s="91">
        <v>5</v>
      </c>
      <c r="BQ76" s="63" t="s">
        <v>51</v>
      </c>
      <c r="BR76" s="58">
        <v>109.60000000000001</v>
      </c>
      <c r="BS76" s="58">
        <v>0.76563815940586477</v>
      </c>
      <c r="BT76" s="58">
        <v>0.9748</v>
      </c>
      <c r="BU76" s="58">
        <v>0.90155066714749377</v>
      </c>
      <c r="BV76" s="58">
        <v>1548.6542000000002</v>
      </c>
      <c r="BW76" s="58">
        <v>17.87</v>
      </c>
      <c r="BX76" s="58">
        <v>1.4549687181725592</v>
      </c>
      <c r="BY76" s="58">
        <v>1.3073000000000001</v>
      </c>
      <c r="BZ76" s="58">
        <v>9.5076000000000001</v>
      </c>
      <c r="CA76" s="58">
        <v>8.8961000000000006</v>
      </c>
      <c r="CB76" s="58">
        <v>6.7356000000000007</v>
      </c>
      <c r="CC76" s="58">
        <v>5.8770000000000007</v>
      </c>
      <c r="CD76" s="58">
        <v>1</v>
      </c>
      <c r="CE76" s="58">
        <v>0.72496864510609915</v>
      </c>
      <c r="CF76" s="58">
        <v>6.9214000000000002</v>
      </c>
      <c r="CG76" s="58">
        <v>6.9198000000000004</v>
      </c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</row>
    <row r="77" spans="1:164" s="63" customFormat="1" x14ac:dyDescent="0.2">
      <c r="A77" s="106"/>
      <c r="BO77" s="49"/>
      <c r="BP77" s="91">
        <v>6</v>
      </c>
      <c r="BQ77" s="63" t="s">
        <v>52</v>
      </c>
      <c r="BR77" s="58">
        <v>109.91</v>
      </c>
      <c r="BS77" s="58">
        <v>0.77053475111727532</v>
      </c>
      <c r="BT77" s="58">
        <v>0.97300000000000009</v>
      </c>
      <c r="BU77" s="58">
        <v>0.89976606082418575</v>
      </c>
      <c r="BV77" s="92">
        <v>1549.9146000000001</v>
      </c>
      <c r="BW77" s="58">
        <v>17.9573</v>
      </c>
      <c r="BX77" s="58">
        <v>1.4496955639315743</v>
      </c>
      <c r="BY77" s="58">
        <v>1.3062</v>
      </c>
      <c r="BZ77" s="58">
        <v>9.5191999999999997</v>
      </c>
      <c r="CA77" s="58">
        <v>8.8940999999999999</v>
      </c>
      <c r="CB77" s="58">
        <v>6.7224000000000004</v>
      </c>
      <c r="CC77" s="58">
        <v>5.8526000000000007</v>
      </c>
      <c r="CD77" s="58">
        <v>1</v>
      </c>
      <c r="CE77" s="58">
        <v>0.72496338934883797</v>
      </c>
      <c r="CF77" s="58">
        <v>6.8898999999999999</v>
      </c>
      <c r="CG77" s="58">
        <v>6.8902000000000001</v>
      </c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</row>
    <row r="78" spans="1:164" s="63" customFormat="1" x14ac:dyDescent="0.2">
      <c r="A78" s="106"/>
      <c r="BO78" s="49"/>
      <c r="BP78" s="91">
        <v>7</v>
      </c>
      <c r="BQ78" s="63" t="s">
        <v>35</v>
      </c>
      <c r="BR78" s="58">
        <v>110.05</v>
      </c>
      <c r="BS78" s="58">
        <v>0.77053475111727532</v>
      </c>
      <c r="BT78" s="58">
        <v>0.96860000000000002</v>
      </c>
      <c r="BU78" s="58">
        <v>0.89814981138853967</v>
      </c>
      <c r="BV78" s="92">
        <v>1544.4</v>
      </c>
      <c r="BW78" s="58">
        <v>17.792100000000001</v>
      </c>
      <c r="BX78" s="58">
        <v>1.4501160092807426</v>
      </c>
      <c r="BY78" s="58">
        <v>1.3070000000000002</v>
      </c>
      <c r="BZ78" s="58">
        <v>9.4600000000000009</v>
      </c>
      <c r="CA78" s="58">
        <v>8.8971999999999998</v>
      </c>
      <c r="CB78" s="58">
        <v>6.7115</v>
      </c>
      <c r="CC78" s="58">
        <v>5.8877000000000006</v>
      </c>
      <c r="CD78" s="58">
        <v>1</v>
      </c>
      <c r="CE78" s="58">
        <v>0.72462192850880058</v>
      </c>
      <c r="CF78" s="58">
        <v>6.8836000000000004</v>
      </c>
      <c r="CG78" s="58">
        <v>6.8840000000000003</v>
      </c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</row>
    <row r="79" spans="1:164" s="63" customFormat="1" x14ac:dyDescent="0.2">
      <c r="BK79" s="108"/>
      <c r="BL79" s="108"/>
      <c r="BM79" s="108"/>
      <c r="BN79" s="108"/>
      <c r="BP79" s="91">
        <v>8</v>
      </c>
      <c r="BQ79" s="63" t="s">
        <v>36</v>
      </c>
      <c r="BR79" s="58">
        <v>109.89</v>
      </c>
      <c r="BS79" s="58">
        <v>0.76970443349753692</v>
      </c>
      <c r="BT79" s="58">
        <v>0.96579999999999999</v>
      </c>
      <c r="BU79" s="58">
        <v>0.89847259658580414</v>
      </c>
      <c r="BV79" s="58">
        <v>1551.8383000000001</v>
      </c>
      <c r="BW79" s="58">
        <v>17.830500000000001</v>
      </c>
      <c r="BX79" s="58">
        <v>1.451800232288037</v>
      </c>
      <c r="BY79" s="58">
        <v>1.3075000000000001</v>
      </c>
      <c r="BZ79" s="58">
        <v>9.4786000000000001</v>
      </c>
      <c r="CA79" s="58">
        <v>8.8825000000000003</v>
      </c>
      <c r="CB79" s="58">
        <v>6.7133000000000003</v>
      </c>
      <c r="CC79" s="58">
        <v>5.8929</v>
      </c>
      <c r="CD79" s="58">
        <v>1</v>
      </c>
      <c r="CE79" s="58">
        <v>0.72431226550390404</v>
      </c>
      <c r="CF79" s="58">
        <v>6.8869000000000007</v>
      </c>
      <c r="CG79" s="58">
        <v>6.8909000000000002</v>
      </c>
      <c r="CH79" s="109"/>
      <c r="CI79" s="109"/>
      <c r="CJ79" s="109"/>
      <c r="CK79" s="109"/>
      <c r="CL79" s="109"/>
      <c r="CM79" s="109"/>
      <c r="CN79" s="109"/>
    </row>
    <row r="80" spans="1:164" s="63" customFormat="1" x14ac:dyDescent="0.2">
      <c r="A80" s="106"/>
      <c r="BO80" s="49"/>
      <c r="BP80" s="91">
        <v>9</v>
      </c>
      <c r="BQ80" s="63" t="s">
        <v>54</v>
      </c>
      <c r="BR80" s="58">
        <v>109.97</v>
      </c>
      <c r="BS80" s="58">
        <v>0.76581406034614796</v>
      </c>
      <c r="BT80" s="58">
        <v>0.96260000000000001</v>
      </c>
      <c r="BU80" s="58">
        <v>0.8961376467425396</v>
      </c>
      <c r="BV80" s="58">
        <v>1554.8000000000002</v>
      </c>
      <c r="BW80" s="58">
        <v>17.91</v>
      </c>
      <c r="BX80" s="58">
        <v>1.445086705202312</v>
      </c>
      <c r="BY80" s="58">
        <v>1.3035000000000001</v>
      </c>
      <c r="BZ80" s="58">
        <v>9.4641000000000002</v>
      </c>
      <c r="CA80" s="58">
        <v>8.8588000000000005</v>
      </c>
      <c r="CB80" s="58">
        <v>6.6953000000000005</v>
      </c>
      <c r="CC80" s="58">
        <v>5.8717000000000006</v>
      </c>
      <c r="CD80" s="58">
        <v>1</v>
      </c>
      <c r="CE80" s="58">
        <v>0.72387184572843233</v>
      </c>
      <c r="CF80" s="58">
        <v>6.8791000000000002</v>
      </c>
      <c r="CG80" s="58">
        <v>6.8828000000000005</v>
      </c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</row>
    <row r="81" spans="1:164" s="63" customFormat="1" x14ac:dyDescent="0.2">
      <c r="BP81" s="91">
        <v>10</v>
      </c>
      <c r="BQ81" s="63" t="s">
        <v>53</v>
      </c>
      <c r="BR81" s="58">
        <v>110.12</v>
      </c>
      <c r="BS81" s="58">
        <v>0.76640098099325571</v>
      </c>
      <c r="BT81" s="58">
        <v>0.96590000000000009</v>
      </c>
      <c r="BU81" s="58">
        <v>0.89928057553956831</v>
      </c>
      <c r="BV81" s="58">
        <v>1555.5901000000001</v>
      </c>
      <c r="BW81" s="58">
        <v>18.0565</v>
      </c>
      <c r="BX81" s="58">
        <v>1.4492753623188404</v>
      </c>
      <c r="BY81" s="58">
        <v>1.304</v>
      </c>
      <c r="BZ81" s="58">
        <v>9.4814000000000007</v>
      </c>
      <c r="CA81" s="58">
        <v>8.8902000000000001</v>
      </c>
      <c r="CB81" s="58">
        <v>6.7187000000000001</v>
      </c>
      <c r="CC81" s="58">
        <v>5.8715000000000002</v>
      </c>
      <c r="CD81" s="58">
        <v>1</v>
      </c>
      <c r="CE81" s="58">
        <v>0.72340579448041376</v>
      </c>
      <c r="CF81" s="58">
        <v>6.8587000000000007</v>
      </c>
      <c r="CG81" s="58">
        <v>6.8637000000000006</v>
      </c>
    </row>
    <row r="82" spans="1:164" s="63" customFormat="1" x14ac:dyDescent="0.2">
      <c r="BP82" s="91">
        <v>11</v>
      </c>
      <c r="BQ82" s="63" t="s">
        <v>55</v>
      </c>
      <c r="BR82" s="58">
        <v>110.16</v>
      </c>
      <c r="BS82" s="58">
        <v>0.7702380035430948</v>
      </c>
      <c r="BT82" s="58">
        <v>0.96870000000000001</v>
      </c>
      <c r="BU82" s="58">
        <v>0.90211998195760035</v>
      </c>
      <c r="BV82" s="58">
        <v>1559.38</v>
      </c>
      <c r="BW82" s="58">
        <v>18</v>
      </c>
      <c r="BX82" s="58">
        <v>1.4564520827264784</v>
      </c>
      <c r="BY82" s="58">
        <v>1.3069000000000002</v>
      </c>
      <c r="BZ82" s="58">
        <v>9.5208000000000013</v>
      </c>
      <c r="CA82" s="58">
        <v>8.9114000000000004</v>
      </c>
      <c r="CB82" s="58">
        <v>6.7401</v>
      </c>
      <c r="CC82" s="58">
        <v>5.8974000000000002</v>
      </c>
      <c r="CD82" s="58">
        <v>1</v>
      </c>
      <c r="CE82" s="58">
        <v>0.72431751182448345</v>
      </c>
      <c r="CF82" s="58">
        <v>6.8637000000000006</v>
      </c>
      <c r="CG82" s="58">
        <v>6.8673000000000002</v>
      </c>
    </row>
    <row r="83" spans="1:164" s="63" customFormat="1" x14ac:dyDescent="0.2">
      <c r="BP83" s="91">
        <v>12</v>
      </c>
      <c r="BQ83" s="63" t="s">
        <v>39</v>
      </c>
      <c r="BR83" s="58">
        <v>109.97</v>
      </c>
      <c r="BS83" s="58">
        <v>0.76663600122661757</v>
      </c>
      <c r="BT83" s="58">
        <v>0.96679999999999999</v>
      </c>
      <c r="BU83" s="58">
        <v>0.90041419052764271</v>
      </c>
      <c r="BV83" s="58">
        <v>1555.8000000000002</v>
      </c>
      <c r="BW83" s="58">
        <v>17.9955</v>
      </c>
      <c r="BX83" s="58">
        <v>1.4581510644502769</v>
      </c>
      <c r="BY83" s="58">
        <v>1.3064</v>
      </c>
      <c r="BZ83" s="58">
        <v>9.5010000000000012</v>
      </c>
      <c r="CA83" s="58">
        <v>8.9428000000000001</v>
      </c>
      <c r="CB83" s="58">
        <v>6.7274000000000003</v>
      </c>
      <c r="CC83" s="58">
        <v>5.9215</v>
      </c>
      <c r="CD83" s="58">
        <v>1</v>
      </c>
      <c r="CE83" s="58">
        <v>0.72431751182448345</v>
      </c>
      <c r="CF83" s="58">
        <v>6.9005000000000001</v>
      </c>
      <c r="CG83" s="58">
        <v>6.9046000000000003</v>
      </c>
    </row>
    <row r="84" spans="1:164" s="63" customFormat="1" x14ac:dyDescent="0.2">
      <c r="BP84" s="91">
        <v>13</v>
      </c>
      <c r="BQ84" s="63" t="s">
        <v>40</v>
      </c>
      <c r="BR84" s="58">
        <v>109.96000000000001</v>
      </c>
      <c r="BS84" s="58">
        <v>0.76587271195527296</v>
      </c>
      <c r="BT84" s="58">
        <v>0.9709000000000001</v>
      </c>
      <c r="BU84" s="58">
        <v>0.90187590187590183</v>
      </c>
      <c r="BV84" s="58">
        <v>1557.7405000000001</v>
      </c>
      <c r="BW84" s="58">
        <v>17.817500000000003</v>
      </c>
      <c r="BX84" s="58">
        <v>1.4615609470914936</v>
      </c>
      <c r="BY84" s="58">
        <v>1.3066</v>
      </c>
      <c r="BZ84" s="58">
        <v>9.5042000000000009</v>
      </c>
      <c r="CA84" s="58">
        <v>8.9625000000000004</v>
      </c>
      <c r="CB84" s="58">
        <v>6.7377000000000002</v>
      </c>
      <c r="CC84" s="58">
        <v>5.9335000000000004</v>
      </c>
      <c r="CD84" s="58">
        <v>1</v>
      </c>
      <c r="CE84" s="58">
        <v>0.72479524534319062</v>
      </c>
      <c r="CF84" s="58">
        <v>6.9023000000000003</v>
      </c>
      <c r="CG84" s="58">
        <v>6.9080000000000004</v>
      </c>
    </row>
    <row r="85" spans="1:164" s="63" customFormat="1" x14ac:dyDescent="0.2">
      <c r="BP85" s="91">
        <v>14</v>
      </c>
      <c r="BQ85" s="63" t="s">
        <v>41</v>
      </c>
      <c r="BR85" s="58">
        <v>109.56</v>
      </c>
      <c r="BS85" s="58">
        <v>0.76149862930246714</v>
      </c>
      <c r="BT85" s="58">
        <v>0.96900000000000008</v>
      </c>
      <c r="BU85" s="58">
        <v>0.90220137134608436</v>
      </c>
      <c r="BV85" s="58">
        <v>1553.8192000000001</v>
      </c>
      <c r="BW85" s="58">
        <v>17.693300000000001</v>
      </c>
      <c r="BX85" s="58">
        <v>1.4558159848595136</v>
      </c>
      <c r="BY85" s="58">
        <v>1.3163</v>
      </c>
      <c r="BZ85" s="58">
        <v>9.503400000000001</v>
      </c>
      <c r="CA85" s="58">
        <v>8.9844000000000008</v>
      </c>
      <c r="CB85" s="58">
        <v>6.7411000000000003</v>
      </c>
      <c r="CC85" s="58">
        <v>5.9226999999999999</v>
      </c>
      <c r="CD85" s="58">
        <v>1</v>
      </c>
      <c r="CE85" s="58">
        <v>0.72512635326705677</v>
      </c>
      <c r="CF85" s="58">
        <v>6.9309000000000003</v>
      </c>
      <c r="CG85" s="58">
        <v>6.9277000000000006</v>
      </c>
    </row>
    <row r="86" spans="1:164" s="63" customFormat="1" x14ac:dyDescent="0.2">
      <c r="BP86" s="91">
        <v>15</v>
      </c>
      <c r="BQ86" s="63" t="s">
        <v>42</v>
      </c>
      <c r="BR86" s="58">
        <v>109.56</v>
      </c>
      <c r="BS86" s="58">
        <v>0.76330051141134259</v>
      </c>
      <c r="BT86" s="58">
        <v>0.97060000000000002</v>
      </c>
      <c r="BU86" s="58">
        <v>0.90596122485957586</v>
      </c>
      <c r="BV86" s="58">
        <v>1561</v>
      </c>
      <c r="BW86" s="58">
        <v>17.834900000000001</v>
      </c>
      <c r="BX86" s="58">
        <v>1.4615609470914936</v>
      </c>
      <c r="BY86" s="58">
        <v>1.3139000000000001</v>
      </c>
      <c r="BZ86" s="58">
        <v>9.5446000000000009</v>
      </c>
      <c r="CA86" s="58">
        <v>9.0022000000000002</v>
      </c>
      <c r="CB86" s="58">
        <v>6.7695000000000007</v>
      </c>
      <c r="CC86" s="58">
        <v>5.9420000000000002</v>
      </c>
      <c r="CD86" s="58">
        <v>1</v>
      </c>
      <c r="CE86" s="58">
        <v>0.72484778196578725</v>
      </c>
      <c r="CF86" s="58">
        <v>6.9363999999999999</v>
      </c>
      <c r="CG86" s="58">
        <v>6.9350000000000005</v>
      </c>
    </row>
    <row r="87" spans="1:164" s="63" customFormat="1" x14ac:dyDescent="0.2">
      <c r="BP87" s="91">
        <v>16</v>
      </c>
      <c r="BQ87" s="63" t="s">
        <v>56</v>
      </c>
      <c r="BR87" s="58">
        <v>108.87</v>
      </c>
      <c r="BS87" s="58">
        <v>0.76388358414177671</v>
      </c>
      <c r="BT87" s="58">
        <v>0.96910000000000007</v>
      </c>
      <c r="BU87" s="58">
        <v>0.90702947845804982</v>
      </c>
      <c r="BV87" s="58">
        <v>1585.14</v>
      </c>
      <c r="BW87" s="58">
        <v>18.311800000000002</v>
      </c>
      <c r="BX87" s="58">
        <v>1.476886722788362</v>
      </c>
      <c r="BY87" s="58">
        <v>1.3182</v>
      </c>
      <c r="BZ87" s="58">
        <v>9.5914000000000001</v>
      </c>
      <c r="CA87" s="58">
        <v>9.0919000000000008</v>
      </c>
      <c r="CB87" s="58">
        <v>6.7766999999999999</v>
      </c>
      <c r="CC87" s="58">
        <v>5.9447000000000001</v>
      </c>
      <c r="CD87" s="58">
        <v>1</v>
      </c>
      <c r="CE87" s="58">
        <v>0.72619004393449771</v>
      </c>
      <c r="CF87" s="58">
        <v>6.9363999999999999</v>
      </c>
      <c r="CG87" s="58">
        <v>6.9858000000000002</v>
      </c>
    </row>
    <row r="88" spans="1:164" s="63" customFormat="1" x14ac:dyDescent="0.2">
      <c r="BP88" s="91">
        <v>17</v>
      </c>
      <c r="BQ88" s="63" t="s">
        <v>43</v>
      </c>
      <c r="BR88" s="58">
        <v>108.86</v>
      </c>
      <c r="BS88" s="58">
        <v>0.76822616578320657</v>
      </c>
      <c r="BT88" s="58">
        <v>0.96879999999999999</v>
      </c>
      <c r="BU88" s="58">
        <v>0.90752336872674466</v>
      </c>
      <c r="BV88" s="92">
        <v>1578.7860000000001</v>
      </c>
      <c r="BW88" s="58">
        <v>18.028600000000001</v>
      </c>
      <c r="BX88" s="58">
        <v>1.4823599169878448</v>
      </c>
      <c r="BY88" s="58">
        <v>1.3197000000000001</v>
      </c>
      <c r="BZ88" s="58">
        <v>9.628400000000001</v>
      </c>
      <c r="CA88" s="58">
        <v>9.1603000000000012</v>
      </c>
      <c r="CB88" s="58">
        <v>6.7807000000000004</v>
      </c>
      <c r="CC88" s="58">
        <v>5.9435000000000002</v>
      </c>
      <c r="CD88" s="58">
        <v>1</v>
      </c>
      <c r="CE88" s="58">
        <v>0.72661745044468995</v>
      </c>
      <c r="CF88" s="58">
        <v>6.9363999999999999</v>
      </c>
      <c r="CG88" s="58">
        <v>6.9817</v>
      </c>
    </row>
    <row r="89" spans="1:164" s="63" customFormat="1" x14ac:dyDescent="0.2">
      <c r="BP89" s="91">
        <v>18</v>
      </c>
      <c r="BQ89" s="63" t="s">
        <v>44</v>
      </c>
      <c r="BR89" s="58">
        <v>109.07000000000001</v>
      </c>
      <c r="BS89" s="58">
        <v>0.76863950807071479</v>
      </c>
      <c r="BT89" s="58">
        <v>0.9748</v>
      </c>
      <c r="BU89" s="58">
        <v>0.90917356123283921</v>
      </c>
      <c r="BV89" s="92">
        <v>1571.0359000000001</v>
      </c>
      <c r="BW89" s="58">
        <v>17.508500000000002</v>
      </c>
      <c r="BX89" s="58">
        <v>1.4817009927396649</v>
      </c>
      <c r="BY89" s="58">
        <v>1.3177000000000001</v>
      </c>
      <c r="BZ89" s="58">
        <v>9.6098999999999997</v>
      </c>
      <c r="CA89" s="58">
        <v>9.136000000000001</v>
      </c>
      <c r="CB89" s="58">
        <v>6.7932000000000006</v>
      </c>
      <c r="CC89" s="58">
        <v>5.9445000000000006</v>
      </c>
      <c r="CD89" s="58">
        <v>1</v>
      </c>
      <c r="CE89" s="58">
        <v>0.72718282103303589</v>
      </c>
      <c r="CF89" s="58">
        <v>6.9363999999999999</v>
      </c>
      <c r="CG89" s="58">
        <v>6.9599000000000002</v>
      </c>
    </row>
    <row r="90" spans="1:164" s="63" customFormat="1" x14ac:dyDescent="0.2">
      <c r="BP90" s="91">
        <v>19</v>
      </c>
      <c r="BQ90" s="63" t="s">
        <v>45</v>
      </c>
      <c r="BR90" s="58">
        <v>108.91</v>
      </c>
      <c r="BS90" s="58">
        <v>0.76787222606158334</v>
      </c>
      <c r="BT90" s="58">
        <v>0.97110000000000007</v>
      </c>
      <c r="BU90" s="58">
        <v>0.90818272636454456</v>
      </c>
      <c r="BV90" s="58">
        <v>1579.79</v>
      </c>
      <c r="BW90" s="58">
        <v>17.7441</v>
      </c>
      <c r="BX90" s="58">
        <v>1.486546751895347</v>
      </c>
      <c r="BY90" s="58">
        <v>1.3222</v>
      </c>
      <c r="BZ90" s="58">
        <v>9.6545000000000005</v>
      </c>
      <c r="CA90" s="58">
        <v>9.2042000000000002</v>
      </c>
      <c r="CB90" s="58">
        <v>6.7850000000000001</v>
      </c>
      <c r="CC90" s="58">
        <v>5.9813000000000001</v>
      </c>
      <c r="CD90" s="58">
        <v>1</v>
      </c>
      <c r="CE90" s="58">
        <v>0.72725685985033051</v>
      </c>
      <c r="CF90" s="58">
        <v>6.9363999999999999</v>
      </c>
      <c r="CG90" s="58">
        <v>6.9943</v>
      </c>
    </row>
    <row r="91" spans="1:164" s="63" customFormat="1" x14ac:dyDescent="0.2">
      <c r="A91" s="106"/>
      <c r="BO91" s="49"/>
      <c r="BP91" s="91">
        <v>20</v>
      </c>
      <c r="BQ91" s="63" t="s">
        <v>46</v>
      </c>
      <c r="BR91" s="98">
        <v>108.88</v>
      </c>
      <c r="BS91" s="98">
        <v>0.76300930871356631</v>
      </c>
      <c r="BT91" s="98">
        <v>0.96879999999999999</v>
      </c>
      <c r="BU91" s="98">
        <v>0.90653612546459983</v>
      </c>
      <c r="BV91" s="98">
        <v>1580.3605</v>
      </c>
      <c r="BW91" s="98">
        <v>17.877500000000001</v>
      </c>
      <c r="BX91" s="98">
        <v>1.4947683109118086</v>
      </c>
      <c r="BY91" s="98">
        <v>1.3237000000000001</v>
      </c>
      <c r="BZ91" s="98">
        <v>9.6675000000000004</v>
      </c>
      <c r="CA91" s="98">
        <v>9.2301000000000002</v>
      </c>
      <c r="CB91" s="98">
        <v>6.7738000000000005</v>
      </c>
      <c r="CC91" s="98">
        <v>5.9811000000000005</v>
      </c>
      <c r="CD91" s="98">
        <v>1</v>
      </c>
      <c r="CE91" s="98">
        <v>0.72679172329585517</v>
      </c>
      <c r="CF91" s="98">
        <v>6.9363999999999999</v>
      </c>
      <c r="CG91" s="98">
        <v>6.9868000000000006</v>
      </c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</row>
    <row r="92" spans="1:164" s="63" customFormat="1" x14ac:dyDescent="0.2">
      <c r="A92" s="106"/>
      <c r="BO92" s="49"/>
      <c r="BP92" s="82">
        <v>21</v>
      </c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</row>
    <row r="93" spans="1:164" s="84" customFormat="1" x14ac:dyDescent="0.2">
      <c r="B93" s="105"/>
      <c r="BO93" s="50"/>
      <c r="BP93" s="91"/>
      <c r="BQ93" s="82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110"/>
      <c r="CD93" s="62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</row>
    <row r="94" spans="1:164" s="84" customFormat="1" x14ac:dyDescent="0.2">
      <c r="B94" s="105"/>
      <c r="BO94" s="50"/>
      <c r="BP94" s="91"/>
      <c r="BQ94" s="82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62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</row>
    <row r="95" spans="1:164" s="63" customFormat="1" x14ac:dyDescent="0.2">
      <c r="A95" s="106"/>
      <c r="B95" s="107"/>
      <c r="BO95" s="49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</row>
    <row r="96" spans="1:164" s="63" customFormat="1" x14ac:dyDescent="0.2">
      <c r="A96" s="106"/>
      <c r="B96" s="107"/>
      <c r="BO96" s="49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</row>
    <row r="97" spans="1:164" s="63" customFormat="1" x14ac:dyDescent="0.2">
      <c r="A97" s="106"/>
      <c r="B97" s="107"/>
      <c r="BO97" s="49"/>
      <c r="BP97" s="49"/>
      <c r="BQ97" s="49"/>
      <c r="BR97" s="49"/>
      <c r="BS97" s="49"/>
      <c r="BT97" s="49"/>
      <c r="BU97" s="50"/>
      <c r="BV97" s="49"/>
      <c r="BW97" s="49"/>
      <c r="BX97" s="49"/>
      <c r="BY97" s="49"/>
      <c r="BZ97" s="49"/>
      <c r="CA97" s="49"/>
      <c r="CB97" s="49"/>
      <c r="CC97" s="51"/>
      <c r="CD97" s="50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</row>
    <row r="98" spans="1:164" s="63" customFormat="1" x14ac:dyDescent="0.2">
      <c r="A98" s="106"/>
      <c r="B98" s="107"/>
      <c r="BO98" s="49"/>
      <c r="BP98" s="58"/>
      <c r="BQ98" s="58"/>
      <c r="BR98" s="98">
        <f>AVERAGE(BR72:BR91)</f>
        <v>109.38199999999999</v>
      </c>
      <c r="BS98" s="98">
        <f t="shared" ref="BS98:CG98" si="6">AVERAGE(BS72:BS91)</f>
        <v>0.7658109569622612</v>
      </c>
      <c r="BT98" s="98">
        <f t="shared" si="6"/>
        <v>0.96968999999999994</v>
      </c>
      <c r="BU98" s="98">
        <f t="shared" si="6"/>
        <v>0.90156063578518508</v>
      </c>
      <c r="BV98" s="98">
        <f t="shared" si="6"/>
        <v>1562.9387400000001</v>
      </c>
      <c r="BW98" s="98">
        <f t="shared" si="6"/>
        <v>17.952999999999999</v>
      </c>
      <c r="BX98" s="98">
        <f t="shared" si="6"/>
        <v>1.4611322490996526</v>
      </c>
      <c r="BY98" s="98">
        <f t="shared" si="6"/>
        <v>1.309375</v>
      </c>
      <c r="BZ98" s="98">
        <f t="shared" si="6"/>
        <v>9.518695000000001</v>
      </c>
      <c r="CA98" s="98">
        <f t="shared" si="6"/>
        <v>8.9645849999999996</v>
      </c>
      <c r="CB98" s="98">
        <f t="shared" si="6"/>
        <v>6.7361050000000002</v>
      </c>
      <c r="CC98" s="98">
        <f t="shared" si="6"/>
        <v>5.9221200000000005</v>
      </c>
      <c r="CD98" s="98">
        <f t="shared" si="6"/>
        <v>1</v>
      </c>
      <c r="CE98" s="98">
        <f t="shared" si="6"/>
        <v>0.7247906313177318</v>
      </c>
      <c r="CF98" s="98">
        <f t="shared" si="6"/>
        <v>6.9160650000000006</v>
      </c>
      <c r="CG98" s="98">
        <f t="shared" si="6"/>
        <v>6.9280100000000004</v>
      </c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</row>
    <row r="99" spans="1:164" s="63" customFormat="1" x14ac:dyDescent="0.2">
      <c r="A99" s="106"/>
      <c r="B99" s="107"/>
      <c r="BO99" s="49"/>
      <c r="BP99" s="58"/>
      <c r="BQ99" s="58"/>
      <c r="BR99" s="98">
        <v>109.38199999999999</v>
      </c>
      <c r="BS99" s="98">
        <v>0.7658109569622612</v>
      </c>
      <c r="BT99" s="98">
        <v>0.96968999999999994</v>
      </c>
      <c r="BU99" s="98">
        <v>0.90156063578518508</v>
      </c>
      <c r="BV99" s="98">
        <v>1562.9387400000001</v>
      </c>
      <c r="BW99" s="98">
        <v>17.952999999999999</v>
      </c>
      <c r="BX99" s="98">
        <v>1.4611322490996526</v>
      </c>
      <c r="BY99" s="98">
        <v>1.309375</v>
      </c>
      <c r="BZ99" s="98">
        <v>9.518695000000001</v>
      </c>
      <c r="CA99" s="98">
        <v>8.9645849999999996</v>
      </c>
      <c r="CB99" s="98">
        <v>6.7361050000000002</v>
      </c>
      <c r="CC99" s="98">
        <v>5.9221200000000005</v>
      </c>
      <c r="CD99" s="98">
        <v>1</v>
      </c>
      <c r="CE99" s="98">
        <v>0.7247906313177318</v>
      </c>
      <c r="CF99" s="98">
        <v>6.9160650000000006</v>
      </c>
      <c r="CG99" s="98">
        <v>6.9280100000000004</v>
      </c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</row>
    <row r="100" spans="1:164" s="63" customFormat="1" x14ac:dyDescent="0.2">
      <c r="A100" s="106"/>
      <c r="B100" s="107"/>
      <c r="BO100" s="49"/>
      <c r="BP100" s="62"/>
      <c r="BQ100" s="103"/>
      <c r="BR100" s="103">
        <f t="shared" ref="BR100:CG100" si="7">BR99-BR98</f>
        <v>0</v>
      </c>
      <c r="BS100" s="103">
        <f t="shared" si="7"/>
        <v>0</v>
      </c>
      <c r="BT100" s="103">
        <f t="shared" si="7"/>
        <v>0</v>
      </c>
      <c r="BU100" s="103">
        <f t="shared" si="7"/>
        <v>0</v>
      </c>
      <c r="BV100" s="103">
        <f t="shared" si="7"/>
        <v>0</v>
      </c>
      <c r="BW100" s="103">
        <f t="shared" si="7"/>
        <v>0</v>
      </c>
      <c r="BX100" s="103">
        <f t="shared" si="7"/>
        <v>0</v>
      </c>
      <c r="BY100" s="103">
        <f t="shared" si="7"/>
        <v>0</v>
      </c>
      <c r="BZ100" s="103">
        <f t="shared" si="7"/>
        <v>0</v>
      </c>
      <c r="CA100" s="103">
        <f t="shared" si="7"/>
        <v>0</v>
      </c>
      <c r="CB100" s="103">
        <f t="shared" si="7"/>
        <v>0</v>
      </c>
      <c r="CC100" s="103">
        <f t="shared" si="7"/>
        <v>0</v>
      </c>
      <c r="CD100" s="103">
        <f t="shared" si="7"/>
        <v>0</v>
      </c>
      <c r="CE100" s="103">
        <f t="shared" si="7"/>
        <v>0</v>
      </c>
      <c r="CF100" s="103">
        <f t="shared" si="7"/>
        <v>0</v>
      </c>
      <c r="CG100" s="103">
        <f t="shared" si="7"/>
        <v>0</v>
      </c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</row>
    <row r="101" spans="1:164" s="63" customFormat="1" x14ac:dyDescent="0.2">
      <c r="A101" s="106"/>
      <c r="B101" s="107"/>
      <c r="BO101" s="49"/>
      <c r="BP101" s="50" t="s">
        <v>29</v>
      </c>
      <c r="BQ101" s="50"/>
      <c r="BR101" s="98">
        <f>MAX(BR72:BR91)</f>
        <v>110.16</v>
      </c>
      <c r="BS101" s="98">
        <f t="shared" ref="BS101:CG101" si="8">MAX(BS72:BS91)</f>
        <v>0.77053475111727532</v>
      </c>
      <c r="BT101" s="98">
        <f t="shared" si="8"/>
        <v>0.9748</v>
      </c>
      <c r="BU101" s="98">
        <f t="shared" si="8"/>
        <v>0.90917356123283921</v>
      </c>
      <c r="BV101" s="98">
        <f t="shared" si="8"/>
        <v>1585.14</v>
      </c>
      <c r="BW101" s="98">
        <f t="shared" si="8"/>
        <v>18.407600000000002</v>
      </c>
      <c r="BX101" s="98">
        <f t="shared" si="8"/>
        <v>1.4947683109118086</v>
      </c>
      <c r="BY101" s="98">
        <f t="shared" si="8"/>
        <v>1.3237000000000001</v>
      </c>
      <c r="BZ101" s="98">
        <f t="shared" si="8"/>
        <v>9.6675000000000004</v>
      </c>
      <c r="CA101" s="98">
        <f t="shared" si="8"/>
        <v>9.2301000000000002</v>
      </c>
      <c r="CB101" s="98">
        <f t="shared" si="8"/>
        <v>6.7932000000000006</v>
      </c>
      <c r="CC101" s="98">
        <f t="shared" si="8"/>
        <v>5.9813000000000001</v>
      </c>
      <c r="CD101" s="98">
        <f t="shared" si="8"/>
        <v>1</v>
      </c>
      <c r="CE101" s="98">
        <f t="shared" si="8"/>
        <v>0.72725685985033051</v>
      </c>
      <c r="CF101" s="98">
        <f t="shared" si="8"/>
        <v>6.9710000000000001</v>
      </c>
      <c r="CG101" s="98">
        <f t="shared" si="8"/>
        <v>6.9943</v>
      </c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</row>
    <row r="102" spans="1:164" s="63" customFormat="1" x14ac:dyDescent="0.2">
      <c r="A102" s="106"/>
      <c r="B102" s="107"/>
      <c r="BO102" s="49"/>
      <c r="BP102" s="50" t="s">
        <v>30</v>
      </c>
      <c r="BQ102" s="50"/>
      <c r="BR102" s="98">
        <f>MIN(BR72:BR91)</f>
        <v>107.99000000000001</v>
      </c>
      <c r="BS102" s="98">
        <f t="shared" ref="BS102:CG102" si="9">MIN(BS72:BS91)</f>
        <v>0.75987841945288748</v>
      </c>
      <c r="BT102" s="98">
        <f t="shared" si="9"/>
        <v>0.96260000000000001</v>
      </c>
      <c r="BU102" s="98">
        <f t="shared" si="9"/>
        <v>0.89301661010894795</v>
      </c>
      <c r="BV102" s="98">
        <f t="shared" si="9"/>
        <v>1544.4</v>
      </c>
      <c r="BW102" s="98">
        <f t="shared" si="9"/>
        <v>17.508500000000002</v>
      </c>
      <c r="BX102" s="98">
        <f t="shared" si="9"/>
        <v>1.4380212827149841</v>
      </c>
      <c r="BY102" s="98">
        <f t="shared" si="9"/>
        <v>1.2964</v>
      </c>
      <c r="BZ102" s="98">
        <f t="shared" si="9"/>
        <v>9.4004000000000012</v>
      </c>
      <c r="CA102" s="98">
        <f t="shared" si="9"/>
        <v>8.7999000000000009</v>
      </c>
      <c r="CB102" s="98">
        <f t="shared" si="9"/>
        <v>6.6737000000000002</v>
      </c>
      <c r="CC102" s="98">
        <f t="shared" si="9"/>
        <v>5.8526000000000007</v>
      </c>
      <c r="CD102" s="98">
        <f t="shared" si="9"/>
        <v>1</v>
      </c>
      <c r="CE102" s="98">
        <f t="shared" si="9"/>
        <v>0.72203730044694103</v>
      </c>
      <c r="CF102" s="98">
        <f t="shared" si="9"/>
        <v>6.8587000000000007</v>
      </c>
      <c r="CG102" s="98">
        <f t="shared" si="9"/>
        <v>6.8637000000000006</v>
      </c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</row>
    <row r="103" spans="1:164" s="63" customFormat="1" x14ac:dyDescent="0.2">
      <c r="A103" s="106"/>
      <c r="B103" s="107"/>
      <c r="BO103" s="49"/>
      <c r="BP103" s="49"/>
      <c r="BQ103" s="49"/>
      <c r="BR103" s="49"/>
      <c r="BS103" s="49"/>
      <c r="BT103" s="49"/>
      <c r="BU103" s="50"/>
      <c r="BV103" s="49"/>
      <c r="BW103" s="49"/>
      <c r="BX103" s="49"/>
      <c r="BY103" s="49"/>
      <c r="BZ103" s="49"/>
      <c r="CA103" s="49"/>
      <c r="CB103" s="49"/>
      <c r="CC103" s="51"/>
      <c r="CD103" s="50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</row>
    <row r="104" spans="1:164" s="63" customFormat="1" x14ac:dyDescent="0.2">
      <c r="A104" s="106"/>
      <c r="B104" s="107"/>
      <c r="BO104" s="49"/>
      <c r="BP104" s="49"/>
      <c r="BQ104" s="49"/>
      <c r="BR104" s="98">
        <f>BR101-BR102</f>
        <v>2.1699999999999875</v>
      </c>
      <c r="BS104" s="98">
        <f t="shared" ref="BS104:CG104" si="10">BS101-BS102</f>
        <v>1.0656331664387841E-2</v>
      </c>
      <c r="BT104" s="98">
        <f t="shared" si="10"/>
        <v>1.2199999999999989E-2</v>
      </c>
      <c r="BU104" s="98">
        <f t="shared" si="10"/>
        <v>1.6156951123891261E-2</v>
      </c>
      <c r="BV104" s="98">
        <f t="shared" si="10"/>
        <v>40.740000000000009</v>
      </c>
      <c r="BW104" s="98">
        <f t="shared" si="10"/>
        <v>0.89910000000000068</v>
      </c>
      <c r="BX104" s="98">
        <f t="shared" si="10"/>
        <v>5.6747028196824534E-2</v>
      </c>
      <c r="BY104" s="98">
        <f t="shared" si="10"/>
        <v>2.7300000000000102E-2</v>
      </c>
      <c r="BZ104" s="98">
        <f t="shared" si="10"/>
        <v>0.26709999999999923</v>
      </c>
      <c r="CA104" s="98">
        <f t="shared" si="10"/>
        <v>0.43019999999999925</v>
      </c>
      <c r="CB104" s="98">
        <f t="shared" si="10"/>
        <v>0.11950000000000038</v>
      </c>
      <c r="CC104" s="98">
        <f t="shared" si="10"/>
        <v>0.12869999999999937</v>
      </c>
      <c r="CD104" s="98">
        <f t="shared" si="10"/>
        <v>0</v>
      </c>
      <c r="CE104" s="98">
        <f t="shared" si="10"/>
        <v>5.2195594033894732E-3</v>
      </c>
      <c r="CF104" s="98">
        <f t="shared" si="10"/>
        <v>0.1122999999999994</v>
      </c>
      <c r="CG104" s="98">
        <f t="shared" si="10"/>
        <v>0.13059999999999938</v>
      </c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</row>
    <row r="105" spans="1:164" s="63" customFormat="1" x14ac:dyDescent="0.2">
      <c r="A105" s="106"/>
      <c r="B105" s="107"/>
      <c r="BO105" s="49"/>
      <c r="BP105" s="49"/>
      <c r="BQ105" s="49"/>
      <c r="BR105" s="49"/>
      <c r="BS105" s="49"/>
      <c r="BT105" s="49"/>
      <c r="BU105" s="50"/>
      <c r="BV105" s="49"/>
      <c r="BW105" s="49"/>
      <c r="BX105" s="49"/>
      <c r="BY105" s="49"/>
      <c r="BZ105" s="49"/>
      <c r="CA105" s="49"/>
      <c r="CB105" s="49"/>
      <c r="CC105" s="51"/>
      <c r="CD105" s="50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</row>
    <row r="106" spans="1:164" s="63" customFormat="1" x14ac:dyDescent="0.2">
      <c r="A106" s="106"/>
      <c r="B106" s="107"/>
      <c r="BO106" s="49"/>
      <c r="BP106" s="49"/>
      <c r="BQ106" s="49"/>
      <c r="BR106" s="49"/>
      <c r="BS106" s="49"/>
      <c r="BT106" s="49"/>
      <c r="BU106" s="50"/>
      <c r="BV106" s="49"/>
      <c r="BW106" s="49"/>
      <c r="BX106" s="49"/>
      <c r="BY106" s="49"/>
      <c r="BZ106" s="49"/>
      <c r="CA106" s="49"/>
      <c r="CB106" s="49"/>
      <c r="CC106" s="51"/>
      <c r="CD106" s="50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</row>
    <row r="107" spans="1:164" s="63" customFormat="1" x14ac:dyDescent="0.2">
      <c r="A107" s="106"/>
      <c r="B107" s="107"/>
      <c r="BO107" s="49"/>
      <c r="BP107" s="49"/>
      <c r="BQ107" s="49"/>
      <c r="BR107" s="49"/>
      <c r="BS107" s="49"/>
      <c r="BT107" s="49"/>
      <c r="BU107" s="50"/>
      <c r="BV107" s="49"/>
      <c r="BW107" s="49"/>
      <c r="BX107" s="49"/>
      <c r="BY107" s="49"/>
      <c r="BZ107" s="49"/>
      <c r="CA107" s="49"/>
      <c r="CB107" s="49"/>
      <c r="CC107" s="51"/>
      <c r="CD107" s="50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</row>
    <row r="108" spans="1:164" s="63" customFormat="1" x14ac:dyDescent="0.2">
      <c r="A108" s="106"/>
      <c r="B108" s="107"/>
      <c r="BO108" s="49"/>
      <c r="BP108" s="49"/>
      <c r="BQ108" s="49"/>
      <c r="BR108" s="49"/>
      <c r="BS108" s="49"/>
      <c r="BT108" s="49"/>
      <c r="BU108" s="50"/>
      <c r="BV108" s="49"/>
      <c r="BW108" s="49"/>
      <c r="BX108" s="49"/>
      <c r="BY108" s="49"/>
      <c r="BZ108" s="49"/>
      <c r="CA108" s="49"/>
      <c r="CB108" s="49"/>
      <c r="CC108" s="51"/>
      <c r="CD108" s="50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</row>
    <row r="109" spans="1:164" s="63" customFormat="1" x14ac:dyDescent="0.2">
      <c r="A109" s="106"/>
      <c r="B109" s="107"/>
      <c r="BO109" s="49"/>
      <c r="BP109" s="49"/>
      <c r="BQ109" s="49"/>
      <c r="BR109" s="49"/>
      <c r="BS109" s="49"/>
      <c r="BT109" s="49"/>
      <c r="BU109" s="50"/>
      <c r="BV109" s="49"/>
      <c r="BW109" s="49"/>
      <c r="BX109" s="49"/>
      <c r="BY109" s="49"/>
      <c r="BZ109" s="49"/>
      <c r="CA109" s="49"/>
      <c r="CB109" s="49"/>
      <c r="CC109" s="51"/>
      <c r="CD109" s="50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</row>
    <row r="110" spans="1:164" s="63" customFormat="1" x14ac:dyDescent="0.2">
      <c r="A110" s="106"/>
      <c r="B110" s="107"/>
      <c r="BO110" s="91"/>
      <c r="BP110" s="49"/>
      <c r="BQ110" s="49"/>
      <c r="BR110" s="49"/>
      <c r="BS110" s="49"/>
      <c r="BT110" s="49"/>
      <c r="BU110" s="50"/>
      <c r="BV110" s="49"/>
      <c r="BW110" s="49"/>
      <c r="BX110" s="49"/>
      <c r="BY110" s="49"/>
      <c r="BZ110" s="49"/>
      <c r="CA110" s="49"/>
      <c r="CB110" s="49"/>
      <c r="CC110" s="51"/>
      <c r="CD110" s="50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</row>
    <row r="111" spans="1:164" s="63" customFormat="1" x14ac:dyDescent="0.2">
      <c r="A111" s="106"/>
      <c r="B111" s="107"/>
      <c r="BO111" s="91"/>
      <c r="BP111" s="49"/>
      <c r="BQ111" s="49"/>
      <c r="BR111" s="49"/>
      <c r="BS111" s="49"/>
      <c r="BT111" s="49"/>
      <c r="BU111" s="50"/>
      <c r="BV111" s="49"/>
      <c r="BW111" s="49"/>
      <c r="BX111" s="49"/>
      <c r="BY111" s="49"/>
      <c r="BZ111" s="49"/>
      <c r="CA111" s="49"/>
      <c r="CB111" s="49"/>
      <c r="CC111" s="51"/>
      <c r="CD111" s="50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</row>
    <row r="112" spans="1:164" s="63" customFormat="1" x14ac:dyDescent="0.2">
      <c r="A112" s="106"/>
      <c r="B112" s="107"/>
      <c r="BO112" s="91"/>
      <c r="BP112" s="49"/>
      <c r="BQ112" s="49"/>
      <c r="BR112" s="49"/>
      <c r="BS112" s="49"/>
      <c r="BT112" s="49"/>
      <c r="BU112" s="50"/>
      <c r="BV112" s="49"/>
      <c r="BW112" s="49"/>
      <c r="BX112" s="49"/>
      <c r="BY112" s="49"/>
      <c r="BZ112" s="49"/>
      <c r="CA112" s="49"/>
      <c r="CB112" s="49"/>
      <c r="CC112" s="51"/>
      <c r="CD112" s="50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</row>
    <row r="113" spans="1:164" s="63" customFormat="1" x14ac:dyDescent="0.2">
      <c r="A113" s="106"/>
      <c r="B113" s="107"/>
      <c r="BO113" s="91"/>
      <c r="BP113" s="82"/>
      <c r="BQ113" s="49"/>
      <c r="BR113" s="49"/>
      <c r="BS113" s="49"/>
      <c r="BT113" s="49"/>
      <c r="BU113" s="50"/>
      <c r="BV113" s="49"/>
      <c r="BW113" s="49"/>
      <c r="BX113" s="49"/>
      <c r="BY113" s="49"/>
      <c r="BZ113" s="49"/>
      <c r="CA113" s="49"/>
      <c r="CB113" s="49"/>
      <c r="CC113" s="51"/>
      <c r="CD113" s="50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</row>
    <row r="114" spans="1:164" s="63" customFormat="1" x14ac:dyDescent="0.2">
      <c r="A114" s="106"/>
      <c r="B114" s="107"/>
      <c r="BO114" s="91"/>
      <c r="BP114" s="82"/>
      <c r="BQ114" s="49"/>
      <c r="BR114" s="49"/>
      <c r="BS114" s="49"/>
      <c r="BT114" s="49"/>
      <c r="BU114" s="50"/>
      <c r="BV114" s="49"/>
      <c r="BW114" s="49"/>
      <c r="BX114" s="49"/>
      <c r="BY114" s="49"/>
      <c r="BZ114" s="49"/>
      <c r="CA114" s="49"/>
      <c r="CB114" s="49"/>
      <c r="CC114" s="51"/>
      <c r="CD114" s="50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</row>
    <row r="115" spans="1:164" s="63" customFormat="1" x14ac:dyDescent="0.2">
      <c r="A115" s="106"/>
      <c r="B115" s="107"/>
      <c r="BO115" s="91"/>
      <c r="BP115" s="82"/>
      <c r="BQ115" s="49"/>
      <c r="BR115" s="49"/>
      <c r="BS115" s="49"/>
      <c r="BT115" s="49"/>
      <c r="BU115" s="50"/>
      <c r="BV115" s="49"/>
      <c r="BW115" s="49"/>
      <c r="BX115" s="49"/>
      <c r="BY115" s="49"/>
      <c r="BZ115" s="49"/>
      <c r="CA115" s="49"/>
      <c r="CB115" s="49"/>
      <c r="CC115" s="51"/>
      <c r="CD115" s="50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</row>
    <row r="116" spans="1:164" s="63" customFormat="1" x14ac:dyDescent="0.2">
      <c r="A116" s="106"/>
      <c r="B116" s="107"/>
      <c r="BO116" s="91"/>
      <c r="BP116" s="82"/>
      <c r="BQ116" s="49"/>
      <c r="BR116" s="49"/>
      <c r="BS116" s="49"/>
      <c r="BT116" s="49"/>
      <c r="BU116" s="50"/>
      <c r="BV116" s="49"/>
      <c r="BW116" s="49"/>
      <c r="BX116" s="49"/>
      <c r="BY116" s="49"/>
      <c r="BZ116" s="49"/>
      <c r="CA116" s="49"/>
      <c r="CB116" s="49"/>
      <c r="CC116" s="51"/>
      <c r="CD116" s="50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</row>
    <row r="117" spans="1:164" s="63" customFormat="1" x14ac:dyDescent="0.2">
      <c r="A117" s="106"/>
      <c r="B117" s="107"/>
      <c r="BO117" s="91"/>
      <c r="BP117" s="82"/>
      <c r="BQ117" s="49"/>
      <c r="BR117" s="49"/>
      <c r="BS117" s="49"/>
      <c r="BT117" s="49"/>
      <c r="BU117" s="50"/>
      <c r="BV117" s="49"/>
      <c r="BW117" s="49"/>
      <c r="BX117" s="49"/>
      <c r="BY117" s="49"/>
      <c r="BZ117" s="49"/>
      <c r="CA117" s="49"/>
      <c r="CB117" s="49"/>
      <c r="CC117" s="51"/>
      <c r="CD117" s="50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</row>
    <row r="118" spans="1:164" s="63" customFormat="1" x14ac:dyDescent="0.2">
      <c r="A118" s="106"/>
      <c r="B118" s="107"/>
      <c r="BO118" s="91"/>
      <c r="BP118" s="82"/>
      <c r="BQ118" s="49"/>
      <c r="BR118" s="49"/>
      <c r="BS118" s="49"/>
      <c r="BT118" s="49"/>
      <c r="BU118" s="50"/>
      <c r="BV118" s="49"/>
      <c r="BW118" s="49"/>
      <c r="BX118" s="49"/>
      <c r="BY118" s="49"/>
      <c r="BZ118" s="49"/>
      <c r="CA118" s="49"/>
      <c r="CB118" s="49"/>
      <c r="CC118" s="51"/>
      <c r="CD118" s="50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</row>
    <row r="119" spans="1:164" s="63" customFormat="1" x14ac:dyDescent="0.2">
      <c r="A119" s="106"/>
      <c r="B119" s="107"/>
      <c r="BO119" s="91"/>
      <c r="BP119" s="82"/>
      <c r="BQ119" s="49"/>
      <c r="BR119" s="49"/>
      <c r="BS119" s="49"/>
      <c r="BT119" s="49"/>
      <c r="BU119" s="50"/>
      <c r="BV119" s="49"/>
      <c r="BW119" s="49"/>
      <c r="BX119" s="49"/>
      <c r="BY119" s="49"/>
      <c r="BZ119" s="49"/>
      <c r="CA119" s="49"/>
      <c r="CB119" s="49"/>
      <c r="CC119" s="51"/>
      <c r="CD119" s="50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</row>
    <row r="120" spans="1:164" s="63" customFormat="1" x14ac:dyDescent="0.2">
      <c r="A120" s="106"/>
      <c r="B120" s="107"/>
      <c r="BO120" s="91"/>
      <c r="BP120" s="82"/>
      <c r="BQ120" s="49"/>
      <c r="BR120" s="49"/>
      <c r="BS120" s="49"/>
      <c r="BT120" s="49"/>
      <c r="BU120" s="50"/>
      <c r="BV120" s="49"/>
      <c r="BW120" s="49"/>
      <c r="BX120" s="49"/>
      <c r="BY120" s="49"/>
      <c r="BZ120" s="49"/>
      <c r="CA120" s="49"/>
      <c r="CB120" s="49"/>
      <c r="CC120" s="51"/>
      <c r="CD120" s="50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</row>
    <row r="121" spans="1:164" s="63" customFormat="1" x14ac:dyDescent="0.2">
      <c r="A121" s="106"/>
      <c r="B121" s="107"/>
      <c r="BO121" s="91"/>
      <c r="BP121" s="82"/>
      <c r="BQ121" s="49"/>
      <c r="BR121" s="49"/>
      <c r="BS121" s="49"/>
      <c r="BT121" s="49"/>
      <c r="BU121" s="50"/>
      <c r="BV121" s="49"/>
      <c r="BW121" s="49"/>
      <c r="BX121" s="49"/>
      <c r="BY121" s="49"/>
      <c r="BZ121" s="49"/>
      <c r="CA121" s="49"/>
      <c r="CB121" s="49"/>
      <c r="CC121" s="51"/>
      <c r="CD121" s="50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</row>
    <row r="122" spans="1:164" s="63" customFormat="1" x14ac:dyDescent="0.2">
      <c r="A122" s="106"/>
      <c r="B122" s="107"/>
      <c r="BO122" s="91"/>
      <c r="BP122" s="82"/>
      <c r="BQ122" s="49"/>
      <c r="BR122" s="49"/>
      <c r="BS122" s="49"/>
      <c r="BT122" s="49"/>
      <c r="BU122" s="50"/>
      <c r="BV122" s="49"/>
      <c r="BW122" s="49"/>
      <c r="BX122" s="49"/>
      <c r="BY122" s="49"/>
      <c r="BZ122" s="49"/>
      <c r="CA122" s="49"/>
      <c r="CB122" s="49"/>
      <c r="CC122" s="51"/>
      <c r="CD122" s="50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</row>
    <row r="123" spans="1:164" s="63" customFormat="1" x14ac:dyDescent="0.2">
      <c r="A123" s="106"/>
      <c r="B123" s="107"/>
      <c r="BO123" s="91"/>
      <c r="BP123" s="82"/>
      <c r="BQ123" s="49"/>
      <c r="BR123" s="49"/>
      <c r="BS123" s="49"/>
      <c r="BT123" s="49"/>
      <c r="BU123" s="50"/>
      <c r="BV123" s="49"/>
      <c r="BW123" s="49"/>
      <c r="BX123" s="49"/>
      <c r="BY123" s="49"/>
      <c r="BZ123" s="49"/>
      <c r="CA123" s="49"/>
      <c r="CB123" s="49"/>
      <c r="CC123" s="51"/>
      <c r="CD123" s="50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</row>
    <row r="124" spans="1:164" s="63" customFormat="1" x14ac:dyDescent="0.2">
      <c r="A124" s="106"/>
      <c r="B124" s="107"/>
      <c r="BO124" s="91"/>
      <c r="BP124" s="82"/>
      <c r="BQ124" s="49"/>
      <c r="BR124" s="49"/>
      <c r="BS124" s="49"/>
      <c r="BT124" s="49"/>
      <c r="BU124" s="50"/>
      <c r="BV124" s="49"/>
      <c r="BW124" s="49"/>
      <c r="BX124" s="49"/>
      <c r="BY124" s="49"/>
      <c r="BZ124" s="49"/>
      <c r="CA124" s="49"/>
      <c r="CB124" s="49"/>
      <c r="CC124" s="51"/>
      <c r="CD124" s="50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</row>
    <row r="125" spans="1:164" s="63" customFormat="1" x14ac:dyDescent="0.2">
      <c r="A125" s="106"/>
      <c r="B125" s="107"/>
      <c r="BO125" s="91"/>
      <c r="BP125" s="82"/>
      <c r="BQ125" s="49"/>
      <c r="BR125" s="49"/>
      <c r="BS125" s="49"/>
      <c r="BT125" s="49"/>
      <c r="BU125" s="50"/>
      <c r="BV125" s="49"/>
      <c r="BW125" s="49"/>
      <c r="BX125" s="49"/>
      <c r="BY125" s="49"/>
      <c r="BZ125" s="49"/>
      <c r="CA125" s="49"/>
      <c r="CB125" s="49"/>
      <c r="CC125" s="51"/>
      <c r="CD125" s="50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</row>
    <row r="126" spans="1:164" s="63" customFormat="1" x14ac:dyDescent="0.2">
      <c r="A126" s="106"/>
      <c r="B126" s="107"/>
      <c r="BO126" s="91"/>
      <c r="BP126" s="82"/>
      <c r="BQ126" s="49"/>
      <c r="BR126" s="49"/>
      <c r="BS126" s="49"/>
      <c r="BT126" s="49"/>
      <c r="BU126" s="50"/>
      <c r="BV126" s="49"/>
      <c r="BW126" s="49"/>
      <c r="BX126" s="49"/>
      <c r="BY126" s="49"/>
      <c r="BZ126" s="49"/>
      <c r="CA126" s="49"/>
      <c r="CB126" s="49"/>
      <c r="CC126" s="51"/>
      <c r="CD126" s="50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</row>
    <row r="127" spans="1:164" s="63" customFormat="1" x14ac:dyDescent="0.2">
      <c r="A127" s="106"/>
      <c r="B127" s="107"/>
      <c r="BO127" s="91"/>
      <c r="BP127" s="82"/>
      <c r="BQ127" s="49"/>
      <c r="BR127" s="49"/>
      <c r="BS127" s="49"/>
      <c r="BT127" s="49"/>
      <c r="BU127" s="50"/>
      <c r="BV127" s="49"/>
      <c r="BW127" s="49"/>
      <c r="BX127" s="49"/>
      <c r="BY127" s="49"/>
      <c r="BZ127" s="49"/>
      <c r="CA127" s="49"/>
      <c r="CB127" s="49"/>
      <c r="CC127" s="51"/>
      <c r="CD127" s="50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</row>
    <row r="128" spans="1:164" s="63" customFormat="1" x14ac:dyDescent="0.2">
      <c r="A128" s="106"/>
      <c r="B128" s="107"/>
      <c r="BO128" s="91"/>
      <c r="BP128" s="82"/>
      <c r="BQ128" s="49"/>
      <c r="BR128" s="49"/>
      <c r="BS128" s="49"/>
      <c r="BT128" s="49"/>
      <c r="BU128" s="50"/>
      <c r="BV128" s="49"/>
      <c r="BW128" s="49"/>
      <c r="BX128" s="49"/>
      <c r="BY128" s="49"/>
      <c r="BZ128" s="49"/>
      <c r="CA128" s="49"/>
      <c r="CB128" s="49"/>
      <c r="CC128" s="51"/>
      <c r="CD128" s="50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</row>
    <row r="129" spans="1:164" s="63" customFormat="1" x14ac:dyDescent="0.2">
      <c r="A129" s="106"/>
      <c r="B129" s="107"/>
      <c r="BO129" s="49"/>
      <c r="BP129" s="82"/>
      <c r="BQ129" s="49"/>
      <c r="BR129" s="49"/>
      <c r="BS129" s="49"/>
      <c r="BT129" s="49"/>
      <c r="BU129" s="50"/>
      <c r="BV129" s="49"/>
      <c r="BW129" s="49"/>
      <c r="BX129" s="49"/>
      <c r="BY129" s="49"/>
      <c r="BZ129" s="49"/>
      <c r="CA129" s="49"/>
      <c r="CB129" s="49"/>
      <c r="CC129" s="51"/>
      <c r="CD129" s="50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</row>
    <row r="130" spans="1:164" s="63" customFormat="1" x14ac:dyDescent="0.2">
      <c r="A130" s="106"/>
      <c r="B130" s="107"/>
      <c r="BO130" s="49"/>
      <c r="BP130" s="82"/>
      <c r="BQ130" s="49"/>
      <c r="BR130" s="49"/>
      <c r="BS130" s="49"/>
      <c r="BT130" s="49"/>
      <c r="BU130" s="50"/>
      <c r="BV130" s="49"/>
      <c r="BW130" s="49"/>
      <c r="BX130" s="49"/>
      <c r="BY130" s="49"/>
      <c r="BZ130" s="49"/>
      <c r="CA130" s="49"/>
      <c r="CB130" s="49"/>
      <c r="CC130" s="51"/>
      <c r="CD130" s="50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</row>
    <row r="131" spans="1:164" s="63" customFormat="1" x14ac:dyDescent="0.2">
      <c r="A131" s="106"/>
      <c r="B131" s="107"/>
      <c r="BO131" s="49"/>
      <c r="BP131" s="82"/>
      <c r="BQ131" s="49"/>
      <c r="BR131" s="49"/>
      <c r="BS131" s="49"/>
      <c r="BT131" s="49"/>
      <c r="BU131" s="50"/>
      <c r="BV131" s="49"/>
      <c r="BW131" s="49"/>
      <c r="BX131" s="49"/>
      <c r="BY131" s="49"/>
      <c r="BZ131" s="49"/>
      <c r="CA131" s="49"/>
      <c r="CB131" s="49"/>
      <c r="CC131" s="51"/>
      <c r="CD131" s="50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</row>
    <row r="132" spans="1:164" s="63" customFormat="1" x14ac:dyDescent="0.2">
      <c r="A132" s="106"/>
      <c r="B132" s="107"/>
      <c r="BO132" s="49"/>
      <c r="BP132" s="49"/>
      <c r="BQ132" s="49"/>
      <c r="BR132" s="49"/>
      <c r="BS132" s="49"/>
      <c r="BT132" s="49"/>
      <c r="BU132" s="50"/>
      <c r="BV132" s="49"/>
      <c r="BW132" s="49"/>
      <c r="BX132" s="49"/>
      <c r="BY132" s="49"/>
      <c r="BZ132" s="49"/>
      <c r="CA132" s="49"/>
      <c r="CB132" s="49"/>
      <c r="CC132" s="51"/>
      <c r="CD132" s="50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</row>
    <row r="133" spans="1:164" s="63" customFormat="1" x14ac:dyDescent="0.2">
      <c r="A133" s="106"/>
      <c r="B133" s="107"/>
      <c r="BO133" s="49"/>
      <c r="BP133" s="49"/>
      <c r="BQ133" s="49"/>
      <c r="BR133" s="49"/>
      <c r="BS133" s="49"/>
      <c r="BT133" s="49"/>
      <c r="BU133" s="50"/>
      <c r="BV133" s="49"/>
      <c r="BW133" s="49"/>
      <c r="BX133" s="49"/>
      <c r="BY133" s="49"/>
      <c r="BZ133" s="49"/>
      <c r="CA133" s="49"/>
      <c r="CB133" s="49"/>
      <c r="CC133" s="51"/>
      <c r="CD133" s="50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</row>
    <row r="134" spans="1:164" s="63" customFormat="1" x14ac:dyDescent="0.2">
      <c r="A134" s="106"/>
      <c r="B134" s="107"/>
      <c r="BO134" s="49"/>
      <c r="BP134" s="81"/>
      <c r="BQ134" s="81"/>
      <c r="BR134" s="81"/>
      <c r="BS134" s="81"/>
      <c r="BT134" s="81"/>
      <c r="BU134" s="81"/>
      <c r="BV134" s="81"/>
      <c r="BW134" s="82"/>
      <c r="BX134" s="82"/>
      <c r="BY134" s="82"/>
      <c r="BZ134" s="82"/>
      <c r="CA134" s="82"/>
      <c r="CB134" s="82"/>
      <c r="CC134" s="83"/>
      <c r="CD134" s="84"/>
      <c r="CE134" s="52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</row>
    <row r="135" spans="1:164" s="63" customFormat="1" x14ac:dyDescent="0.2">
      <c r="A135" s="106"/>
      <c r="B135" s="107"/>
      <c r="BO135" s="49"/>
      <c r="BP135" s="81"/>
      <c r="BQ135" s="81"/>
      <c r="BR135" s="81"/>
      <c r="BS135" s="81"/>
      <c r="BT135" s="81"/>
      <c r="BU135" s="81"/>
      <c r="BV135" s="81"/>
      <c r="BW135" s="82"/>
      <c r="BX135" s="82"/>
      <c r="BY135" s="82"/>
      <c r="BZ135" s="82"/>
      <c r="CA135" s="82"/>
      <c r="CB135" s="82"/>
      <c r="CC135" s="83"/>
      <c r="CD135" s="84"/>
      <c r="CE135" s="52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</row>
    <row r="136" spans="1:164" s="63" customFormat="1" x14ac:dyDescent="0.2">
      <c r="A136" s="106"/>
      <c r="B136" s="107"/>
      <c r="BO136" s="49"/>
      <c r="BP136" s="81"/>
      <c r="BQ136" s="81"/>
      <c r="BR136" s="52"/>
      <c r="BS136" s="52"/>
      <c r="BT136" s="52"/>
      <c r="BU136" s="52"/>
      <c r="BV136" s="50"/>
      <c r="BW136" s="49"/>
      <c r="BX136" s="49"/>
      <c r="BY136" s="49"/>
      <c r="BZ136" s="49"/>
      <c r="CA136" s="49"/>
      <c r="CB136" s="49"/>
      <c r="CC136" s="51"/>
      <c r="CD136" s="50"/>
      <c r="CE136" s="52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</row>
    <row r="137" spans="1:164" s="63" customFormat="1" x14ac:dyDescent="0.2">
      <c r="A137" s="106"/>
      <c r="B137" s="107"/>
      <c r="BO137" s="49"/>
      <c r="BP137" s="91"/>
      <c r="BQ137" s="82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3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</row>
    <row r="138" spans="1:164" s="63" customFormat="1" x14ac:dyDescent="0.2">
      <c r="A138" s="106"/>
      <c r="B138" s="107"/>
      <c r="BO138" s="49"/>
      <c r="BP138" s="91"/>
      <c r="BQ138" s="82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3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</row>
    <row r="139" spans="1:164" s="63" customFormat="1" x14ac:dyDescent="0.2">
      <c r="A139" s="106"/>
      <c r="B139" s="107"/>
      <c r="BO139" s="49"/>
      <c r="BP139" s="91"/>
      <c r="BQ139" s="82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3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</row>
    <row r="140" spans="1:164" s="63" customFormat="1" x14ac:dyDescent="0.2">
      <c r="A140" s="106"/>
      <c r="B140" s="107"/>
      <c r="BO140" s="49"/>
      <c r="BP140" s="91"/>
      <c r="BQ140" s="82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3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</row>
    <row r="141" spans="1:164" s="63" customFormat="1" x14ac:dyDescent="0.2">
      <c r="A141" s="106"/>
      <c r="B141" s="107"/>
      <c r="BO141" s="49"/>
      <c r="BP141" s="91"/>
      <c r="BQ141" s="82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3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</row>
    <row r="142" spans="1:164" s="63" customFormat="1" x14ac:dyDescent="0.2">
      <c r="A142" s="106"/>
      <c r="B142" s="107"/>
      <c r="BO142" s="49"/>
      <c r="BP142" s="91"/>
      <c r="BQ142" s="82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3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</row>
    <row r="143" spans="1:164" s="63" customFormat="1" x14ac:dyDescent="0.2">
      <c r="A143" s="106"/>
      <c r="B143" s="107"/>
      <c r="BO143" s="49"/>
      <c r="BP143" s="91"/>
      <c r="BQ143" s="82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3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</row>
    <row r="144" spans="1:164" s="63" customFormat="1" x14ac:dyDescent="0.2">
      <c r="A144" s="106"/>
      <c r="B144" s="107"/>
      <c r="BO144" s="49"/>
      <c r="BP144" s="91"/>
      <c r="BQ144" s="82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3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</row>
    <row r="145" spans="1:164" s="63" customFormat="1" x14ac:dyDescent="0.2">
      <c r="A145" s="106"/>
      <c r="B145" s="107"/>
      <c r="BO145" s="49"/>
      <c r="BP145" s="91"/>
      <c r="BQ145" s="82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3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</row>
    <row r="146" spans="1:164" s="63" customFormat="1" x14ac:dyDescent="0.2">
      <c r="A146" s="106"/>
      <c r="B146" s="107"/>
      <c r="BO146" s="49"/>
      <c r="BP146" s="91"/>
      <c r="BQ146" s="82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3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</row>
    <row r="147" spans="1:164" s="63" customFormat="1" x14ac:dyDescent="0.2">
      <c r="A147" s="106"/>
      <c r="B147" s="107"/>
      <c r="BO147" s="49"/>
      <c r="BP147" s="91"/>
      <c r="BQ147" s="82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3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</row>
    <row r="148" spans="1:164" s="63" customFormat="1" x14ac:dyDescent="0.2">
      <c r="A148" s="106"/>
      <c r="B148" s="107"/>
      <c r="BO148" s="49"/>
      <c r="BP148" s="91"/>
      <c r="BQ148" s="82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3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</row>
    <row r="149" spans="1:164" s="63" customFormat="1" x14ac:dyDescent="0.2">
      <c r="A149" s="106"/>
      <c r="B149" s="107"/>
      <c r="BO149" s="49"/>
      <c r="BP149" s="91"/>
      <c r="BQ149" s="82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3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</row>
    <row r="150" spans="1:164" s="63" customFormat="1" x14ac:dyDescent="0.2">
      <c r="A150" s="106"/>
      <c r="B150" s="107"/>
      <c r="BO150" s="49"/>
      <c r="BP150" s="91"/>
      <c r="BQ150" s="82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3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</row>
    <row r="151" spans="1:164" s="63" customFormat="1" x14ac:dyDescent="0.2">
      <c r="A151" s="106"/>
      <c r="B151" s="107"/>
      <c r="BO151" s="49"/>
      <c r="BP151" s="91"/>
      <c r="BQ151" s="82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3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</row>
    <row r="152" spans="1:164" s="63" customFormat="1" x14ac:dyDescent="0.2">
      <c r="A152" s="106"/>
      <c r="B152" s="107"/>
      <c r="BO152" s="49"/>
      <c r="BP152" s="91"/>
      <c r="BQ152" s="82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3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</row>
    <row r="153" spans="1:164" s="63" customFormat="1" x14ac:dyDescent="0.2">
      <c r="A153" s="106"/>
      <c r="B153" s="107"/>
      <c r="BO153" s="49"/>
      <c r="BP153" s="91"/>
      <c r="BQ153" s="82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3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</row>
    <row r="154" spans="1:164" s="63" customFormat="1" x14ac:dyDescent="0.2">
      <c r="A154" s="106"/>
      <c r="B154" s="107"/>
      <c r="BO154" s="49"/>
      <c r="BP154" s="91"/>
      <c r="BQ154" s="82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3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</row>
    <row r="155" spans="1:164" s="63" customFormat="1" x14ac:dyDescent="0.2">
      <c r="A155" s="106"/>
      <c r="B155" s="107"/>
      <c r="BO155" s="49"/>
      <c r="BP155" s="91"/>
      <c r="BQ155" s="82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3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</row>
    <row r="156" spans="1:164" s="63" customFormat="1" x14ac:dyDescent="0.2">
      <c r="A156" s="106"/>
      <c r="B156" s="107"/>
      <c r="BO156" s="49"/>
      <c r="BP156" s="49"/>
      <c r="BQ156" s="49"/>
      <c r="BR156" s="49"/>
      <c r="BS156" s="49"/>
      <c r="BT156" s="49"/>
      <c r="BU156" s="50"/>
      <c r="BV156" s="49"/>
      <c r="BW156" s="49"/>
      <c r="BX156" s="49"/>
      <c r="BY156" s="49"/>
      <c r="BZ156" s="49"/>
      <c r="CA156" s="49"/>
      <c r="CB156" s="49"/>
      <c r="CC156" s="51"/>
      <c r="CD156" s="50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</row>
    <row r="157" spans="1:164" s="63" customFormat="1" x14ac:dyDescent="0.2">
      <c r="A157" s="106"/>
      <c r="B157" s="107"/>
      <c r="BO157" s="49"/>
      <c r="BP157" s="49"/>
      <c r="BQ157" s="49"/>
      <c r="BR157" s="49"/>
      <c r="BS157" s="49"/>
      <c r="BT157" s="49"/>
      <c r="BU157" s="50"/>
      <c r="BV157" s="49"/>
      <c r="BW157" s="49"/>
      <c r="BX157" s="49"/>
      <c r="BY157" s="49"/>
      <c r="BZ157" s="49"/>
      <c r="CA157" s="49"/>
      <c r="CB157" s="49"/>
      <c r="CC157" s="51"/>
      <c r="CD157" s="50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</row>
    <row r="158" spans="1:164" s="63" customFormat="1" x14ac:dyDescent="0.2">
      <c r="A158" s="106"/>
      <c r="B158" s="107"/>
      <c r="BO158" s="49"/>
      <c r="BP158" s="49"/>
      <c r="BQ158" s="49"/>
      <c r="BR158" s="49"/>
      <c r="BS158" s="49"/>
      <c r="BT158" s="49"/>
      <c r="BU158" s="50"/>
      <c r="BV158" s="49"/>
      <c r="BW158" s="49"/>
      <c r="BX158" s="49"/>
      <c r="BY158" s="49"/>
      <c r="BZ158" s="49"/>
      <c r="CA158" s="49"/>
      <c r="CB158" s="49"/>
      <c r="CC158" s="51"/>
      <c r="CD158" s="50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</row>
    <row r="159" spans="1:164" s="63" customFormat="1" x14ac:dyDescent="0.2">
      <c r="A159" s="106"/>
      <c r="B159" s="107"/>
      <c r="BO159" s="49"/>
      <c r="BP159" s="49"/>
      <c r="BQ159" s="49"/>
      <c r="BR159" s="49"/>
      <c r="BS159" s="49"/>
      <c r="BT159" s="49"/>
      <c r="BU159" s="50"/>
      <c r="BV159" s="49"/>
      <c r="BW159" s="49"/>
      <c r="BX159" s="49"/>
      <c r="BY159" s="49"/>
      <c r="BZ159" s="49"/>
      <c r="CA159" s="49"/>
      <c r="CB159" s="49"/>
      <c r="CC159" s="51"/>
      <c r="CD159" s="50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</row>
    <row r="160" spans="1:164" s="63" customFormat="1" x14ac:dyDescent="0.2">
      <c r="A160" s="106"/>
      <c r="B160" s="107"/>
      <c r="BO160" s="49"/>
      <c r="BP160" s="49"/>
      <c r="BQ160" s="49"/>
      <c r="BR160" s="49"/>
      <c r="BS160" s="49"/>
      <c r="BT160" s="49"/>
      <c r="BU160" s="50"/>
      <c r="BV160" s="49"/>
      <c r="BW160" s="49"/>
      <c r="BX160" s="49"/>
      <c r="BY160" s="49"/>
      <c r="BZ160" s="49"/>
      <c r="CA160" s="49"/>
      <c r="CB160" s="49"/>
      <c r="CC160" s="51"/>
      <c r="CD160" s="50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</row>
    <row r="161" spans="1:164" s="63" customFormat="1" x14ac:dyDescent="0.2">
      <c r="A161" s="106"/>
      <c r="B161" s="107"/>
      <c r="BO161" s="49"/>
      <c r="BP161" s="49"/>
      <c r="BQ161" s="49"/>
      <c r="BR161" s="49"/>
      <c r="BS161" s="49"/>
      <c r="BT161" s="49"/>
      <c r="BU161" s="50"/>
      <c r="BV161" s="49"/>
      <c r="BW161" s="49"/>
      <c r="BX161" s="49"/>
      <c r="BY161" s="49"/>
      <c r="BZ161" s="49"/>
      <c r="CA161" s="49"/>
      <c r="CB161" s="49"/>
      <c r="CC161" s="51"/>
      <c r="CD161" s="50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</row>
    <row r="162" spans="1:164" s="63" customFormat="1" x14ac:dyDescent="0.2">
      <c r="A162" s="106"/>
      <c r="B162" s="107"/>
      <c r="BO162" s="49"/>
      <c r="BP162" s="49"/>
      <c r="BQ162" s="49"/>
      <c r="BR162" s="49"/>
      <c r="BS162" s="49"/>
      <c r="BT162" s="49"/>
      <c r="BU162" s="50"/>
      <c r="BV162" s="49"/>
      <c r="BW162" s="49"/>
      <c r="BX162" s="49"/>
      <c r="BY162" s="49"/>
      <c r="BZ162" s="49"/>
      <c r="CA162" s="49"/>
      <c r="CB162" s="49"/>
      <c r="CC162" s="51"/>
      <c r="CD162" s="50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</row>
    <row r="163" spans="1:164" s="63" customFormat="1" x14ac:dyDescent="0.2">
      <c r="A163" s="106"/>
      <c r="B163" s="107"/>
      <c r="BO163" s="49"/>
      <c r="BP163" s="49"/>
      <c r="BQ163" s="49"/>
      <c r="BR163" s="49"/>
      <c r="BS163" s="49"/>
      <c r="BT163" s="49"/>
      <c r="BU163" s="50"/>
      <c r="BV163" s="49"/>
      <c r="BW163" s="49"/>
      <c r="BX163" s="49"/>
      <c r="BY163" s="49"/>
      <c r="BZ163" s="49"/>
      <c r="CA163" s="49"/>
      <c r="CB163" s="49"/>
      <c r="CC163" s="51"/>
      <c r="CD163" s="50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</row>
    <row r="164" spans="1:164" s="63" customFormat="1" x14ac:dyDescent="0.2">
      <c r="A164" s="106"/>
      <c r="B164" s="107"/>
      <c r="BO164" s="49"/>
      <c r="BP164" s="49"/>
      <c r="BQ164" s="49"/>
      <c r="BR164" s="49"/>
      <c r="BS164" s="49"/>
      <c r="BT164" s="49"/>
      <c r="BU164" s="50"/>
      <c r="BV164" s="49"/>
      <c r="BW164" s="49"/>
      <c r="BX164" s="49"/>
      <c r="BY164" s="49"/>
      <c r="BZ164" s="49"/>
      <c r="CA164" s="49"/>
      <c r="CB164" s="49"/>
      <c r="CC164" s="51"/>
      <c r="CD164" s="50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</row>
    <row r="165" spans="1:164" s="63" customFormat="1" x14ac:dyDescent="0.2">
      <c r="A165" s="106"/>
      <c r="B165" s="107"/>
      <c r="BO165" s="49"/>
      <c r="BP165" s="49"/>
      <c r="BQ165" s="49"/>
      <c r="BR165" s="49"/>
      <c r="BS165" s="49"/>
      <c r="BT165" s="49"/>
      <c r="BU165" s="50"/>
      <c r="BV165" s="49"/>
      <c r="BW165" s="49"/>
      <c r="BX165" s="49"/>
      <c r="BY165" s="49"/>
      <c r="BZ165" s="49"/>
      <c r="CA165" s="49"/>
      <c r="CB165" s="49"/>
      <c r="CC165" s="51"/>
      <c r="CD165" s="50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</row>
    <row r="166" spans="1:164" s="63" customFormat="1" x14ac:dyDescent="0.2">
      <c r="A166" s="106"/>
      <c r="B166" s="107"/>
      <c r="BO166" s="49"/>
      <c r="BP166" s="49"/>
      <c r="BQ166" s="49"/>
      <c r="BR166" s="49"/>
      <c r="BS166" s="49"/>
      <c r="BT166" s="49"/>
      <c r="BU166" s="50"/>
      <c r="BV166" s="49"/>
      <c r="BW166" s="49"/>
      <c r="BX166" s="49"/>
      <c r="BY166" s="49"/>
      <c r="BZ166" s="49"/>
      <c r="CA166" s="49"/>
      <c r="CB166" s="49"/>
      <c r="CC166" s="51"/>
      <c r="CD166" s="50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</row>
    <row r="167" spans="1:164" s="63" customFormat="1" x14ac:dyDescent="0.2">
      <c r="A167" s="106"/>
      <c r="B167" s="107"/>
      <c r="BO167" s="49"/>
      <c r="BP167" s="49"/>
      <c r="BQ167" s="49"/>
      <c r="BR167" s="49"/>
      <c r="BS167" s="49"/>
      <c r="BT167" s="49"/>
      <c r="BU167" s="50"/>
      <c r="BV167" s="49"/>
      <c r="BW167" s="49"/>
      <c r="BX167" s="49"/>
      <c r="BY167" s="49"/>
      <c r="BZ167" s="49"/>
      <c r="CA167" s="49"/>
      <c r="CB167" s="49"/>
      <c r="CC167" s="51"/>
      <c r="CD167" s="50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</row>
    <row r="168" spans="1:164" s="63" customFormat="1" x14ac:dyDescent="0.2">
      <c r="A168" s="106"/>
      <c r="B168" s="107"/>
      <c r="BO168" s="49"/>
      <c r="BP168" s="49"/>
      <c r="BQ168" s="49"/>
      <c r="BR168" s="49"/>
      <c r="BS168" s="49"/>
      <c r="BT168" s="49"/>
      <c r="BU168" s="50"/>
      <c r="BV168" s="49"/>
      <c r="BW168" s="49"/>
      <c r="BX168" s="49"/>
      <c r="BY168" s="49"/>
      <c r="BZ168" s="49"/>
      <c r="CA168" s="49"/>
      <c r="CB168" s="49"/>
      <c r="CC168" s="51"/>
      <c r="CD168" s="50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</row>
    <row r="169" spans="1:164" s="63" customFormat="1" x14ac:dyDescent="0.2">
      <c r="A169" s="106"/>
      <c r="B169" s="107"/>
      <c r="BO169" s="49"/>
      <c r="BP169" s="49"/>
      <c r="BQ169" s="49"/>
      <c r="BR169" s="49"/>
      <c r="BS169" s="49"/>
      <c r="BT169" s="49"/>
      <c r="BU169" s="50"/>
      <c r="BV169" s="49"/>
      <c r="BW169" s="49"/>
      <c r="BX169" s="49"/>
      <c r="BY169" s="49"/>
      <c r="BZ169" s="49"/>
      <c r="CA169" s="49"/>
      <c r="CB169" s="49"/>
      <c r="CC169" s="51"/>
      <c r="CD169" s="50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</row>
    <row r="170" spans="1:164" s="63" customFormat="1" x14ac:dyDescent="0.2">
      <c r="A170" s="106"/>
      <c r="B170" s="107"/>
      <c r="BO170" s="49"/>
      <c r="BP170" s="49"/>
      <c r="BQ170" s="49"/>
      <c r="BR170" s="49"/>
      <c r="BS170" s="49"/>
      <c r="BT170" s="49"/>
      <c r="BU170" s="50"/>
      <c r="BV170" s="49"/>
      <c r="BW170" s="49"/>
      <c r="BX170" s="49"/>
      <c r="BY170" s="49"/>
      <c r="BZ170" s="49"/>
      <c r="CA170" s="49"/>
      <c r="CB170" s="49"/>
      <c r="CC170" s="51"/>
      <c r="CD170" s="50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</row>
    <row r="171" spans="1:164" s="63" customFormat="1" x14ac:dyDescent="0.2">
      <c r="A171" s="106"/>
      <c r="B171" s="107"/>
      <c r="BO171" s="49"/>
      <c r="BP171" s="49"/>
      <c r="BQ171" s="49"/>
      <c r="BR171" s="49"/>
      <c r="BS171" s="49"/>
      <c r="BT171" s="49"/>
      <c r="BU171" s="50"/>
      <c r="BV171" s="49"/>
      <c r="BW171" s="49"/>
      <c r="BX171" s="49"/>
      <c r="BY171" s="49"/>
      <c r="BZ171" s="49"/>
      <c r="CA171" s="49"/>
      <c r="CB171" s="49"/>
      <c r="CC171" s="51"/>
      <c r="CD171" s="50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</row>
    <row r="172" spans="1:164" s="63" customFormat="1" x14ac:dyDescent="0.2">
      <c r="A172" s="106"/>
      <c r="B172" s="107"/>
      <c r="BO172" s="49"/>
      <c r="BP172" s="49"/>
      <c r="BQ172" s="49"/>
      <c r="BR172" s="49"/>
      <c r="BS172" s="49"/>
      <c r="BT172" s="49"/>
      <c r="BU172" s="50"/>
      <c r="BV172" s="49"/>
      <c r="BW172" s="49"/>
      <c r="BX172" s="49"/>
      <c r="BY172" s="49"/>
      <c r="BZ172" s="49"/>
      <c r="CA172" s="49"/>
      <c r="CB172" s="49"/>
      <c r="CC172" s="51"/>
      <c r="CD172" s="50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</row>
    <row r="173" spans="1:164" s="63" customFormat="1" x14ac:dyDescent="0.2">
      <c r="A173" s="106"/>
      <c r="B173" s="107"/>
      <c r="BO173" s="49"/>
      <c r="BP173" s="49"/>
      <c r="BQ173" s="49"/>
      <c r="BR173" s="49"/>
      <c r="BS173" s="49"/>
      <c r="BT173" s="49"/>
      <c r="BU173" s="50"/>
      <c r="BV173" s="49"/>
      <c r="BW173" s="49"/>
      <c r="BX173" s="49"/>
      <c r="BY173" s="49"/>
      <c r="BZ173" s="49"/>
      <c r="CA173" s="49"/>
      <c r="CB173" s="49"/>
      <c r="CC173" s="51"/>
      <c r="CD173" s="50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</row>
    <row r="174" spans="1:164" s="63" customFormat="1" x14ac:dyDescent="0.2">
      <c r="A174" s="106"/>
      <c r="B174" s="107"/>
      <c r="BO174" s="49"/>
      <c r="BP174" s="49"/>
      <c r="BQ174" s="49"/>
      <c r="BR174" s="49"/>
      <c r="BS174" s="49"/>
      <c r="BT174" s="49"/>
      <c r="BU174" s="50"/>
      <c r="BV174" s="49"/>
      <c r="BW174" s="49"/>
      <c r="BX174" s="49"/>
      <c r="BY174" s="49"/>
      <c r="BZ174" s="49"/>
      <c r="CA174" s="49"/>
      <c r="CB174" s="49"/>
      <c r="CC174" s="51"/>
      <c r="CD174" s="50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</row>
    <row r="175" spans="1:164" s="63" customFormat="1" x14ac:dyDescent="0.2">
      <c r="A175" s="106"/>
      <c r="B175" s="107"/>
      <c r="BO175" s="49"/>
      <c r="BP175" s="49"/>
      <c r="BQ175" s="49"/>
      <c r="BR175" s="49"/>
      <c r="BS175" s="49"/>
      <c r="BT175" s="49"/>
      <c r="BU175" s="50"/>
      <c r="BV175" s="49"/>
      <c r="BW175" s="49"/>
      <c r="BX175" s="49"/>
      <c r="BY175" s="49"/>
      <c r="BZ175" s="49"/>
      <c r="CA175" s="49"/>
      <c r="CB175" s="49"/>
      <c r="CC175" s="51"/>
      <c r="CD175" s="50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</row>
    <row r="176" spans="1:164" s="63" customFormat="1" x14ac:dyDescent="0.2">
      <c r="A176" s="106"/>
      <c r="B176" s="107"/>
      <c r="BO176" s="49"/>
      <c r="BP176" s="49"/>
      <c r="BQ176" s="49"/>
      <c r="BR176" s="49"/>
      <c r="BS176" s="49"/>
      <c r="BT176" s="49"/>
      <c r="BU176" s="50"/>
      <c r="BV176" s="49"/>
      <c r="BW176" s="49"/>
      <c r="BX176" s="49"/>
      <c r="BY176" s="49"/>
      <c r="BZ176" s="49"/>
      <c r="CA176" s="49"/>
      <c r="CB176" s="49"/>
      <c r="CC176" s="51"/>
      <c r="CD176" s="50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</row>
    <row r="177" spans="1:164" s="70" customFormat="1" x14ac:dyDescent="0.2">
      <c r="A177" s="75"/>
      <c r="B177" s="76"/>
      <c r="BO177" s="66"/>
      <c r="BP177" s="66"/>
      <c r="BQ177" s="66"/>
      <c r="BR177" s="66"/>
      <c r="BS177" s="66"/>
      <c r="BT177" s="66"/>
      <c r="BU177" s="68"/>
      <c r="BV177" s="66"/>
      <c r="BW177" s="66"/>
      <c r="BX177" s="66"/>
      <c r="BY177" s="66"/>
      <c r="BZ177" s="66"/>
      <c r="CA177" s="66"/>
      <c r="CB177" s="66"/>
      <c r="CC177" s="69"/>
      <c r="CD177" s="68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  <c r="FF177" s="66"/>
      <c r="FG177" s="66"/>
      <c r="FH177" s="66"/>
    </row>
    <row r="178" spans="1:164" s="70" customFormat="1" x14ac:dyDescent="0.2">
      <c r="A178" s="75"/>
      <c r="B178" s="76"/>
      <c r="BO178" s="66"/>
      <c r="BP178" s="66"/>
      <c r="BQ178" s="66"/>
      <c r="BR178" s="66"/>
      <c r="BS178" s="66"/>
      <c r="BT178" s="66"/>
      <c r="BU178" s="68"/>
      <c r="BV178" s="66"/>
      <c r="BW178" s="66"/>
      <c r="BX178" s="66"/>
      <c r="BY178" s="66"/>
      <c r="BZ178" s="66"/>
      <c r="CA178" s="66"/>
      <c r="CB178" s="66"/>
      <c r="CC178" s="69"/>
      <c r="CD178" s="68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  <c r="FF178" s="66"/>
      <c r="FG178" s="66"/>
      <c r="FH178" s="66"/>
    </row>
    <row r="179" spans="1:164" s="70" customFormat="1" x14ac:dyDescent="0.2">
      <c r="A179" s="75"/>
      <c r="B179" s="76"/>
      <c r="BO179" s="66"/>
      <c r="BP179" s="66"/>
      <c r="BQ179" s="66"/>
      <c r="BR179" s="66"/>
      <c r="BS179" s="66"/>
      <c r="BT179" s="66"/>
      <c r="BU179" s="68"/>
      <c r="BV179" s="66"/>
      <c r="BW179" s="66"/>
      <c r="BX179" s="66"/>
      <c r="BY179" s="66"/>
      <c r="BZ179" s="66"/>
      <c r="CA179" s="66"/>
      <c r="CB179" s="66"/>
      <c r="CC179" s="69"/>
      <c r="CD179" s="68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</row>
    <row r="180" spans="1:164" s="70" customFormat="1" x14ac:dyDescent="0.2">
      <c r="A180" s="75"/>
      <c r="B180" s="76"/>
      <c r="BO180" s="66"/>
      <c r="BP180" s="66"/>
      <c r="BQ180" s="66"/>
      <c r="BR180" s="66"/>
      <c r="BS180" s="66"/>
      <c r="BT180" s="66"/>
      <c r="BU180" s="68"/>
      <c r="BV180" s="66"/>
      <c r="BW180" s="66"/>
      <c r="BX180" s="66"/>
      <c r="BY180" s="66"/>
      <c r="BZ180" s="66"/>
      <c r="CA180" s="66"/>
      <c r="CB180" s="66"/>
      <c r="CC180" s="69"/>
      <c r="CD180" s="68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</row>
    <row r="181" spans="1:164" s="70" customFormat="1" x14ac:dyDescent="0.2">
      <c r="A181" s="75"/>
      <c r="B181" s="76"/>
      <c r="BO181" s="66"/>
      <c r="BP181" s="66"/>
      <c r="BQ181" s="66"/>
      <c r="BR181" s="66"/>
      <c r="BS181" s="66"/>
      <c r="BT181" s="66"/>
      <c r="BU181" s="68"/>
      <c r="BV181" s="66"/>
      <c r="BW181" s="66"/>
      <c r="BX181" s="66"/>
      <c r="BY181" s="66"/>
      <c r="BZ181" s="66"/>
      <c r="CA181" s="66"/>
      <c r="CB181" s="66"/>
      <c r="CC181" s="69"/>
      <c r="CD181" s="68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  <c r="FF181" s="66"/>
      <c r="FG181" s="66"/>
      <c r="FH181" s="66"/>
    </row>
    <row r="182" spans="1:164" s="70" customFormat="1" x14ac:dyDescent="0.2">
      <c r="A182" s="75"/>
      <c r="B182" s="76"/>
      <c r="BO182" s="66"/>
      <c r="BP182" s="66"/>
      <c r="BQ182" s="66"/>
      <c r="BR182" s="66"/>
      <c r="BS182" s="66"/>
      <c r="BT182" s="66"/>
      <c r="BU182" s="68"/>
      <c r="BV182" s="66"/>
      <c r="BW182" s="66"/>
      <c r="BX182" s="66"/>
      <c r="BY182" s="66"/>
      <c r="BZ182" s="66"/>
      <c r="CA182" s="66"/>
      <c r="CB182" s="66"/>
      <c r="CC182" s="69"/>
      <c r="CD182" s="68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  <c r="FF182" s="66"/>
      <c r="FG182" s="66"/>
      <c r="FH182" s="66"/>
    </row>
    <row r="183" spans="1:164" s="70" customFormat="1" x14ac:dyDescent="0.2">
      <c r="A183" s="75"/>
      <c r="B183" s="76"/>
      <c r="BO183" s="66"/>
      <c r="BP183" s="66"/>
      <c r="BQ183" s="66"/>
      <c r="BR183" s="66"/>
      <c r="BS183" s="66"/>
      <c r="BT183" s="66"/>
      <c r="BU183" s="68"/>
      <c r="BV183" s="66"/>
      <c r="BW183" s="66"/>
      <c r="BX183" s="66"/>
      <c r="BY183" s="66"/>
      <c r="BZ183" s="66"/>
      <c r="CA183" s="66"/>
      <c r="CB183" s="66"/>
      <c r="CC183" s="69"/>
      <c r="CD183" s="68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</row>
    <row r="184" spans="1:164" s="70" customFormat="1" x14ac:dyDescent="0.2">
      <c r="A184" s="75"/>
      <c r="B184" s="76"/>
      <c r="BO184" s="66"/>
      <c r="BP184" s="66"/>
      <c r="BQ184" s="66"/>
      <c r="BR184" s="66"/>
      <c r="BS184" s="66"/>
      <c r="BT184" s="66"/>
      <c r="BU184" s="68"/>
      <c r="BV184" s="66"/>
      <c r="BW184" s="66"/>
      <c r="BX184" s="66"/>
      <c r="BY184" s="66"/>
      <c r="BZ184" s="66"/>
      <c r="CA184" s="66"/>
      <c r="CB184" s="66"/>
      <c r="CC184" s="69"/>
      <c r="CD184" s="68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  <c r="FF184" s="66"/>
      <c r="FG184" s="66"/>
      <c r="FH184" s="66"/>
    </row>
    <row r="185" spans="1:164" s="70" customFormat="1" x14ac:dyDescent="0.2">
      <c r="A185" s="75"/>
      <c r="B185" s="76"/>
      <c r="BO185" s="66"/>
      <c r="BP185" s="66"/>
      <c r="BQ185" s="66"/>
      <c r="BR185" s="66"/>
      <c r="BS185" s="66"/>
      <c r="BT185" s="66"/>
      <c r="BU185" s="68"/>
      <c r="BV185" s="66"/>
      <c r="BW185" s="66"/>
      <c r="BX185" s="66"/>
      <c r="BY185" s="66"/>
      <c r="BZ185" s="66"/>
      <c r="CA185" s="66"/>
      <c r="CB185" s="66"/>
      <c r="CC185" s="69"/>
      <c r="CD185" s="68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  <c r="FF185" s="66"/>
      <c r="FG185" s="66"/>
      <c r="FH185" s="66"/>
    </row>
    <row r="186" spans="1:164" s="70" customFormat="1" x14ac:dyDescent="0.2">
      <c r="A186" s="75"/>
      <c r="B186" s="76"/>
      <c r="BO186" s="66"/>
      <c r="BP186" s="66"/>
      <c r="BQ186" s="66"/>
      <c r="BR186" s="66"/>
      <c r="BS186" s="66"/>
      <c r="BT186" s="66"/>
      <c r="BU186" s="68"/>
      <c r="BV186" s="66"/>
      <c r="BW186" s="66"/>
      <c r="BX186" s="66"/>
      <c r="BY186" s="66"/>
      <c r="BZ186" s="66"/>
      <c r="CA186" s="66"/>
      <c r="CB186" s="66"/>
      <c r="CC186" s="69"/>
      <c r="CD186" s="68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  <c r="FF186" s="66"/>
      <c r="FG186" s="66"/>
      <c r="FH186" s="66"/>
    </row>
    <row r="187" spans="1:164" s="70" customFormat="1" x14ac:dyDescent="0.2">
      <c r="A187" s="75"/>
      <c r="B187" s="76"/>
      <c r="BO187" s="66"/>
      <c r="BP187" s="66"/>
      <c r="BQ187" s="66"/>
      <c r="BR187" s="66"/>
      <c r="BS187" s="66"/>
      <c r="BT187" s="66"/>
      <c r="BU187" s="68"/>
      <c r="BV187" s="66"/>
      <c r="BW187" s="66"/>
      <c r="BX187" s="66"/>
      <c r="BY187" s="66"/>
      <c r="BZ187" s="66"/>
      <c r="CA187" s="66"/>
      <c r="CB187" s="66"/>
      <c r="CC187" s="69"/>
      <c r="CD187" s="68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66"/>
    </row>
    <row r="188" spans="1:164" s="70" customFormat="1" x14ac:dyDescent="0.2">
      <c r="A188" s="75"/>
      <c r="B188" s="76"/>
      <c r="BO188" s="66"/>
      <c r="BP188" s="66"/>
      <c r="BQ188" s="66"/>
      <c r="BR188" s="66"/>
      <c r="BS188" s="66"/>
      <c r="BT188" s="66"/>
      <c r="BU188" s="68"/>
      <c r="BV188" s="66"/>
      <c r="BW188" s="66"/>
      <c r="BX188" s="66"/>
      <c r="BY188" s="66"/>
      <c r="BZ188" s="66"/>
      <c r="CA188" s="66"/>
      <c r="CB188" s="66"/>
      <c r="CC188" s="69"/>
      <c r="CD188" s="68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</row>
    <row r="189" spans="1:164" s="70" customFormat="1" x14ac:dyDescent="0.2">
      <c r="A189" s="75"/>
      <c r="B189" s="76"/>
      <c r="BO189" s="66"/>
      <c r="BP189" s="66"/>
      <c r="BQ189" s="66"/>
      <c r="BR189" s="66"/>
      <c r="BS189" s="66"/>
      <c r="BT189" s="66"/>
      <c r="BU189" s="68"/>
      <c r="BV189" s="66"/>
      <c r="BW189" s="66"/>
      <c r="BX189" s="66"/>
      <c r="BY189" s="66"/>
      <c r="BZ189" s="66"/>
      <c r="CA189" s="66"/>
      <c r="CB189" s="66"/>
      <c r="CC189" s="69"/>
      <c r="CD189" s="68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  <c r="FF189" s="66"/>
      <c r="FG189" s="66"/>
      <c r="FH189" s="66"/>
    </row>
    <row r="190" spans="1:164" s="70" customFormat="1" x14ac:dyDescent="0.2">
      <c r="A190" s="75"/>
      <c r="B190" s="76"/>
      <c r="BO190" s="66"/>
      <c r="BP190" s="66"/>
      <c r="BQ190" s="66"/>
      <c r="BR190" s="66"/>
      <c r="BS190" s="66"/>
      <c r="BT190" s="66"/>
      <c r="BU190" s="68"/>
      <c r="BV190" s="66"/>
      <c r="BW190" s="66"/>
      <c r="BX190" s="66"/>
      <c r="BY190" s="66"/>
      <c r="BZ190" s="66"/>
      <c r="CA190" s="66"/>
      <c r="CB190" s="66"/>
      <c r="CC190" s="69"/>
      <c r="CD190" s="68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  <c r="FF190" s="66"/>
      <c r="FG190" s="66"/>
      <c r="FH190" s="66"/>
    </row>
    <row r="191" spans="1:164" s="70" customFormat="1" x14ac:dyDescent="0.2">
      <c r="A191" s="75"/>
      <c r="B191" s="76"/>
      <c r="BO191" s="66"/>
      <c r="BP191" s="66"/>
      <c r="BQ191" s="66"/>
      <c r="BR191" s="66"/>
      <c r="BS191" s="66"/>
      <c r="BT191" s="66"/>
      <c r="BU191" s="68"/>
      <c r="BV191" s="66"/>
      <c r="BW191" s="66"/>
      <c r="BX191" s="66"/>
      <c r="BY191" s="66"/>
      <c r="BZ191" s="66"/>
      <c r="CA191" s="66"/>
      <c r="CB191" s="66"/>
      <c r="CC191" s="69"/>
      <c r="CD191" s="68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  <c r="FF191" s="66"/>
      <c r="FG191" s="66"/>
      <c r="FH191" s="66"/>
    </row>
    <row r="192" spans="1:164" s="70" customFormat="1" x14ac:dyDescent="0.2">
      <c r="A192" s="75"/>
      <c r="B192" s="76"/>
      <c r="BO192" s="66"/>
      <c r="BP192" s="66"/>
      <c r="BQ192" s="66"/>
      <c r="BR192" s="66"/>
      <c r="BS192" s="66"/>
      <c r="BT192" s="66"/>
      <c r="BU192" s="68"/>
      <c r="BV192" s="66"/>
      <c r="BW192" s="66"/>
      <c r="BX192" s="66"/>
      <c r="BY192" s="66"/>
      <c r="BZ192" s="66"/>
      <c r="CA192" s="66"/>
      <c r="CB192" s="66"/>
      <c r="CC192" s="69"/>
      <c r="CD192" s="68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  <c r="FF192" s="66"/>
      <c r="FG192" s="66"/>
      <c r="FH192" s="66"/>
    </row>
    <row r="193" spans="1:164" s="70" customFormat="1" x14ac:dyDescent="0.2">
      <c r="A193" s="75"/>
      <c r="B193" s="76"/>
      <c r="BO193" s="66"/>
      <c r="BP193" s="66"/>
      <c r="BQ193" s="66"/>
      <c r="BR193" s="66"/>
      <c r="BS193" s="66"/>
      <c r="BT193" s="66"/>
      <c r="BU193" s="68"/>
      <c r="BV193" s="66"/>
      <c r="BW193" s="66"/>
      <c r="BX193" s="66"/>
      <c r="BY193" s="66"/>
      <c r="BZ193" s="66"/>
      <c r="CA193" s="66"/>
      <c r="CB193" s="66"/>
      <c r="CC193" s="69"/>
      <c r="CD193" s="68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  <c r="FF193" s="66"/>
      <c r="FG193" s="66"/>
      <c r="FH193" s="66"/>
    </row>
    <row r="194" spans="1:164" s="70" customFormat="1" x14ac:dyDescent="0.2">
      <c r="A194" s="75"/>
      <c r="B194" s="76"/>
      <c r="BO194" s="66"/>
      <c r="BP194" s="66"/>
      <c r="BQ194" s="66"/>
      <c r="BR194" s="66"/>
      <c r="BS194" s="66"/>
      <c r="BT194" s="66"/>
      <c r="BU194" s="68"/>
      <c r="BV194" s="66"/>
      <c r="BW194" s="66"/>
      <c r="BX194" s="66"/>
      <c r="BY194" s="66"/>
      <c r="BZ194" s="66"/>
      <c r="CA194" s="66"/>
      <c r="CB194" s="66"/>
      <c r="CC194" s="69"/>
      <c r="CD194" s="68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  <c r="FF194" s="66"/>
      <c r="FG194" s="66"/>
      <c r="FH194" s="66"/>
    </row>
    <row r="195" spans="1:164" s="70" customFormat="1" x14ac:dyDescent="0.2">
      <c r="A195" s="75"/>
      <c r="B195" s="76"/>
      <c r="BO195" s="66"/>
      <c r="BP195" s="66"/>
      <c r="BQ195" s="66"/>
      <c r="BR195" s="66"/>
      <c r="BS195" s="66"/>
      <c r="BT195" s="66"/>
      <c r="BU195" s="68"/>
      <c r="BV195" s="66"/>
      <c r="BW195" s="66"/>
      <c r="BX195" s="66"/>
      <c r="BY195" s="66"/>
      <c r="BZ195" s="66"/>
      <c r="CA195" s="66"/>
      <c r="CB195" s="66"/>
      <c r="CC195" s="69"/>
      <c r="CD195" s="68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  <c r="FF195" s="66"/>
      <c r="FG195" s="66"/>
      <c r="FH195" s="66"/>
    </row>
    <row r="196" spans="1:164" s="70" customFormat="1" x14ac:dyDescent="0.2">
      <c r="A196" s="75"/>
      <c r="B196" s="76"/>
      <c r="BO196" s="66"/>
      <c r="BP196" s="66"/>
      <c r="BQ196" s="66"/>
      <c r="BR196" s="66"/>
      <c r="BS196" s="66"/>
      <c r="BT196" s="66"/>
      <c r="BU196" s="68"/>
      <c r="BV196" s="66"/>
      <c r="BW196" s="66"/>
      <c r="BX196" s="66"/>
      <c r="BY196" s="66"/>
      <c r="BZ196" s="66"/>
      <c r="CA196" s="66"/>
      <c r="CB196" s="66"/>
      <c r="CC196" s="69"/>
      <c r="CD196" s="68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  <c r="FF196" s="66"/>
      <c r="FG196" s="66"/>
      <c r="FH196" s="66"/>
    </row>
    <row r="197" spans="1:164" s="70" customFormat="1" x14ac:dyDescent="0.2">
      <c r="A197" s="75"/>
      <c r="B197" s="76"/>
      <c r="BO197" s="66"/>
      <c r="BP197" s="66"/>
      <c r="BQ197" s="66"/>
      <c r="BR197" s="66"/>
      <c r="BS197" s="66"/>
      <c r="BT197" s="66"/>
      <c r="BU197" s="68"/>
      <c r="BV197" s="66"/>
      <c r="BW197" s="66"/>
      <c r="BX197" s="66"/>
      <c r="BY197" s="66"/>
      <c r="BZ197" s="66"/>
      <c r="CA197" s="66"/>
      <c r="CB197" s="66"/>
      <c r="CC197" s="69"/>
      <c r="CD197" s="68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  <c r="DS197" s="66"/>
      <c r="DT197" s="66"/>
      <c r="DU197" s="66"/>
      <c r="DV197" s="66"/>
      <c r="DW197" s="66"/>
      <c r="DX197" s="66"/>
      <c r="DY197" s="66"/>
      <c r="DZ197" s="66"/>
      <c r="EA197" s="66"/>
      <c r="EB197" s="66"/>
      <c r="EC197" s="66"/>
      <c r="ED197" s="66"/>
      <c r="EE197" s="66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66"/>
      <c r="EW197" s="66"/>
      <c r="EX197" s="66"/>
      <c r="EY197" s="66"/>
      <c r="EZ197" s="66"/>
      <c r="FA197" s="66"/>
      <c r="FB197" s="66"/>
      <c r="FC197" s="66"/>
      <c r="FD197" s="66"/>
      <c r="FE197" s="66"/>
      <c r="FF197" s="66"/>
      <c r="FG197" s="66"/>
      <c r="FH197" s="66"/>
    </row>
    <row r="198" spans="1:164" s="70" customFormat="1" x14ac:dyDescent="0.2">
      <c r="A198" s="75"/>
      <c r="B198" s="76"/>
      <c r="BO198" s="66"/>
      <c r="BP198" s="66"/>
      <c r="BQ198" s="66"/>
      <c r="BR198" s="66"/>
      <c r="BS198" s="66"/>
      <c r="BT198" s="66"/>
      <c r="BU198" s="68"/>
      <c r="BV198" s="66"/>
      <c r="BW198" s="66"/>
      <c r="BX198" s="66"/>
      <c r="BY198" s="66"/>
      <c r="BZ198" s="66"/>
      <c r="CA198" s="66"/>
      <c r="CB198" s="66"/>
      <c r="CC198" s="69"/>
      <c r="CD198" s="68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  <c r="FF198" s="66"/>
      <c r="FG198" s="66"/>
      <c r="FH198" s="66"/>
    </row>
    <row r="199" spans="1:164" s="70" customFormat="1" x14ac:dyDescent="0.2">
      <c r="A199" s="75"/>
      <c r="B199" s="76"/>
      <c r="BO199" s="66"/>
      <c r="BP199" s="66"/>
      <c r="BQ199" s="66"/>
      <c r="BR199" s="66"/>
      <c r="BS199" s="66"/>
      <c r="BT199" s="66"/>
      <c r="BU199" s="68"/>
      <c r="BV199" s="66"/>
      <c r="BW199" s="66"/>
      <c r="BX199" s="66"/>
      <c r="BY199" s="66"/>
      <c r="BZ199" s="66"/>
      <c r="CA199" s="66"/>
      <c r="CB199" s="66"/>
      <c r="CC199" s="69"/>
      <c r="CD199" s="68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  <c r="FF199" s="66"/>
      <c r="FG199" s="66"/>
      <c r="FH199" s="66"/>
    </row>
    <row r="200" spans="1:164" s="70" customFormat="1" x14ac:dyDescent="0.2">
      <c r="A200" s="75"/>
      <c r="B200" s="76"/>
      <c r="BO200" s="66"/>
      <c r="BP200" s="66"/>
      <c r="BQ200" s="66"/>
      <c r="BR200" s="66"/>
      <c r="BS200" s="66"/>
      <c r="BT200" s="66"/>
      <c r="BU200" s="68"/>
      <c r="BV200" s="66"/>
      <c r="BW200" s="66"/>
      <c r="BX200" s="66"/>
      <c r="BY200" s="66"/>
      <c r="BZ200" s="66"/>
      <c r="CA200" s="66"/>
      <c r="CB200" s="66"/>
      <c r="CC200" s="69"/>
      <c r="CD200" s="68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66"/>
      <c r="EU200" s="66"/>
      <c r="EV200" s="66"/>
      <c r="EW200" s="66"/>
      <c r="EX200" s="66"/>
      <c r="EY200" s="66"/>
      <c r="EZ200" s="66"/>
      <c r="FA200" s="66"/>
      <c r="FB200" s="66"/>
      <c r="FC200" s="66"/>
      <c r="FD200" s="66"/>
      <c r="FE200" s="66"/>
      <c r="FF200" s="66"/>
      <c r="FG200" s="66"/>
      <c r="FH200" s="66"/>
    </row>
    <row r="201" spans="1:164" s="70" customFormat="1" x14ac:dyDescent="0.2">
      <c r="A201" s="75"/>
      <c r="B201" s="76"/>
      <c r="BO201" s="66"/>
      <c r="BP201" s="66"/>
      <c r="BQ201" s="66"/>
      <c r="BR201" s="66"/>
      <c r="BS201" s="66"/>
      <c r="BT201" s="66"/>
      <c r="BU201" s="68"/>
      <c r="BV201" s="66"/>
      <c r="BW201" s="66"/>
      <c r="BX201" s="66"/>
      <c r="BY201" s="66"/>
      <c r="BZ201" s="66"/>
      <c r="CA201" s="66"/>
      <c r="CB201" s="66"/>
      <c r="CC201" s="69"/>
      <c r="CD201" s="68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  <c r="DS201" s="66"/>
      <c r="DT201" s="66"/>
      <c r="DU201" s="66"/>
      <c r="DV201" s="66"/>
      <c r="DW201" s="66"/>
      <c r="DX201" s="66"/>
      <c r="DY201" s="66"/>
      <c r="DZ201" s="66"/>
      <c r="EA201" s="66"/>
      <c r="EB201" s="66"/>
      <c r="EC201" s="66"/>
      <c r="ED201" s="66"/>
      <c r="EE201" s="66"/>
      <c r="EF201" s="66"/>
      <c r="EG201" s="66"/>
      <c r="EH201" s="66"/>
      <c r="EI201" s="66"/>
      <c r="EJ201" s="66"/>
      <c r="EK201" s="66"/>
      <c r="EL201" s="66"/>
      <c r="EM201" s="66"/>
      <c r="EN201" s="66"/>
      <c r="EO201" s="66"/>
      <c r="EP201" s="66"/>
      <c r="EQ201" s="66"/>
      <c r="ER201" s="66"/>
      <c r="ES201" s="66"/>
      <c r="ET201" s="66"/>
      <c r="EU201" s="66"/>
      <c r="EV201" s="66"/>
      <c r="EW201" s="66"/>
      <c r="EX201" s="66"/>
      <c r="EY201" s="66"/>
      <c r="EZ201" s="66"/>
      <c r="FA201" s="66"/>
      <c r="FB201" s="66"/>
      <c r="FC201" s="66"/>
      <c r="FD201" s="66"/>
      <c r="FE201" s="66"/>
      <c r="FF201" s="66"/>
      <c r="FG201" s="66"/>
      <c r="FH201" s="66"/>
    </row>
    <row r="202" spans="1:164" s="70" customFormat="1" x14ac:dyDescent="0.2">
      <c r="A202" s="75"/>
      <c r="B202" s="76"/>
      <c r="BO202" s="66"/>
      <c r="BP202" s="66"/>
      <c r="BQ202" s="66"/>
      <c r="BR202" s="66"/>
      <c r="BS202" s="66"/>
      <c r="BT202" s="66"/>
      <c r="BU202" s="68"/>
      <c r="BV202" s="66"/>
      <c r="BW202" s="66"/>
      <c r="BX202" s="66"/>
      <c r="BY202" s="66"/>
      <c r="BZ202" s="66"/>
      <c r="CA202" s="66"/>
      <c r="CB202" s="66"/>
      <c r="CC202" s="69"/>
      <c r="CD202" s="68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  <c r="DS202" s="66"/>
      <c r="DT202" s="66"/>
      <c r="DU202" s="66"/>
      <c r="DV202" s="66"/>
      <c r="DW202" s="66"/>
      <c r="DX202" s="66"/>
      <c r="DY202" s="66"/>
      <c r="DZ202" s="66"/>
      <c r="EA202" s="66"/>
      <c r="EB202" s="66"/>
      <c r="EC202" s="66"/>
      <c r="ED202" s="66"/>
      <c r="EE202" s="66"/>
      <c r="EF202" s="66"/>
      <c r="EG202" s="66"/>
      <c r="EH202" s="66"/>
      <c r="EI202" s="66"/>
      <c r="EJ202" s="66"/>
      <c r="EK202" s="66"/>
      <c r="EL202" s="66"/>
      <c r="EM202" s="66"/>
      <c r="EN202" s="66"/>
      <c r="EO202" s="66"/>
      <c r="EP202" s="66"/>
      <c r="EQ202" s="66"/>
      <c r="ER202" s="66"/>
      <c r="ES202" s="66"/>
      <c r="ET202" s="66"/>
      <c r="EU202" s="66"/>
      <c r="EV202" s="66"/>
      <c r="EW202" s="66"/>
      <c r="EX202" s="66"/>
      <c r="EY202" s="66"/>
      <c r="EZ202" s="66"/>
      <c r="FA202" s="66"/>
      <c r="FB202" s="66"/>
      <c r="FC202" s="66"/>
      <c r="FD202" s="66"/>
      <c r="FE202" s="66"/>
      <c r="FF202" s="66"/>
      <c r="FG202" s="66"/>
      <c r="FH202" s="66"/>
    </row>
    <row r="203" spans="1:164" s="70" customFormat="1" x14ac:dyDescent="0.2">
      <c r="A203" s="75"/>
      <c r="B203" s="76"/>
      <c r="BO203" s="66"/>
      <c r="BP203" s="66"/>
      <c r="BQ203" s="66"/>
      <c r="BR203" s="66"/>
      <c r="BS203" s="66"/>
      <c r="BT203" s="66"/>
      <c r="BU203" s="68"/>
      <c r="BV203" s="66"/>
      <c r="BW203" s="66"/>
      <c r="BX203" s="66"/>
      <c r="BY203" s="66"/>
      <c r="BZ203" s="66"/>
      <c r="CA203" s="66"/>
      <c r="CB203" s="66"/>
      <c r="CC203" s="69"/>
      <c r="CD203" s="68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  <c r="FF203" s="66"/>
      <c r="FG203" s="66"/>
      <c r="FH203" s="66"/>
    </row>
    <row r="204" spans="1:164" s="70" customFormat="1" x14ac:dyDescent="0.2">
      <c r="A204" s="75"/>
      <c r="B204" s="76"/>
      <c r="BO204" s="66"/>
      <c r="BP204" s="66"/>
      <c r="BQ204" s="66"/>
      <c r="BR204" s="66"/>
      <c r="BS204" s="66"/>
      <c r="BT204" s="66"/>
      <c r="BU204" s="68"/>
      <c r="BV204" s="66"/>
      <c r="BW204" s="66"/>
      <c r="BX204" s="66"/>
      <c r="BY204" s="66"/>
      <c r="BZ204" s="66"/>
      <c r="CA204" s="66"/>
      <c r="CB204" s="66"/>
      <c r="CC204" s="69"/>
      <c r="CD204" s="68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  <c r="DS204" s="66"/>
      <c r="DT204" s="66"/>
      <c r="DU204" s="66"/>
      <c r="DV204" s="66"/>
      <c r="DW204" s="66"/>
      <c r="DX204" s="66"/>
      <c r="DY204" s="66"/>
      <c r="DZ204" s="66"/>
      <c r="EA204" s="66"/>
      <c r="EB204" s="66"/>
      <c r="EC204" s="66"/>
      <c r="ED204" s="66"/>
      <c r="EE204" s="66"/>
      <c r="EF204" s="66"/>
      <c r="EG204" s="66"/>
      <c r="EH204" s="66"/>
      <c r="EI204" s="66"/>
      <c r="EJ204" s="66"/>
      <c r="EK204" s="66"/>
      <c r="EL204" s="66"/>
      <c r="EM204" s="66"/>
      <c r="EN204" s="66"/>
      <c r="EO204" s="66"/>
      <c r="EP204" s="66"/>
      <c r="EQ204" s="66"/>
      <c r="ER204" s="66"/>
      <c r="ES204" s="66"/>
      <c r="ET204" s="66"/>
      <c r="EU204" s="66"/>
      <c r="EV204" s="66"/>
      <c r="EW204" s="66"/>
      <c r="EX204" s="66"/>
      <c r="EY204" s="66"/>
      <c r="EZ204" s="66"/>
      <c r="FA204" s="66"/>
      <c r="FB204" s="66"/>
      <c r="FC204" s="66"/>
      <c r="FD204" s="66"/>
      <c r="FE204" s="66"/>
      <c r="FF204" s="66"/>
      <c r="FG204" s="66"/>
      <c r="FH204" s="66"/>
    </row>
    <row r="205" spans="1:164" s="70" customFormat="1" x14ac:dyDescent="0.2">
      <c r="A205" s="75"/>
      <c r="B205" s="76"/>
      <c r="BO205" s="66"/>
      <c r="BP205" s="66"/>
      <c r="BQ205" s="66"/>
      <c r="BR205" s="66"/>
      <c r="BS205" s="66"/>
      <c r="BT205" s="66"/>
      <c r="BU205" s="68"/>
      <c r="BV205" s="66"/>
      <c r="BW205" s="66"/>
      <c r="BX205" s="66"/>
      <c r="BY205" s="66"/>
      <c r="BZ205" s="66"/>
      <c r="CA205" s="66"/>
      <c r="CB205" s="66"/>
      <c r="CC205" s="69"/>
      <c r="CD205" s="68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  <c r="DS205" s="66"/>
      <c r="DT205" s="66"/>
      <c r="DU205" s="66"/>
      <c r="DV205" s="66"/>
      <c r="DW205" s="66"/>
      <c r="DX205" s="66"/>
      <c r="DY205" s="66"/>
      <c r="DZ205" s="66"/>
      <c r="EA205" s="66"/>
      <c r="EB205" s="66"/>
      <c r="EC205" s="66"/>
      <c r="ED205" s="66"/>
      <c r="EE205" s="66"/>
      <c r="EF205" s="66"/>
      <c r="EG205" s="66"/>
      <c r="EH205" s="66"/>
      <c r="EI205" s="66"/>
      <c r="EJ205" s="66"/>
      <c r="EK205" s="66"/>
      <c r="EL205" s="66"/>
      <c r="EM205" s="66"/>
      <c r="EN205" s="66"/>
      <c r="EO205" s="66"/>
      <c r="EP205" s="66"/>
      <c r="EQ205" s="66"/>
      <c r="ER205" s="66"/>
      <c r="ES205" s="66"/>
      <c r="ET205" s="66"/>
      <c r="EU205" s="66"/>
      <c r="EV205" s="66"/>
      <c r="EW205" s="66"/>
      <c r="EX205" s="66"/>
      <c r="EY205" s="66"/>
      <c r="EZ205" s="66"/>
      <c r="FA205" s="66"/>
      <c r="FB205" s="66"/>
      <c r="FC205" s="66"/>
      <c r="FD205" s="66"/>
      <c r="FE205" s="66"/>
      <c r="FF205" s="66"/>
      <c r="FG205" s="66"/>
      <c r="FH205" s="66"/>
    </row>
    <row r="206" spans="1:164" s="70" customFormat="1" x14ac:dyDescent="0.2">
      <c r="A206" s="75"/>
      <c r="B206" s="76"/>
      <c r="BO206" s="66"/>
      <c r="BP206" s="66"/>
      <c r="BQ206" s="66"/>
      <c r="BR206" s="66"/>
      <c r="BS206" s="66"/>
      <c r="BT206" s="66"/>
      <c r="BU206" s="68"/>
      <c r="BV206" s="66"/>
      <c r="BW206" s="66"/>
      <c r="BX206" s="66"/>
      <c r="BY206" s="66"/>
      <c r="BZ206" s="66"/>
      <c r="CA206" s="66"/>
      <c r="CB206" s="66"/>
      <c r="CC206" s="69"/>
      <c r="CD206" s="68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  <c r="DS206" s="66"/>
      <c r="DT206" s="66"/>
      <c r="DU206" s="66"/>
      <c r="DV206" s="66"/>
      <c r="DW206" s="66"/>
      <c r="DX206" s="66"/>
      <c r="DY206" s="66"/>
      <c r="DZ206" s="66"/>
      <c r="EA206" s="66"/>
      <c r="EB206" s="66"/>
      <c r="EC206" s="66"/>
      <c r="ED206" s="66"/>
      <c r="EE206" s="66"/>
      <c r="EF206" s="66"/>
      <c r="EG206" s="66"/>
      <c r="EH206" s="66"/>
      <c r="EI206" s="66"/>
      <c r="EJ206" s="66"/>
      <c r="EK206" s="66"/>
      <c r="EL206" s="66"/>
      <c r="EM206" s="66"/>
      <c r="EN206" s="66"/>
      <c r="EO206" s="66"/>
      <c r="EP206" s="66"/>
      <c r="EQ206" s="66"/>
      <c r="ER206" s="66"/>
      <c r="ES206" s="66"/>
      <c r="ET206" s="66"/>
      <c r="EU206" s="66"/>
      <c r="EV206" s="66"/>
      <c r="EW206" s="66"/>
      <c r="EX206" s="66"/>
      <c r="EY206" s="66"/>
      <c r="EZ206" s="66"/>
      <c r="FA206" s="66"/>
      <c r="FB206" s="66"/>
      <c r="FC206" s="66"/>
      <c r="FD206" s="66"/>
      <c r="FE206" s="66"/>
      <c r="FF206" s="66"/>
      <c r="FG206" s="66"/>
      <c r="FH206" s="66"/>
    </row>
    <row r="207" spans="1:164" s="70" customFormat="1" x14ac:dyDescent="0.2">
      <c r="A207" s="75"/>
      <c r="B207" s="76"/>
      <c r="BO207" s="66"/>
      <c r="BP207" s="66"/>
      <c r="BQ207" s="66"/>
      <c r="BR207" s="66"/>
      <c r="BS207" s="66"/>
      <c r="BT207" s="66"/>
      <c r="BU207" s="68"/>
      <c r="BV207" s="66"/>
      <c r="BW207" s="66"/>
      <c r="BX207" s="66"/>
      <c r="BY207" s="66"/>
      <c r="BZ207" s="66"/>
      <c r="CA207" s="66"/>
      <c r="CB207" s="66"/>
      <c r="CC207" s="69"/>
      <c r="CD207" s="68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  <c r="FF207" s="66"/>
      <c r="FG207" s="66"/>
      <c r="FH207" s="66"/>
    </row>
    <row r="208" spans="1:164" s="70" customFormat="1" x14ac:dyDescent="0.2">
      <c r="A208" s="75"/>
      <c r="B208" s="76"/>
      <c r="BO208" s="66"/>
      <c r="BP208" s="66"/>
      <c r="BQ208" s="66"/>
      <c r="BR208" s="66"/>
      <c r="BS208" s="66"/>
      <c r="BT208" s="66"/>
      <c r="BU208" s="68"/>
      <c r="BV208" s="66"/>
      <c r="BW208" s="66"/>
      <c r="BX208" s="66"/>
      <c r="BY208" s="66"/>
      <c r="BZ208" s="66"/>
      <c r="CA208" s="66"/>
      <c r="CB208" s="66"/>
      <c r="CC208" s="69"/>
      <c r="CD208" s="68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  <c r="FF208" s="66"/>
      <c r="FG208" s="66"/>
      <c r="FH208" s="66"/>
    </row>
    <row r="209" spans="1:164" s="70" customFormat="1" x14ac:dyDescent="0.2">
      <c r="A209" s="75"/>
      <c r="B209" s="76"/>
      <c r="BO209" s="66"/>
      <c r="BP209" s="66"/>
      <c r="BQ209" s="66"/>
      <c r="BR209" s="66"/>
      <c r="BS209" s="66"/>
      <c r="BT209" s="66"/>
      <c r="BU209" s="68"/>
      <c r="BV209" s="66"/>
      <c r="BW209" s="66"/>
      <c r="BX209" s="66"/>
      <c r="BY209" s="66"/>
      <c r="BZ209" s="66"/>
      <c r="CA209" s="66"/>
      <c r="CB209" s="66"/>
      <c r="CC209" s="69"/>
      <c r="CD209" s="68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  <c r="FF209" s="66"/>
      <c r="FG209" s="66"/>
      <c r="FH209" s="66"/>
    </row>
    <row r="210" spans="1:164" s="70" customFormat="1" x14ac:dyDescent="0.2">
      <c r="A210" s="75"/>
      <c r="B210" s="76"/>
      <c r="BO210" s="66"/>
      <c r="BP210" s="66"/>
      <c r="BQ210" s="66"/>
      <c r="BR210" s="66"/>
      <c r="BS210" s="66"/>
      <c r="BT210" s="66"/>
      <c r="BU210" s="68"/>
      <c r="BV210" s="66"/>
      <c r="BW210" s="66"/>
      <c r="BX210" s="66"/>
      <c r="BY210" s="66"/>
      <c r="BZ210" s="66"/>
      <c r="CA210" s="66"/>
      <c r="CB210" s="66"/>
      <c r="CC210" s="69"/>
      <c r="CD210" s="68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  <c r="FF210" s="66"/>
      <c r="FG210" s="66"/>
      <c r="FH210" s="66"/>
    </row>
    <row r="211" spans="1:164" s="70" customFormat="1" x14ac:dyDescent="0.2">
      <c r="A211" s="75"/>
      <c r="B211" s="76"/>
      <c r="BO211" s="66"/>
      <c r="BP211" s="66"/>
      <c r="BQ211" s="66"/>
      <c r="BR211" s="66"/>
      <c r="BS211" s="66"/>
      <c r="BT211" s="66"/>
      <c r="BU211" s="68"/>
      <c r="BV211" s="66"/>
      <c r="BW211" s="66"/>
      <c r="BX211" s="66"/>
      <c r="BY211" s="66"/>
      <c r="BZ211" s="66"/>
      <c r="CA211" s="66"/>
      <c r="CB211" s="66"/>
      <c r="CC211" s="69"/>
      <c r="CD211" s="68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  <c r="FF211" s="66"/>
      <c r="FG211" s="66"/>
      <c r="FH211" s="66"/>
    </row>
    <row r="212" spans="1:164" s="70" customFormat="1" x14ac:dyDescent="0.2">
      <c r="A212" s="75"/>
      <c r="B212" s="76"/>
      <c r="BO212" s="66"/>
      <c r="BP212" s="66"/>
      <c r="BQ212" s="66"/>
      <c r="BR212" s="66"/>
      <c r="BS212" s="66"/>
      <c r="BT212" s="66"/>
      <c r="BU212" s="68"/>
      <c r="BV212" s="66"/>
      <c r="BW212" s="66"/>
      <c r="BX212" s="66"/>
      <c r="BY212" s="66"/>
      <c r="BZ212" s="66"/>
      <c r="CA212" s="66"/>
      <c r="CB212" s="66"/>
      <c r="CC212" s="69"/>
      <c r="CD212" s="68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  <c r="FF212" s="66"/>
      <c r="FG212" s="66"/>
      <c r="FH212" s="66"/>
    </row>
    <row r="213" spans="1:164" s="70" customFormat="1" x14ac:dyDescent="0.2">
      <c r="A213" s="75"/>
      <c r="B213" s="76"/>
      <c r="BO213" s="66"/>
      <c r="BP213" s="66"/>
      <c r="BQ213" s="66"/>
      <c r="BR213" s="66"/>
      <c r="BS213" s="66"/>
      <c r="BT213" s="66"/>
      <c r="BU213" s="68"/>
      <c r="BV213" s="66"/>
      <c r="BW213" s="66"/>
      <c r="BX213" s="66"/>
      <c r="BY213" s="66"/>
      <c r="BZ213" s="66"/>
      <c r="CA213" s="66"/>
      <c r="CB213" s="66"/>
      <c r="CC213" s="69"/>
      <c r="CD213" s="68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  <c r="FF213" s="66"/>
      <c r="FG213" s="66"/>
      <c r="FH213" s="66"/>
    </row>
    <row r="214" spans="1:164" s="70" customFormat="1" x14ac:dyDescent="0.2">
      <c r="A214" s="75"/>
      <c r="B214" s="76"/>
      <c r="BO214" s="66"/>
      <c r="BP214" s="66"/>
      <c r="BQ214" s="66"/>
      <c r="BR214" s="66"/>
      <c r="BS214" s="66"/>
      <c r="BT214" s="66"/>
      <c r="BU214" s="68"/>
      <c r="BV214" s="66"/>
      <c r="BW214" s="66"/>
      <c r="BX214" s="66"/>
      <c r="BY214" s="66"/>
      <c r="BZ214" s="66"/>
      <c r="CA214" s="66"/>
      <c r="CB214" s="66"/>
      <c r="CC214" s="69"/>
      <c r="CD214" s="68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  <c r="FF214" s="66"/>
      <c r="FG214" s="66"/>
      <c r="FH214" s="66"/>
    </row>
    <row r="215" spans="1:164" s="70" customFormat="1" x14ac:dyDescent="0.2">
      <c r="A215" s="75"/>
      <c r="B215" s="76"/>
      <c r="BO215" s="66"/>
      <c r="BP215" s="66"/>
      <c r="BQ215" s="66"/>
      <c r="BR215" s="66"/>
      <c r="BS215" s="66"/>
      <c r="BT215" s="66"/>
      <c r="BU215" s="68"/>
      <c r="BV215" s="66"/>
      <c r="BW215" s="66"/>
      <c r="BX215" s="66"/>
      <c r="BY215" s="66"/>
      <c r="BZ215" s="66"/>
      <c r="CA215" s="66"/>
      <c r="CB215" s="66"/>
      <c r="CC215" s="69"/>
      <c r="CD215" s="68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  <c r="FF215" s="66"/>
      <c r="FG215" s="66"/>
      <c r="FH215" s="66"/>
    </row>
    <row r="216" spans="1:164" s="70" customFormat="1" x14ac:dyDescent="0.2">
      <c r="A216" s="75"/>
      <c r="B216" s="76"/>
      <c r="BO216" s="66"/>
      <c r="BP216" s="66"/>
      <c r="BQ216" s="66"/>
      <c r="BR216" s="66"/>
      <c r="BS216" s="66"/>
      <c r="BT216" s="66"/>
      <c r="BU216" s="68"/>
      <c r="BV216" s="66"/>
      <c r="BW216" s="66"/>
      <c r="BX216" s="66"/>
      <c r="BY216" s="66"/>
      <c r="BZ216" s="66"/>
      <c r="CA216" s="66"/>
      <c r="CB216" s="66"/>
      <c r="CC216" s="69"/>
      <c r="CD216" s="68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  <c r="FF216" s="66"/>
      <c r="FG216" s="66"/>
      <c r="FH216" s="66"/>
    </row>
    <row r="217" spans="1:164" s="70" customFormat="1" x14ac:dyDescent="0.2">
      <c r="A217" s="75"/>
      <c r="B217" s="76"/>
      <c r="BO217" s="66"/>
      <c r="BP217" s="66"/>
      <c r="BQ217" s="66"/>
      <c r="BR217" s="66"/>
      <c r="BS217" s="66"/>
      <c r="BT217" s="66"/>
      <c r="BU217" s="68"/>
      <c r="BV217" s="66"/>
      <c r="BW217" s="66"/>
      <c r="BX217" s="66"/>
      <c r="BY217" s="66"/>
      <c r="BZ217" s="66"/>
      <c r="CA217" s="66"/>
      <c r="CB217" s="66"/>
      <c r="CC217" s="69"/>
      <c r="CD217" s="68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  <c r="FF217" s="66"/>
      <c r="FG217" s="66"/>
      <c r="FH217" s="66"/>
    </row>
    <row r="218" spans="1:164" s="70" customFormat="1" x14ac:dyDescent="0.2">
      <c r="A218" s="75"/>
      <c r="B218" s="76"/>
      <c r="BO218" s="66"/>
      <c r="BP218" s="66"/>
      <c r="BQ218" s="66"/>
      <c r="BR218" s="66"/>
      <c r="BS218" s="66"/>
      <c r="BT218" s="66"/>
      <c r="BU218" s="68"/>
      <c r="BV218" s="66"/>
      <c r="BW218" s="66"/>
      <c r="BX218" s="66"/>
      <c r="BY218" s="66"/>
      <c r="BZ218" s="66"/>
      <c r="CA218" s="66"/>
      <c r="CB218" s="66"/>
      <c r="CC218" s="69"/>
      <c r="CD218" s="68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  <c r="FF218" s="66"/>
      <c r="FG218" s="66"/>
      <c r="FH218" s="66"/>
    </row>
    <row r="219" spans="1:164" s="70" customFormat="1" x14ac:dyDescent="0.2">
      <c r="A219" s="75"/>
      <c r="B219" s="76"/>
      <c r="BO219" s="66"/>
      <c r="BP219" s="66"/>
      <c r="BQ219" s="66"/>
      <c r="BR219" s="66"/>
      <c r="BS219" s="66"/>
      <c r="BT219" s="66"/>
      <c r="BU219" s="68"/>
      <c r="BV219" s="66"/>
      <c r="BW219" s="66"/>
      <c r="BX219" s="66"/>
      <c r="BY219" s="66"/>
      <c r="BZ219" s="66"/>
      <c r="CA219" s="66"/>
      <c r="CB219" s="66"/>
      <c r="CC219" s="69"/>
      <c r="CD219" s="68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  <c r="FF219" s="66"/>
      <c r="FG219" s="66"/>
      <c r="FH219" s="66"/>
    </row>
    <row r="220" spans="1:164" s="70" customFormat="1" x14ac:dyDescent="0.2">
      <c r="A220" s="75"/>
      <c r="B220" s="76"/>
      <c r="BO220" s="66"/>
      <c r="BP220" s="66"/>
      <c r="BQ220" s="66"/>
      <c r="BR220" s="66"/>
      <c r="BS220" s="66"/>
      <c r="BT220" s="66"/>
      <c r="BU220" s="68"/>
      <c r="BV220" s="66"/>
      <c r="BW220" s="66"/>
      <c r="BX220" s="66"/>
      <c r="BY220" s="66"/>
      <c r="BZ220" s="66"/>
      <c r="CA220" s="66"/>
      <c r="CB220" s="66"/>
      <c r="CC220" s="69"/>
      <c r="CD220" s="68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  <c r="FF220" s="66"/>
      <c r="FG220" s="66"/>
      <c r="FH220" s="66"/>
    </row>
    <row r="221" spans="1:164" s="70" customFormat="1" x14ac:dyDescent="0.2">
      <c r="A221" s="75"/>
      <c r="B221" s="76"/>
      <c r="BO221" s="66"/>
      <c r="BP221" s="66"/>
      <c r="BQ221" s="66"/>
      <c r="BR221" s="66"/>
      <c r="BS221" s="66"/>
      <c r="BT221" s="66"/>
      <c r="BU221" s="68"/>
      <c r="BV221" s="66"/>
      <c r="BW221" s="66"/>
      <c r="BX221" s="66"/>
      <c r="BY221" s="66"/>
      <c r="BZ221" s="66"/>
      <c r="CA221" s="66"/>
      <c r="CB221" s="66"/>
      <c r="CC221" s="69"/>
      <c r="CD221" s="68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  <c r="FF221" s="66"/>
      <c r="FG221" s="66"/>
      <c r="FH221" s="66"/>
    </row>
    <row r="222" spans="1:164" s="70" customFormat="1" x14ac:dyDescent="0.2">
      <c r="A222" s="75"/>
      <c r="B222" s="76"/>
      <c r="BO222" s="66"/>
      <c r="BP222" s="66"/>
      <c r="BQ222" s="66"/>
      <c r="BR222" s="66"/>
      <c r="BS222" s="66"/>
      <c r="BT222" s="66"/>
      <c r="BU222" s="68"/>
      <c r="BV222" s="66"/>
      <c r="BW222" s="66"/>
      <c r="BX222" s="66"/>
      <c r="BY222" s="66"/>
      <c r="BZ222" s="66"/>
      <c r="CA222" s="66"/>
      <c r="CB222" s="66"/>
      <c r="CC222" s="69"/>
      <c r="CD222" s="68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  <c r="FF222" s="66"/>
      <c r="FG222" s="66"/>
      <c r="FH222" s="66"/>
    </row>
    <row r="223" spans="1:164" s="70" customFormat="1" x14ac:dyDescent="0.2">
      <c r="A223" s="75"/>
      <c r="B223" s="76"/>
      <c r="BO223" s="66"/>
      <c r="BP223" s="66"/>
      <c r="BQ223" s="66"/>
      <c r="BR223" s="66"/>
      <c r="BS223" s="66"/>
      <c r="BT223" s="66"/>
      <c r="BU223" s="68"/>
      <c r="BV223" s="66"/>
      <c r="BW223" s="66"/>
      <c r="BX223" s="66"/>
      <c r="BY223" s="66"/>
      <c r="BZ223" s="66"/>
      <c r="CA223" s="66"/>
      <c r="CB223" s="66"/>
      <c r="CC223" s="69"/>
      <c r="CD223" s="68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  <c r="FF223" s="66"/>
      <c r="FG223" s="66"/>
      <c r="FH223" s="66"/>
    </row>
    <row r="224" spans="1:164" s="70" customFormat="1" x14ac:dyDescent="0.2">
      <c r="A224" s="75"/>
      <c r="B224" s="76"/>
      <c r="BO224" s="66"/>
      <c r="BP224" s="66"/>
      <c r="BQ224" s="66"/>
      <c r="BR224" s="66"/>
      <c r="BS224" s="66"/>
      <c r="BT224" s="66"/>
      <c r="BU224" s="68"/>
      <c r="BV224" s="66"/>
      <c r="BW224" s="66"/>
      <c r="BX224" s="66"/>
      <c r="BY224" s="66"/>
      <c r="BZ224" s="66"/>
      <c r="CA224" s="66"/>
      <c r="CB224" s="66"/>
      <c r="CC224" s="69"/>
      <c r="CD224" s="68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  <c r="FF224" s="66"/>
      <c r="FG224" s="66"/>
      <c r="FH224" s="66"/>
    </row>
    <row r="225" spans="1:164" s="70" customFormat="1" x14ac:dyDescent="0.2">
      <c r="A225" s="75"/>
      <c r="B225" s="76"/>
      <c r="BO225" s="66"/>
      <c r="BP225" s="66"/>
      <c r="BQ225" s="66"/>
      <c r="BR225" s="66"/>
      <c r="BS225" s="66"/>
      <c r="BT225" s="66"/>
      <c r="BU225" s="68"/>
      <c r="BV225" s="66"/>
      <c r="BW225" s="66"/>
      <c r="BX225" s="66"/>
      <c r="BY225" s="66"/>
      <c r="BZ225" s="66"/>
      <c r="CA225" s="66"/>
      <c r="CB225" s="66"/>
      <c r="CC225" s="69"/>
      <c r="CD225" s="68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  <c r="FF225" s="66"/>
      <c r="FG225" s="66"/>
      <c r="FH225" s="66"/>
    </row>
    <row r="226" spans="1:164" s="70" customFormat="1" x14ac:dyDescent="0.2">
      <c r="A226" s="75"/>
      <c r="B226" s="76"/>
      <c r="BO226" s="66"/>
      <c r="BP226" s="66"/>
      <c r="BQ226" s="66"/>
      <c r="BR226" s="66"/>
      <c r="BS226" s="66"/>
      <c r="BT226" s="66"/>
      <c r="BU226" s="68"/>
      <c r="BV226" s="66"/>
      <c r="BW226" s="66"/>
      <c r="BX226" s="66"/>
      <c r="BY226" s="66"/>
      <c r="BZ226" s="66"/>
      <c r="CA226" s="66"/>
      <c r="CB226" s="66"/>
      <c r="CC226" s="69"/>
      <c r="CD226" s="68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  <c r="FF226" s="66"/>
      <c r="FG226" s="66"/>
      <c r="FH226" s="66"/>
    </row>
    <row r="227" spans="1:164" s="70" customFormat="1" x14ac:dyDescent="0.2">
      <c r="A227" s="75"/>
      <c r="B227" s="76"/>
      <c r="BO227" s="66"/>
      <c r="BP227" s="66"/>
      <c r="BQ227" s="66"/>
      <c r="BR227" s="66"/>
      <c r="BS227" s="66"/>
      <c r="BT227" s="66"/>
      <c r="BU227" s="68"/>
      <c r="BV227" s="66"/>
      <c r="BW227" s="66"/>
      <c r="BX227" s="66"/>
      <c r="BY227" s="66"/>
      <c r="BZ227" s="66"/>
      <c r="CA227" s="66"/>
      <c r="CB227" s="66"/>
      <c r="CC227" s="69"/>
      <c r="CD227" s="68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  <c r="FF227" s="66"/>
      <c r="FG227" s="66"/>
      <c r="FH227" s="66"/>
    </row>
    <row r="228" spans="1:164" s="70" customFormat="1" x14ac:dyDescent="0.2">
      <c r="A228" s="75"/>
      <c r="B228" s="76"/>
      <c r="BO228" s="66"/>
      <c r="BP228" s="66"/>
      <c r="BQ228" s="66"/>
      <c r="BR228" s="66"/>
      <c r="BS228" s="66"/>
      <c r="BT228" s="66"/>
      <c r="BU228" s="68"/>
      <c r="BV228" s="66"/>
      <c r="BW228" s="66"/>
      <c r="BX228" s="66"/>
      <c r="BY228" s="66"/>
      <c r="BZ228" s="66"/>
      <c r="CA228" s="66"/>
      <c r="CB228" s="66"/>
      <c r="CC228" s="69"/>
      <c r="CD228" s="68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  <c r="FF228" s="66"/>
      <c r="FG228" s="66"/>
      <c r="FH228" s="66"/>
    </row>
    <row r="229" spans="1:164" s="70" customFormat="1" x14ac:dyDescent="0.2">
      <c r="A229" s="75"/>
      <c r="B229" s="76"/>
      <c r="BO229" s="66"/>
      <c r="BP229" s="66"/>
      <c r="BQ229" s="66"/>
      <c r="BR229" s="66"/>
      <c r="BS229" s="66"/>
      <c r="BT229" s="66"/>
      <c r="BU229" s="68"/>
      <c r="BV229" s="66"/>
      <c r="BW229" s="66"/>
      <c r="BX229" s="66"/>
      <c r="BY229" s="66"/>
      <c r="BZ229" s="66"/>
      <c r="CA229" s="66"/>
      <c r="CB229" s="66"/>
      <c r="CC229" s="69"/>
      <c r="CD229" s="68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  <c r="FF229" s="66"/>
      <c r="FG229" s="66"/>
      <c r="FH229" s="66"/>
    </row>
    <row r="230" spans="1:164" s="70" customFormat="1" x14ac:dyDescent="0.2">
      <c r="A230" s="75"/>
      <c r="B230" s="76"/>
      <c r="BO230" s="66"/>
      <c r="BP230" s="66"/>
      <c r="BQ230" s="66"/>
      <c r="BR230" s="66"/>
      <c r="BS230" s="66"/>
      <c r="BT230" s="66"/>
      <c r="BU230" s="68"/>
      <c r="BV230" s="66"/>
      <c r="BW230" s="66"/>
      <c r="BX230" s="66"/>
      <c r="BY230" s="66"/>
      <c r="BZ230" s="66"/>
      <c r="CA230" s="66"/>
      <c r="CB230" s="66"/>
      <c r="CC230" s="69"/>
      <c r="CD230" s="68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  <c r="FF230" s="66"/>
      <c r="FG230" s="66"/>
      <c r="FH230" s="66"/>
    </row>
    <row r="231" spans="1:164" s="70" customFormat="1" x14ac:dyDescent="0.2">
      <c r="A231" s="75"/>
      <c r="B231" s="76"/>
      <c r="BO231" s="66"/>
      <c r="BP231" s="66"/>
      <c r="BQ231" s="66"/>
      <c r="BR231" s="66"/>
      <c r="BS231" s="66"/>
      <c r="BT231" s="66"/>
      <c r="BU231" s="68"/>
      <c r="BV231" s="66"/>
      <c r="BW231" s="66"/>
      <c r="BX231" s="66"/>
      <c r="BY231" s="66"/>
      <c r="BZ231" s="66"/>
      <c r="CA231" s="66"/>
      <c r="CB231" s="66"/>
      <c r="CC231" s="69"/>
      <c r="CD231" s="68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</row>
    <row r="232" spans="1:164" s="70" customFormat="1" x14ac:dyDescent="0.2">
      <c r="A232" s="75"/>
      <c r="B232" s="76"/>
      <c r="BO232" s="66"/>
      <c r="BP232" s="66"/>
      <c r="BQ232" s="66"/>
      <c r="BR232" s="66"/>
      <c r="BS232" s="66"/>
      <c r="BT232" s="66"/>
      <c r="BU232" s="68"/>
      <c r="BV232" s="66"/>
      <c r="BW232" s="66"/>
      <c r="BX232" s="66"/>
      <c r="BY232" s="66"/>
      <c r="BZ232" s="66"/>
      <c r="CA232" s="66"/>
      <c r="CB232" s="66"/>
      <c r="CC232" s="69"/>
      <c r="CD232" s="68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  <c r="FF232" s="66"/>
      <c r="FG232" s="66"/>
      <c r="FH232" s="66"/>
    </row>
    <row r="233" spans="1:164" s="70" customFormat="1" x14ac:dyDescent="0.2">
      <c r="A233" s="75"/>
      <c r="B233" s="76"/>
      <c r="BO233" s="66"/>
      <c r="BP233" s="66"/>
      <c r="BQ233" s="66"/>
      <c r="BR233" s="66"/>
      <c r="BS233" s="66"/>
      <c r="BT233" s="66"/>
      <c r="BU233" s="68"/>
      <c r="BV233" s="66"/>
      <c r="BW233" s="66"/>
      <c r="BX233" s="66"/>
      <c r="BY233" s="66"/>
      <c r="BZ233" s="66"/>
      <c r="CA233" s="66"/>
      <c r="CB233" s="66"/>
      <c r="CC233" s="69"/>
      <c r="CD233" s="68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  <c r="FF233" s="66"/>
      <c r="FG233" s="66"/>
      <c r="FH233" s="66"/>
    </row>
    <row r="234" spans="1:164" s="70" customFormat="1" x14ac:dyDescent="0.2">
      <c r="A234" s="75"/>
      <c r="B234" s="76"/>
      <c r="BO234" s="66"/>
      <c r="BP234" s="66"/>
      <c r="BQ234" s="66"/>
      <c r="BR234" s="66"/>
      <c r="BS234" s="66"/>
      <c r="BT234" s="66"/>
      <c r="BU234" s="68"/>
      <c r="BV234" s="66"/>
      <c r="BW234" s="66"/>
      <c r="BX234" s="66"/>
      <c r="BY234" s="66"/>
      <c r="BZ234" s="66"/>
      <c r="CA234" s="66"/>
      <c r="CB234" s="66"/>
      <c r="CC234" s="69"/>
      <c r="CD234" s="68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  <c r="FF234" s="66"/>
      <c r="FG234" s="66"/>
      <c r="FH234" s="66"/>
    </row>
    <row r="235" spans="1:164" s="70" customFormat="1" x14ac:dyDescent="0.2">
      <c r="A235" s="75"/>
      <c r="B235" s="76"/>
      <c r="BO235" s="66"/>
      <c r="BP235" s="66"/>
      <c r="BQ235" s="66"/>
      <c r="BR235" s="66"/>
      <c r="BS235" s="66"/>
      <c r="BT235" s="66"/>
      <c r="BU235" s="68"/>
      <c r="BV235" s="66"/>
      <c r="BW235" s="66"/>
      <c r="BX235" s="66"/>
      <c r="BY235" s="66"/>
      <c r="BZ235" s="66"/>
      <c r="CA235" s="66"/>
      <c r="CB235" s="66"/>
      <c r="CC235" s="69"/>
      <c r="CD235" s="68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  <c r="FF235" s="66"/>
      <c r="FG235" s="66"/>
      <c r="FH235" s="66"/>
    </row>
    <row r="236" spans="1:164" s="70" customFormat="1" x14ac:dyDescent="0.2">
      <c r="A236" s="75"/>
      <c r="B236" s="76"/>
      <c r="BO236" s="66"/>
      <c r="BP236" s="66"/>
      <c r="BQ236" s="66"/>
      <c r="BR236" s="66"/>
      <c r="BS236" s="66"/>
      <c r="BT236" s="66"/>
      <c r="BU236" s="68"/>
      <c r="BV236" s="66"/>
      <c r="BW236" s="66"/>
      <c r="BX236" s="66"/>
      <c r="BY236" s="66"/>
      <c r="BZ236" s="66"/>
      <c r="CA236" s="66"/>
      <c r="CB236" s="66"/>
      <c r="CC236" s="69"/>
      <c r="CD236" s="68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  <c r="FF236" s="66"/>
      <c r="FG236" s="66"/>
      <c r="FH236" s="66"/>
    </row>
    <row r="237" spans="1:164" s="70" customFormat="1" x14ac:dyDescent="0.2">
      <c r="A237" s="75"/>
      <c r="B237" s="76"/>
      <c r="BO237" s="66"/>
      <c r="BP237" s="66"/>
      <c r="BQ237" s="66"/>
      <c r="BR237" s="66"/>
      <c r="BS237" s="66"/>
      <c r="BT237" s="66"/>
      <c r="BU237" s="68"/>
      <c r="BV237" s="66"/>
      <c r="BW237" s="66"/>
      <c r="BX237" s="66"/>
      <c r="BY237" s="66"/>
      <c r="BZ237" s="66"/>
      <c r="CA237" s="66"/>
      <c r="CB237" s="66"/>
      <c r="CC237" s="69"/>
      <c r="CD237" s="68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  <c r="FF237" s="66"/>
      <c r="FG237" s="66"/>
      <c r="FH237" s="66"/>
    </row>
    <row r="238" spans="1:164" s="70" customFormat="1" x14ac:dyDescent="0.2">
      <c r="A238" s="75"/>
      <c r="B238" s="76"/>
      <c r="BO238" s="66"/>
      <c r="BP238" s="66"/>
      <c r="BQ238" s="66"/>
      <c r="BR238" s="66"/>
      <c r="BS238" s="66"/>
      <c r="BT238" s="66"/>
      <c r="BU238" s="68"/>
      <c r="BV238" s="66"/>
      <c r="BW238" s="66"/>
      <c r="BX238" s="66"/>
      <c r="BY238" s="66"/>
      <c r="BZ238" s="66"/>
      <c r="CA238" s="66"/>
      <c r="CB238" s="66"/>
      <c r="CC238" s="69"/>
      <c r="CD238" s="68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  <c r="FF238" s="66"/>
      <c r="FG238" s="66"/>
      <c r="FH238" s="66"/>
    </row>
    <row r="239" spans="1:164" s="70" customFormat="1" x14ac:dyDescent="0.2">
      <c r="A239" s="75"/>
      <c r="B239" s="76"/>
      <c r="BO239" s="66"/>
      <c r="BP239" s="66"/>
      <c r="BQ239" s="66"/>
      <c r="BR239" s="66"/>
      <c r="BS239" s="66"/>
      <c r="BT239" s="66"/>
      <c r="BU239" s="68"/>
      <c r="BV239" s="66"/>
      <c r="BW239" s="66"/>
      <c r="BX239" s="66"/>
      <c r="BY239" s="66"/>
      <c r="BZ239" s="66"/>
      <c r="CA239" s="66"/>
      <c r="CB239" s="66"/>
      <c r="CC239" s="69"/>
      <c r="CD239" s="68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  <c r="FF239" s="66"/>
      <c r="FG239" s="66"/>
      <c r="FH239" s="66"/>
    </row>
    <row r="240" spans="1:164" s="70" customFormat="1" x14ac:dyDescent="0.2">
      <c r="A240" s="75"/>
      <c r="B240" s="76"/>
      <c r="BO240" s="66"/>
      <c r="BP240" s="66"/>
      <c r="BQ240" s="66"/>
      <c r="BR240" s="66"/>
      <c r="BS240" s="66"/>
      <c r="BT240" s="66"/>
      <c r="BU240" s="68"/>
      <c r="BV240" s="66"/>
      <c r="BW240" s="66"/>
      <c r="BX240" s="66"/>
      <c r="BY240" s="66"/>
      <c r="BZ240" s="66"/>
      <c r="CA240" s="66"/>
      <c r="CB240" s="66"/>
      <c r="CC240" s="69"/>
      <c r="CD240" s="68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  <c r="FF240" s="66"/>
      <c r="FG240" s="66"/>
      <c r="FH240" s="66"/>
    </row>
    <row r="241" spans="1:164" s="70" customFormat="1" x14ac:dyDescent="0.2">
      <c r="A241" s="75"/>
      <c r="B241" s="76"/>
      <c r="BO241" s="66"/>
      <c r="BP241" s="66"/>
      <c r="BQ241" s="66"/>
      <c r="BR241" s="66"/>
      <c r="BS241" s="66"/>
      <c r="BT241" s="66"/>
      <c r="BU241" s="68"/>
      <c r="BV241" s="66"/>
      <c r="BW241" s="66"/>
      <c r="BX241" s="66"/>
      <c r="BY241" s="66"/>
      <c r="BZ241" s="66"/>
      <c r="CA241" s="66"/>
      <c r="CB241" s="66"/>
      <c r="CC241" s="69"/>
      <c r="CD241" s="68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  <c r="FF241" s="66"/>
      <c r="FG241" s="66"/>
      <c r="FH241" s="66"/>
    </row>
    <row r="242" spans="1:164" s="70" customFormat="1" x14ac:dyDescent="0.2">
      <c r="A242" s="75"/>
      <c r="B242" s="76"/>
      <c r="BO242" s="66"/>
      <c r="BP242" s="66"/>
      <c r="BQ242" s="66"/>
      <c r="BR242" s="66"/>
      <c r="BS242" s="66"/>
      <c r="BT242" s="66"/>
      <c r="BU242" s="68"/>
      <c r="BV242" s="66"/>
      <c r="BW242" s="66"/>
      <c r="BX242" s="66"/>
      <c r="BY242" s="66"/>
      <c r="BZ242" s="66"/>
      <c r="CA242" s="66"/>
      <c r="CB242" s="66"/>
      <c r="CC242" s="69"/>
      <c r="CD242" s="68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  <c r="FF242" s="66"/>
      <c r="FG242" s="66"/>
      <c r="FH242" s="66"/>
    </row>
    <row r="243" spans="1:164" s="70" customFormat="1" x14ac:dyDescent="0.2">
      <c r="A243" s="75"/>
      <c r="B243" s="76"/>
      <c r="BO243" s="66"/>
      <c r="BP243" s="66"/>
      <c r="BQ243" s="66"/>
      <c r="BR243" s="66"/>
      <c r="BS243" s="66"/>
      <c r="BT243" s="66"/>
      <c r="BU243" s="68"/>
      <c r="BV243" s="66"/>
      <c r="BW243" s="66"/>
      <c r="BX243" s="66"/>
      <c r="BY243" s="66"/>
      <c r="BZ243" s="66"/>
      <c r="CA243" s="66"/>
      <c r="CB243" s="66"/>
      <c r="CC243" s="69"/>
      <c r="CD243" s="68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  <c r="FF243" s="66"/>
      <c r="FG243" s="66"/>
      <c r="FH243" s="66"/>
    </row>
    <row r="244" spans="1:164" s="70" customFormat="1" x14ac:dyDescent="0.2">
      <c r="A244" s="75"/>
      <c r="B244" s="76"/>
      <c r="BO244" s="66"/>
      <c r="BP244" s="66"/>
      <c r="BQ244" s="66"/>
      <c r="BR244" s="66"/>
      <c r="BS244" s="66"/>
      <c r="BT244" s="66"/>
      <c r="BU244" s="68"/>
      <c r="BV244" s="66"/>
      <c r="BW244" s="66"/>
      <c r="BX244" s="66"/>
      <c r="BY244" s="66"/>
      <c r="BZ244" s="66"/>
      <c r="CA244" s="66"/>
      <c r="CB244" s="66"/>
      <c r="CC244" s="69"/>
      <c r="CD244" s="68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  <c r="FF244" s="66"/>
      <c r="FG244" s="66"/>
      <c r="FH244" s="66"/>
    </row>
    <row r="245" spans="1:164" s="70" customFormat="1" x14ac:dyDescent="0.2">
      <c r="A245" s="75"/>
      <c r="B245" s="76"/>
      <c r="BO245" s="66"/>
      <c r="BP245" s="66"/>
      <c r="BQ245" s="66"/>
      <c r="BR245" s="66"/>
      <c r="BS245" s="66"/>
      <c r="BT245" s="66"/>
      <c r="BU245" s="68"/>
      <c r="BV245" s="66"/>
      <c r="BW245" s="66"/>
      <c r="BX245" s="66"/>
      <c r="BY245" s="66"/>
      <c r="BZ245" s="66"/>
      <c r="CA245" s="66"/>
      <c r="CB245" s="66"/>
      <c r="CC245" s="69"/>
      <c r="CD245" s="68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</row>
    <row r="246" spans="1:164" s="70" customFormat="1" x14ac:dyDescent="0.2">
      <c r="A246" s="75"/>
      <c r="B246" s="76"/>
      <c r="BO246" s="66"/>
      <c r="BP246" s="66"/>
      <c r="BQ246" s="66"/>
      <c r="BR246" s="66"/>
      <c r="BS246" s="66"/>
      <c r="BT246" s="66"/>
      <c r="BU246" s="68"/>
      <c r="BV246" s="66"/>
      <c r="BW246" s="66"/>
      <c r="BX246" s="66"/>
      <c r="BY246" s="66"/>
      <c r="BZ246" s="66"/>
      <c r="CA246" s="66"/>
      <c r="CB246" s="66"/>
      <c r="CC246" s="69"/>
      <c r="CD246" s="68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</row>
    <row r="247" spans="1:164" s="70" customFormat="1" x14ac:dyDescent="0.2">
      <c r="A247" s="75"/>
      <c r="B247" s="76"/>
      <c r="BO247" s="66"/>
      <c r="BP247" s="66"/>
      <c r="BQ247" s="66"/>
      <c r="BR247" s="66"/>
      <c r="BS247" s="66"/>
      <c r="BT247" s="66"/>
      <c r="BU247" s="68"/>
      <c r="BV247" s="66"/>
      <c r="BW247" s="66"/>
      <c r="BX247" s="66"/>
      <c r="BY247" s="66"/>
      <c r="BZ247" s="66"/>
      <c r="CA247" s="66"/>
      <c r="CB247" s="66"/>
      <c r="CC247" s="69"/>
      <c r="CD247" s="68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  <c r="FF247" s="66"/>
      <c r="FG247" s="66"/>
      <c r="FH247" s="66"/>
    </row>
    <row r="248" spans="1:164" s="70" customFormat="1" x14ac:dyDescent="0.2">
      <c r="A248" s="75"/>
      <c r="B248" s="76"/>
      <c r="BO248" s="66"/>
      <c r="BP248" s="66"/>
      <c r="BQ248" s="66"/>
      <c r="BR248" s="66"/>
      <c r="BS248" s="66"/>
      <c r="BT248" s="66"/>
      <c r="BU248" s="68"/>
      <c r="BV248" s="66"/>
      <c r="BW248" s="66"/>
      <c r="BX248" s="66"/>
      <c r="BY248" s="66"/>
      <c r="BZ248" s="66"/>
      <c r="CA248" s="66"/>
      <c r="CB248" s="66"/>
      <c r="CC248" s="69"/>
      <c r="CD248" s="68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  <c r="FF248" s="66"/>
      <c r="FG248" s="66"/>
      <c r="FH248" s="66"/>
    </row>
    <row r="249" spans="1:164" s="70" customFormat="1" x14ac:dyDescent="0.2">
      <c r="A249" s="75"/>
      <c r="B249" s="76"/>
      <c r="BO249" s="66"/>
      <c r="BP249" s="66"/>
      <c r="BQ249" s="66"/>
      <c r="BR249" s="66"/>
      <c r="BS249" s="66"/>
      <c r="BT249" s="66"/>
      <c r="BU249" s="68"/>
      <c r="BV249" s="66"/>
      <c r="BW249" s="66"/>
      <c r="BX249" s="66"/>
      <c r="BY249" s="66"/>
      <c r="BZ249" s="66"/>
      <c r="CA249" s="66"/>
      <c r="CB249" s="66"/>
      <c r="CC249" s="69"/>
      <c r="CD249" s="68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  <c r="FF249" s="66"/>
      <c r="FG249" s="66"/>
      <c r="FH249" s="66"/>
    </row>
    <row r="250" spans="1:164" s="70" customFormat="1" x14ac:dyDescent="0.2">
      <c r="A250" s="75"/>
      <c r="B250" s="76"/>
      <c r="BO250" s="66"/>
      <c r="BP250" s="66"/>
      <c r="BQ250" s="66"/>
      <c r="BR250" s="66"/>
      <c r="BS250" s="66"/>
      <c r="BT250" s="66"/>
      <c r="BU250" s="68"/>
      <c r="BV250" s="66"/>
      <c r="BW250" s="66"/>
      <c r="BX250" s="66"/>
      <c r="BY250" s="66"/>
      <c r="BZ250" s="66"/>
      <c r="CA250" s="66"/>
      <c r="CB250" s="66"/>
      <c r="CC250" s="69"/>
      <c r="CD250" s="68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66"/>
      <c r="EU250" s="66"/>
      <c r="EV250" s="66"/>
      <c r="EW250" s="66"/>
      <c r="EX250" s="66"/>
      <c r="EY250" s="66"/>
      <c r="EZ250" s="66"/>
      <c r="FA250" s="66"/>
      <c r="FB250" s="66"/>
      <c r="FC250" s="66"/>
      <c r="FD250" s="66"/>
      <c r="FE250" s="66"/>
      <c r="FF250" s="66"/>
      <c r="FG250" s="66"/>
      <c r="FH250" s="66"/>
    </row>
    <row r="251" spans="1:164" s="70" customFormat="1" x14ac:dyDescent="0.2">
      <c r="A251" s="75"/>
      <c r="B251" s="76"/>
      <c r="BO251" s="66"/>
      <c r="BP251" s="66"/>
      <c r="BQ251" s="66"/>
      <c r="BR251" s="66"/>
      <c r="BS251" s="66"/>
      <c r="BT251" s="66"/>
      <c r="BU251" s="68"/>
      <c r="BV251" s="66"/>
      <c r="BW251" s="66"/>
      <c r="BX251" s="66"/>
      <c r="BY251" s="66"/>
      <c r="BZ251" s="66"/>
      <c r="CA251" s="66"/>
      <c r="CB251" s="66"/>
      <c r="CC251" s="69"/>
      <c r="CD251" s="68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  <c r="CR251" s="66"/>
      <c r="CS251" s="66"/>
      <c r="CT251" s="66"/>
      <c r="CU251" s="66"/>
      <c r="CV251" s="66"/>
      <c r="CW251" s="66"/>
      <c r="CX251" s="66"/>
      <c r="CY251" s="66"/>
      <c r="CZ251" s="66"/>
      <c r="DA251" s="66"/>
      <c r="DB251" s="66"/>
      <c r="DC251" s="66"/>
      <c r="DD251" s="66"/>
      <c r="DE251" s="66"/>
      <c r="DF251" s="66"/>
      <c r="DG251" s="66"/>
      <c r="DH251" s="66"/>
      <c r="DI251" s="66"/>
      <c r="DJ251" s="66"/>
      <c r="DK251" s="66"/>
      <c r="DL251" s="66"/>
      <c r="DM251" s="66"/>
      <c r="DN251" s="66"/>
      <c r="DO251" s="66"/>
      <c r="DP251" s="66"/>
      <c r="DQ251" s="66"/>
      <c r="DR251" s="66"/>
      <c r="DS251" s="66"/>
      <c r="DT251" s="66"/>
      <c r="DU251" s="66"/>
      <c r="DV251" s="66"/>
      <c r="DW251" s="66"/>
      <c r="DX251" s="66"/>
      <c r="DY251" s="66"/>
      <c r="DZ251" s="66"/>
      <c r="EA251" s="66"/>
      <c r="EB251" s="66"/>
      <c r="EC251" s="66"/>
      <c r="ED251" s="66"/>
      <c r="EE251" s="66"/>
      <c r="EF251" s="66"/>
      <c r="EG251" s="66"/>
      <c r="EH251" s="66"/>
      <c r="EI251" s="66"/>
      <c r="EJ251" s="66"/>
      <c r="EK251" s="66"/>
      <c r="EL251" s="66"/>
      <c r="EM251" s="66"/>
      <c r="EN251" s="66"/>
      <c r="EO251" s="66"/>
      <c r="EP251" s="66"/>
      <c r="EQ251" s="66"/>
      <c r="ER251" s="66"/>
      <c r="ES251" s="66"/>
      <c r="ET251" s="66"/>
      <c r="EU251" s="66"/>
      <c r="EV251" s="66"/>
      <c r="EW251" s="66"/>
      <c r="EX251" s="66"/>
      <c r="EY251" s="66"/>
      <c r="EZ251" s="66"/>
      <c r="FA251" s="66"/>
      <c r="FB251" s="66"/>
      <c r="FC251" s="66"/>
      <c r="FD251" s="66"/>
      <c r="FE251" s="66"/>
      <c r="FF251" s="66"/>
      <c r="FG251" s="66"/>
      <c r="FH251" s="66"/>
    </row>
    <row r="252" spans="1:164" s="70" customFormat="1" x14ac:dyDescent="0.2">
      <c r="A252" s="75"/>
      <c r="B252" s="76"/>
      <c r="BO252" s="66"/>
      <c r="BP252" s="66"/>
      <c r="BQ252" s="66"/>
      <c r="BR252" s="66"/>
      <c r="BS252" s="66"/>
      <c r="BT252" s="66"/>
      <c r="BU252" s="68"/>
      <c r="BV252" s="66"/>
      <c r="BW252" s="66"/>
      <c r="BX252" s="66"/>
      <c r="BY252" s="66"/>
      <c r="BZ252" s="66"/>
      <c r="CA252" s="66"/>
      <c r="CB252" s="66"/>
      <c r="CC252" s="69"/>
      <c r="CD252" s="68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  <c r="FF252" s="66"/>
      <c r="FG252" s="66"/>
      <c r="FH252" s="66"/>
    </row>
    <row r="253" spans="1:164" s="70" customFormat="1" x14ac:dyDescent="0.2">
      <c r="A253" s="75"/>
      <c r="B253" s="76"/>
      <c r="BO253" s="66"/>
      <c r="BP253" s="66"/>
      <c r="BQ253" s="66"/>
      <c r="BR253" s="66"/>
      <c r="BS253" s="66"/>
      <c r="BT253" s="66"/>
      <c r="BU253" s="68"/>
      <c r="BV253" s="66"/>
      <c r="BW253" s="66"/>
      <c r="BX253" s="66"/>
      <c r="BY253" s="66"/>
      <c r="BZ253" s="66"/>
      <c r="CA253" s="66"/>
      <c r="CB253" s="66"/>
      <c r="CC253" s="69"/>
      <c r="CD253" s="68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  <c r="FF253" s="66"/>
      <c r="FG253" s="66"/>
      <c r="FH253" s="66"/>
    </row>
    <row r="254" spans="1:164" s="70" customFormat="1" x14ac:dyDescent="0.2">
      <c r="A254" s="75"/>
      <c r="B254" s="76"/>
      <c r="BO254" s="66"/>
      <c r="BP254" s="66"/>
      <c r="BQ254" s="66"/>
      <c r="BR254" s="66"/>
      <c r="BS254" s="66"/>
      <c r="BT254" s="66"/>
      <c r="BU254" s="68"/>
      <c r="BV254" s="66"/>
      <c r="BW254" s="66"/>
      <c r="BX254" s="66"/>
      <c r="BY254" s="66"/>
      <c r="BZ254" s="66"/>
      <c r="CA254" s="66"/>
      <c r="CB254" s="66"/>
      <c r="CC254" s="69"/>
      <c r="CD254" s="68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  <c r="FF254" s="66"/>
      <c r="FG254" s="66"/>
      <c r="FH254" s="66"/>
    </row>
    <row r="255" spans="1:164" s="70" customFormat="1" x14ac:dyDescent="0.2">
      <c r="A255" s="75"/>
      <c r="B255" s="76"/>
      <c r="BO255" s="66"/>
      <c r="BP255" s="66"/>
      <c r="BQ255" s="66"/>
      <c r="BR255" s="66"/>
      <c r="BS255" s="66"/>
      <c r="BT255" s="66"/>
      <c r="BU255" s="68"/>
      <c r="BV255" s="66"/>
      <c r="BW255" s="66"/>
      <c r="BX255" s="66"/>
      <c r="BY255" s="66"/>
      <c r="BZ255" s="66"/>
      <c r="CA255" s="66"/>
      <c r="CB255" s="66"/>
      <c r="CC255" s="69"/>
      <c r="CD255" s="68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  <c r="CR255" s="66"/>
      <c r="CS255" s="66"/>
      <c r="CT255" s="66"/>
      <c r="CU255" s="66"/>
      <c r="CV255" s="66"/>
      <c r="CW255" s="66"/>
      <c r="CX255" s="66"/>
      <c r="CY255" s="66"/>
      <c r="CZ255" s="66"/>
      <c r="DA255" s="66"/>
      <c r="DB255" s="66"/>
      <c r="DC255" s="66"/>
      <c r="DD255" s="66"/>
      <c r="DE255" s="66"/>
      <c r="DF255" s="66"/>
      <c r="DG255" s="66"/>
      <c r="DH255" s="66"/>
      <c r="DI255" s="66"/>
      <c r="DJ255" s="66"/>
      <c r="DK255" s="66"/>
      <c r="DL255" s="66"/>
      <c r="DM255" s="66"/>
      <c r="DN255" s="66"/>
      <c r="DO255" s="66"/>
      <c r="DP255" s="66"/>
      <c r="DQ255" s="66"/>
      <c r="DR255" s="66"/>
      <c r="DS255" s="66"/>
      <c r="DT255" s="66"/>
      <c r="DU255" s="66"/>
      <c r="DV255" s="66"/>
      <c r="DW255" s="66"/>
      <c r="DX255" s="66"/>
      <c r="DY255" s="66"/>
      <c r="DZ255" s="66"/>
      <c r="EA255" s="66"/>
      <c r="EB255" s="66"/>
      <c r="EC255" s="66"/>
      <c r="ED255" s="66"/>
      <c r="EE255" s="66"/>
      <c r="EF255" s="66"/>
      <c r="EG255" s="66"/>
      <c r="EH255" s="66"/>
      <c r="EI255" s="66"/>
      <c r="EJ255" s="66"/>
      <c r="EK255" s="66"/>
      <c r="EL255" s="66"/>
      <c r="EM255" s="66"/>
      <c r="EN255" s="66"/>
      <c r="EO255" s="66"/>
      <c r="EP255" s="66"/>
      <c r="EQ255" s="66"/>
      <c r="ER255" s="66"/>
      <c r="ES255" s="66"/>
      <c r="ET255" s="66"/>
      <c r="EU255" s="66"/>
      <c r="EV255" s="66"/>
      <c r="EW255" s="66"/>
      <c r="EX255" s="66"/>
      <c r="EY255" s="66"/>
      <c r="EZ255" s="66"/>
      <c r="FA255" s="66"/>
      <c r="FB255" s="66"/>
      <c r="FC255" s="66"/>
      <c r="FD255" s="66"/>
      <c r="FE255" s="66"/>
      <c r="FF255" s="66"/>
      <c r="FG255" s="66"/>
      <c r="FH255" s="66"/>
    </row>
    <row r="256" spans="1:164" s="70" customFormat="1" x14ac:dyDescent="0.2">
      <c r="A256" s="75"/>
      <c r="B256" s="76"/>
      <c r="BO256" s="66"/>
      <c r="BP256" s="66"/>
      <c r="BQ256" s="66"/>
      <c r="BR256" s="66"/>
      <c r="BS256" s="66"/>
      <c r="BT256" s="66"/>
      <c r="BU256" s="68"/>
      <c r="BV256" s="66"/>
      <c r="BW256" s="66"/>
      <c r="BX256" s="66"/>
      <c r="BY256" s="66"/>
      <c r="BZ256" s="66"/>
      <c r="CA256" s="66"/>
      <c r="CB256" s="66"/>
      <c r="CC256" s="69"/>
      <c r="CD256" s="68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  <c r="FF256" s="66"/>
      <c r="FG256" s="66"/>
      <c r="FH256" s="66"/>
    </row>
    <row r="257" spans="1:164" s="70" customFormat="1" x14ac:dyDescent="0.2">
      <c r="A257" s="75"/>
      <c r="B257" s="76"/>
      <c r="BO257" s="66"/>
      <c r="BP257" s="66"/>
      <c r="BQ257" s="66"/>
      <c r="BR257" s="66"/>
      <c r="BS257" s="66"/>
      <c r="BT257" s="66"/>
      <c r="BU257" s="68"/>
      <c r="BV257" s="66"/>
      <c r="BW257" s="66"/>
      <c r="BX257" s="66"/>
      <c r="BY257" s="66"/>
      <c r="BZ257" s="66"/>
      <c r="CA257" s="66"/>
      <c r="CB257" s="66"/>
      <c r="CC257" s="69"/>
      <c r="CD257" s="68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  <c r="CR257" s="66"/>
      <c r="CS257" s="66"/>
      <c r="CT257" s="66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  <c r="FF257" s="66"/>
      <c r="FG257" s="66"/>
      <c r="FH257" s="66"/>
    </row>
    <row r="258" spans="1:164" s="70" customFormat="1" x14ac:dyDescent="0.2">
      <c r="A258" s="75"/>
      <c r="B258" s="76"/>
      <c r="BO258" s="66"/>
      <c r="BP258" s="66"/>
      <c r="BQ258" s="66"/>
      <c r="BR258" s="66"/>
      <c r="BS258" s="66"/>
      <c r="BT258" s="66"/>
      <c r="BU258" s="68"/>
      <c r="BV258" s="66"/>
      <c r="BW258" s="66"/>
      <c r="BX258" s="66"/>
      <c r="BY258" s="66"/>
      <c r="BZ258" s="66"/>
      <c r="CA258" s="66"/>
      <c r="CB258" s="66"/>
      <c r="CC258" s="69"/>
      <c r="CD258" s="68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  <c r="ET258" s="66"/>
      <c r="EU258" s="66"/>
      <c r="EV258" s="66"/>
      <c r="EW258" s="66"/>
      <c r="EX258" s="66"/>
      <c r="EY258" s="66"/>
      <c r="EZ258" s="66"/>
      <c r="FA258" s="66"/>
      <c r="FB258" s="66"/>
      <c r="FC258" s="66"/>
      <c r="FD258" s="66"/>
      <c r="FE258" s="66"/>
      <c r="FF258" s="66"/>
      <c r="FG258" s="66"/>
      <c r="FH258" s="66"/>
    </row>
    <row r="259" spans="1:164" s="70" customFormat="1" x14ac:dyDescent="0.2">
      <c r="A259" s="75"/>
      <c r="B259" s="76"/>
      <c r="BO259" s="66"/>
      <c r="BP259" s="66"/>
      <c r="BQ259" s="66"/>
      <c r="BR259" s="66"/>
      <c r="BS259" s="66"/>
      <c r="BT259" s="66"/>
      <c r="BU259" s="68"/>
      <c r="BV259" s="66"/>
      <c r="BW259" s="66"/>
      <c r="BX259" s="66"/>
      <c r="BY259" s="66"/>
      <c r="BZ259" s="66"/>
      <c r="CA259" s="66"/>
      <c r="CB259" s="66"/>
      <c r="CC259" s="69"/>
      <c r="CD259" s="68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  <c r="FF259" s="66"/>
      <c r="FG259" s="66"/>
      <c r="FH259" s="66"/>
    </row>
    <row r="260" spans="1:164" s="70" customFormat="1" x14ac:dyDescent="0.2">
      <c r="A260" s="75"/>
      <c r="B260" s="76"/>
      <c r="BO260" s="66"/>
      <c r="BP260" s="66"/>
      <c r="BQ260" s="66"/>
      <c r="BR260" s="66"/>
      <c r="BS260" s="66"/>
      <c r="BT260" s="66"/>
      <c r="BU260" s="68"/>
      <c r="BV260" s="66"/>
      <c r="BW260" s="66"/>
      <c r="BX260" s="66"/>
      <c r="BY260" s="66"/>
      <c r="BZ260" s="66"/>
      <c r="CA260" s="66"/>
      <c r="CB260" s="66"/>
      <c r="CC260" s="69"/>
      <c r="CD260" s="68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66"/>
      <c r="CP260" s="66"/>
      <c r="CQ260" s="66"/>
      <c r="CR260" s="66"/>
      <c r="CS260" s="66"/>
      <c r="CT260" s="66"/>
      <c r="CU260" s="66"/>
      <c r="CV260" s="66"/>
      <c r="CW260" s="66"/>
      <c r="CX260" s="66"/>
      <c r="CY260" s="66"/>
      <c r="CZ260" s="66"/>
      <c r="DA260" s="66"/>
      <c r="DB260" s="66"/>
      <c r="DC260" s="66"/>
      <c r="DD260" s="66"/>
      <c r="DE260" s="66"/>
      <c r="DF260" s="66"/>
      <c r="DG260" s="66"/>
      <c r="DH260" s="66"/>
      <c r="DI260" s="66"/>
      <c r="DJ260" s="66"/>
      <c r="DK260" s="66"/>
      <c r="DL260" s="66"/>
      <c r="DM260" s="66"/>
      <c r="DN260" s="66"/>
      <c r="DO260" s="66"/>
      <c r="DP260" s="66"/>
      <c r="DQ260" s="66"/>
      <c r="DR260" s="66"/>
      <c r="DS260" s="66"/>
      <c r="DT260" s="66"/>
      <c r="DU260" s="66"/>
      <c r="DV260" s="66"/>
      <c r="DW260" s="66"/>
      <c r="DX260" s="66"/>
      <c r="DY260" s="66"/>
      <c r="DZ260" s="66"/>
      <c r="EA260" s="66"/>
      <c r="EB260" s="66"/>
      <c r="EC260" s="66"/>
      <c r="ED260" s="66"/>
      <c r="EE260" s="66"/>
      <c r="EF260" s="66"/>
      <c r="EG260" s="66"/>
      <c r="EH260" s="66"/>
      <c r="EI260" s="66"/>
      <c r="EJ260" s="66"/>
      <c r="EK260" s="66"/>
      <c r="EL260" s="66"/>
      <c r="EM260" s="66"/>
      <c r="EN260" s="66"/>
      <c r="EO260" s="66"/>
      <c r="EP260" s="66"/>
      <c r="EQ260" s="66"/>
      <c r="ER260" s="66"/>
      <c r="ES260" s="66"/>
      <c r="ET260" s="66"/>
      <c r="EU260" s="66"/>
      <c r="EV260" s="66"/>
      <c r="EW260" s="66"/>
      <c r="EX260" s="66"/>
      <c r="EY260" s="66"/>
      <c r="EZ260" s="66"/>
      <c r="FA260" s="66"/>
      <c r="FB260" s="66"/>
      <c r="FC260" s="66"/>
      <c r="FD260" s="66"/>
      <c r="FE260" s="66"/>
      <c r="FF260" s="66"/>
      <c r="FG260" s="66"/>
      <c r="FH260" s="66"/>
    </row>
    <row r="261" spans="1:164" s="70" customFormat="1" x14ac:dyDescent="0.2">
      <c r="A261" s="75"/>
      <c r="B261" s="76"/>
      <c r="BO261" s="66"/>
      <c r="BP261" s="66"/>
      <c r="BQ261" s="66"/>
      <c r="BR261" s="66"/>
      <c r="BS261" s="66"/>
      <c r="BT261" s="66"/>
      <c r="BU261" s="68"/>
      <c r="BV261" s="66"/>
      <c r="BW261" s="66"/>
      <c r="BX261" s="66"/>
      <c r="BY261" s="66"/>
      <c r="BZ261" s="66"/>
      <c r="CA261" s="66"/>
      <c r="CB261" s="66"/>
      <c r="CC261" s="69"/>
      <c r="CD261" s="68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  <c r="FF261" s="66"/>
      <c r="FG261" s="66"/>
      <c r="FH261" s="66"/>
    </row>
    <row r="262" spans="1:164" s="70" customFormat="1" x14ac:dyDescent="0.2">
      <c r="A262" s="75"/>
      <c r="B262" s="76"/>
      <c r="BO262" s="66"/>
      <c r="BP262" s="66"/>
      <c r="BQ262" s="66"/>
      <c r="BR262" s="66"/>
      <c r="BS262" s="66"/>
      <c r="BT262" s="66"/>
      <c r="BU262" s="68"/>
      <c r="BV262" s="66"/>
      <c r="BW262" s="66"/>
      <c r="BX262" s="66"/>
      <c r="BY262" s="66"/>
      <c r="BZ262" s="66"/>
      <c r="CA262" s="66"/>
      <c r="CB262" s="66"/>
      <c r="CC262" s="69"/>
      <c r="CD262" s="68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  <c r="FF262" s="66"/>
      <c r="FG262" s="66"/>
      <c r="FH262" s="66"/>
    </row>
  </sheetData>
  <mergeCells count="21">
    <mergeCell ref="BE6:BF6"/>
    <mergeCell ref="BH6:BI6"/>
    <mergeCell ref="BK6:BL6"/>
    <mergeCell ref="AM6:AN6"/>
    <mergeCell ref="AP6:AQ6"/>
    <mergeCell ref="AS6:AT6"/>
    <mergeCell ref="AV6:AW6"/>
    <mergeCell ref="AY6:AZ6"/>
    <mergeCell ref="BB6:BC6"/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262"/>
  <sheetViews>
    <sheetView zoomScale="80" zoomScaleNormal="8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2.75" x14ac:dyDescent="0.2"/>
  <cols>
    <col min="1" max="1" width="10.42578125" style="1" customWidth="1"/>
    <col min="2" max="2" width="33.42578125" style="5" customWidth="1"/>
    <col min="3" max="3" width="15.140625" style="2" customWidth="1"/>
    <col min="4" max="4" width="13.85546875" style="2" customWidth="1"/>
    <col min="5" max="5" width="9.42578125" style="2" customWidth="1"/>
    <col min="6" max="6" width="15.28515625" style="2" customWidth="1"/>
    <col min="7" max="7" width="17.28515625" style="2" customWidth="1"/>
    <col min="8" max="8" width="8.7109375" style="2" customWidth="1"/>
    <col min="9" max="9" width="13.7109375" style="2" customWidth="1"/>
    <col min="10" max="10" width="18.42578125" style="2" customWidth="1"/>
    <col min="11" max="11" width="6.5703125" style="2" customWidth="1"/>
    <col min="12" max="12" width="16.42578125" style="2" bestFit="1" customWidth="1"/>
    <col min="13" max="13" width="12.42578125" style="2" bestFit="1" customWidth="1"/>
    <col min="14" max="14" width="11" style="2" customWidth="1"/>
    <col min="15" max="15" width="16.42578125" style="2" bestFit="1" customWidth="1"/>
    <col min="16" max="16" width="12.42578125" style="2" bestFit="1" customWidth="1"/>
    <col min="17" max="17" width="12.5703125" style="2" customWidth="1"/>
    <col min="18" max="18" width="16.42578125" style="2" bestFit="1" customWidth="1"/>
    <col min="19" max="19" width="12.42578125" style="2" bestFit="1" customWidth="1"/>
    <col min="20" max="20" width="10.42578125" style="2" customWidth="1"/>
    <col min="21" max="21" width="16.42578125" style="2" bestFit="1" customWidth="1"/>
    <col min="22" max="22" width="13.7109375" style="2" customWidth="1"/>
    <col min="23" max="23" width="10.42578125" style="2" customWidth="1"/>
    <col min="24" max="24" width="19.5703125" style="2" customWidth="1"/>
    <col min="25" max="25" width="18.42578125" style="2" customWidth="1"/>
    <col min="26" max="26" width="9" style="2" customWidth="1"/>
    <col min="27" max="28" width="18.42578125" style="2" customWidth="1"/>
    <col min="29" max="29" width="10.5703125" style="2" customWidth="1"/>
    <col min="30" max="30" width="19.5703125" style="2" customWidth="1"/>
    <col min="31" max="31" width="16.28515625" style="2" customWidth="1"/>
    <col min="32" max="32" width="10" style="2" customWidth="1"/>
    <col min="33" max="33" width="20.42578125" style="2" customWidth="1"/>
    <col min="34" max="34" width="19.42578125" style="2" customWidth="1"/>
    <col min="35" max="35" width="10.5703125" style="2" customWidth="1"/>
    <col min="36" max="36" width="20.42578125" style="2" customWidth="1"/>
    <col min="37" max="37" width="17.5703125" style="2" customWidth="1"/>
    <col min="38" max="38" width="9.7109375" style="2" customWidth="1"/>
    <col min="39" max="39" width="18.42578125" style="2" customWidth="1"/>
    <col min="40" max="40" width="17.28515625" style="2" customWidth="1"/>
    <col min="41" max="41" width="10.42578125" style="2" customWidth="1"/>
    <col min="42" max="42" width="20.28515625" style="2" customWidth="1"/>
    <col min="43" max="43" width="18.5703125" style="2" customWidth="1"/>
    <col min="44" max="44" width="9.7109375" style="2" customWidth="1"/>
    <col min="45" max="45" width="20.42578125" style="2" customWidth="1"/>
    <col min="46" max="46" width="18.7109375" style="2" customWidth="1"/>
    <col min="47" max="47" width="9.28515625" style="2" customWidth="1"/>
    <col min="48" max="48" width="21.42578125" style="2" customWidth="1"/>
    <col min="49" max="49" width="19.7109375" style="2" customWidth="1"/>
    <col min="50" max="50" width="10" style="2" customWidth="1"/>
    <col min="51" max="52" width="19.7109375" style="2" customWidth="1"/>
    <col min="53" max="53" width="10.5703125" style="2" customWidth="1"/>
    <col min="54" max="54" width="18" style="2" customWidth="1"/>
    <col min="55" max="55" width="16.28515625" style="2" customWidth="1"/>
    <col min="56" max="56" width="8.28515625" style="2" customWidth="1"/>
    <col min="57" max="58" width="16.28515625" style="2" customWidth="1"/>
    <col min="59" max="59" width="8.5703125" style="2" customWidth="1"/>
    <col min="60" max="60" width="18.5703125" style="4" customWidth="1"/>
    <col min="61" max="61" width="16.5703125" style="4" customWidth="1"/>
    <col min="62" max="63" width="20.42578125" style="2" customWidth="1"/>
    <col min="64" max="64" width="14.5703125" style="49" customWidth="1"/>
    <col min="65" max="65" width="14.28515625" style="49" customWidth="1"/>
    <col min="66" max="66" width="18.5703125" style="49" customWidth="1"/>
    <col min="67" max="67" width="22.7109375" style="49" customWidth="1"/>
    <col min="68" max="68" width="10.7109375" style="49" customWidth="1"/>
    <col min="69" max="69" width="10.42578125" style="49" customWidth="1"/>
    <col min="70" max="70" width="10.28515625" style="50" customWidth="1"/>
    <col min="71" max="71" width="17.7109375" style="49" customWidth="1"/>
    <col min="72" max="72" width="13.28515625" style="49" customWidth="1"/>
    <col min="73" max="73" width="11.42578125" style="49" customWidth="1"/>
    <col min="74" max="77" width="11.5703125" style="49" customWidth="1"/>
    <col min="78" max="78" width="12.5703125" style="51" customWidth="1"/>
    <col min="79" max="79" width="11.5703125" style="50" customWidth="1"/>
    <col min="80" max="92" width="13.42578125" style="49" customWidth="1"/>
    <col min="93" max="161" width="13.42578125" style="3" customWidth="1"/>
    <col min="162" max="16384" width="9.28515625" style="2"/>
  </cols>
  <sheetData>
    <row r="1" spans="1:164" x14ac:dyDescent="0.2">
      <c r="B1" s="3"/>
      <c r="BH1" s="2"/>
      <c r="BI1" s="2"/>
      <c r="BL1" s="63"/>
      <c r="BM1" s="63"/>
      <c r="BR1" s="49"/>
      <c r="BT1" s="50"/>
      <c r="BZ1" s="49"/>
      <c r="CA1" s="49"/>
      <c r="CB1" s="51"/>
      <c r="CC1" s="50"/>
      <c r="FF1" s="3"/>
      <c r="FG1" s="3"/>
      <c r="FH1" s="3"/>
    </row>
    <row r="2" spans="1:164" x14ac:dyDescent="0.2">
      <c r="B2" s="3"/>
      <c r="BH2" s="2"/>
      <c r="BI2" s="2"/>
      <c r="BL2" s="63"/>
      <c r="BM2" s="63"/>
      <c r="BR2" s="49"/>
      <c r="BT2" s="50"/>
      <c r="BZ2" s="49"/>
      <c r="CA2" s="49"/>
      <c r="CB2" s="51"/>
      <c r="CC2" s="50"/>
      <c r="FF2" s="3"/>
      <c r="FG2" s="3"/>
      <c r="FH2" s="3"/>
    </row>
    <row r="3" spans="1:164" x14ac:dyDescent="0.2">
      <c r="A3" s="11" t="s">
        <v>31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 t="s">
        <v>0</v>
      </c>
      <c r="AO3" s="13"/>
      <c r="AP3" s="13"/>
      <c r="AQ3" s="13"/>
      <c r="AR3" s="13"/>
      <c r="AS3" s="13"/>
      <c r="AT3" s="14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7"/>
      <c r="BI3" s="7"/>
      <c r="BJ3" s="3"/>
      <c r="BK3" s="3"/>
      <c r="BR3" s="49"/>
      <c r="BS3" s="50"/>
    </row>
    <row r="4" spans="1:164" x14ac:dyDescent="0.2">
      <c r="A4" s="11"/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4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7"/>
      <c r="BI4" s="7"/>
      <c r="BJ4" s="3"/>
      <c r="BK4" s="3"/>
      <c r="BR4" s="49"/>
      <c r="BS4" s="50"/>
    </row>
    <row r="5" spans="1:164" x14ac:dyDescent="0.2">
      <c r="A5" s="15"/>
      <c r="B5" s="16" t="s">
        <v>118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7"/>
      <c r="BI5" s="17"/>
      <c r="BJ5" s="18"/>
      <c r="BK5" s="18"/>
      <c r="BL5" s="53"/>
      <c r="BM5" s="52"/>
      <c r="BN5" s="52"/>
      <c r="BO5" s="52"/>
      <c r="BP5" s="52"/>
      <c r="BR5" s="49"/>
      <c r="BS5" s="50"/>
    </row>
    <row r="6" spans="1:164" s="6" customFormat="1" ht="13.5" thickBot="1" x14ac:dyDescent="0.25">
      <c r="A6" s="19" t="s">
        <v>1</v>
      </c>
      <c r="B6" s="20"/>
      <c r="C6" s="256" t="s">
        <v>119</v>
      </c>
      <c r="D6" s="256"/>
      <c r="E6" s="120"/>
      <c r="F6" s="256" t="s">
        <v>123</v>
      </c>
      <c r="G6" s="256"/>
      <c r="H6" s="21"/>
      <c r="I6" s="256" t="s">
        <v>124</v>
      </c>
      <c r="J6" s="256"/>
      <c r="K6" s="21"/>
      <c r="L6" s="256" t="s">
        <v>125</v>
      </c>
      <c r="M6" s="256"/>
      <c r="N6" s="22"/>
      <c r="O6" s="256" t="s">
        <v>120</v>
      </c>
      <c r="P6" s="256"/>
      <c r="Q6" s="120"/>
      <c r="R6" s="256" t="s">
        <v>121</v>
      </c>
      <c r="S6" s="256"/>
      <c r="T6" s="120"/>
      <c r="U6" s="256" t="s">
        <v>126</v>
      </c>
      <c r="V6" s="256"/>
      <c r="W6" s="21"/>
      <c r="X6" s="256" t="s">
        <v>127</v>
      </c>
      <c r="Y6" s="256"/>
      <c r="Z6" s="120"/>
      <c r="AA6" s="256" t="s">
        <v>128</v>
      </c>
      <c r="AB6" s="256"/>
      <c r="AC6" s="21"/>
      <c r="AD6" s="256" t="s">
        <v>129</v>
      </c>
      <c r="AE6" s="256"/>
      <c r="AF6" s="22"/>
      <c r="AG6" s="256" t="s">
        <v>130</v>
      </c>
      <c r="AH6" s="256"/>
      <c r="AI6" s="22"/>
      <c r="AJ6" s="256" t="s">
        <v>131</v>
      </c>
      <c r="AK6" s="256"/>
      <c r="AL6" s="21"/>
      <c r="AM6" s="256" t="s">
        <v>132</v>
      </c>
      <c r="AN6" s="256"/>
      <c r="AO6" s="21"/>
      <c r="AP6" s="256" t="s">
        <v>133</v>
      </c>
      <c r="AQ6" s="256"/>
      <c r="AR6" s="21"/>
      <c r="AS6" s="256" t="s">
        <v>134</v>
      </c>
      <c r="AT6" s="256"/>
      <c r="AU6" s="21"/>
      <c r="AV6" s="256" t="s">
        <v>135</v>
      </c>
      <c r="AW6" s="256"/>
      <c r="AX6" s="120"/>
      <c r="AY6" s="256" t="s">
        <v>136</v>
      </c>
      <c r="AZ6" s="256"/>
      <c r="BA6" s="21"/>
      <c r="BB6" s="256" t="s">
        <v>137</v>
      </c>
      <c r="BC6" s="256"/>
      <c r="BD6" s="120"/>
      <c r="BE6" s="256" t="s">
        <v>122</v>
      </c>
      <c r="BF6" s="256"/>
      <c r="BG6" s="21"/>
      <c r="BH6" s="256" t="s">
        <v>2</v>
      </c>
      <c r="BI6" s="256"/>
      <c r="BJ6" s="23"/>
      <c r="BK6" s="23"/>
      <c r="BL6" s="64"/>
      <c r="BM6" s="53"/>
      <c r="BN6" s="53"/>
      <c r="BO6" s="53"/>
      <c r="BP6" s="53"/>
      <c r="BQ6" s="53"/>
      <c r="BR6" s="52"/>
      <c r="BS6" s="50"/>
      <c r="BT6" s="49"/>
      <c r="BU6" s="49"/>
      <c r="BV6" s="49"/>
      <c r="BW6" s="49"/>
      <c r="BX6" s="49"/>
      <c r="BY6" s="49"/>
      <c r="BZ6" s="51"/>
      <c r="CA6" s="50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</row>
    <row r="7" spans="1:164" ht="13.5" thickTop="1" x14ac:dyDescent="0.2">
      <c r="A7" s="15"/>
      <c r="B7" s="2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25"/>
      <c r="BI7" s="25"/>
      <c r="BJ7" s="26"/>
      <c r="BK7" s="26"/>
      <c r="BL7" s="54"/>
      <c r="BM7" s="52"/>
      <c r="BN7" s="52"/>
      <c r="BO7" s="52"/>
      <c r="BP7" s="52"/>
      <c r="BQ7" s="52"/>
      <c r="BR7" s="52"/>
      <c r="BS7" s="50"/>
    </row>
    <row r="8" spans="1:164" x14ac:dyDescent="0.2">
      <c r="A8" s="15"/>
      <c r="B8" s="24"/>
      <c r="C8" s="25"/>
      <c r="D8" s="25" t="s">
        <v>3</v>
      </c>
      <c r="E8" s="25"/>
      <c r="F8" s="25"/>
      <c r="G8" s="25" t="s">
        <v>3</v>
      </c>
      <c r="H8" s="13"/>
      <c r="I8" s="25"/>
      <c r="J8" s="25" t="s">
        <v>3</v>
      </c>
      <c r="K8" s="13"/>
      <c r="L8" s="25"/>
      <c r="M8" s="25" t="s">
        <v>3</v>
      </c>
      <c r="N8" s="13"/>
      <c r="O8" s="25"/>
      <c r="P8" s="25" t="s">
        <v>3</v>
      </c>
      <c r="Q8" s="25"/>
      <c r="R8" s="25"/>
      <c r="S8" s="25" t="s">
        <v>3</v>
      </c>
      <c r="T8" s="25"/>
      <c r="U8" s="25"/>
      <c r="V8" s="25" t="s">
        <v>3</v>
      </c>
      <c r="W8" s="13"/>
      <c r="X8" s="25"/>
      <c r="Y8" s="25" t="s">
        <v>3</v>
      </c>
      <c r="Z8" s="25"/>
      <c r="AA8" s="25"/>
      <c r="AB8" s="25" t="s">
        <v>3</v>
      </c>
      <c r="AC8" s="13"/>
      <c r="AD8" s="25"/>
      <c r="AE8" s="25" t="s">
        <v>3</v>
      </c>
      <c r="AF8" s="13"/>
      <c r="AG8" s="25"/>
      <c r="AH8" s="25" t="s">
        <v>3</v>
      </c>
      <c r="AI8" s="13"/>
      <c r="AJ8" s="25"/>
      <c r="AK8" s="25" t="s">
        <v>3</v>
      </c>
      <c r="AL8" s="13"/>
      <c r="AM8" s="25"/>
      <c r="AN8" s="25" t="s">
        <v>3</v>
      </c>
      <c r="AO8" s="13"/>
      <c r="AP8" s="25"/>
      <c r="AQ8" s="25" t="s">
        <v>3</v>
      </c>
      <c r="AR8" s="13"/>
      <c r="AS8" s="25"/>
      <c r="AT8" s="25" t="s">
        <v>3</v>
      </c>
      <c r="AU8" s="13"/>
      <c r="AV8" s="25"/>
      <c r="AW8" s="25" t="s">
        <v>3</v>
      </c>
      <c r="AX8" s="25"/>
      <c r="AY8" s="25"/>
      <c r="AZ8" s="25" t="s">
        <v>3</v>
      </c>
      <c r="BA8" s="13"/>
      <c r="BB8" s="25"/>
      <c r="BC8" s="25" t="s">
        <v>3</v>
      </c>
      <c r="BD8" s="25"/>
      <c r="BE8" s="25"/>
      <c r="BF8" s="25" t="s">
        <v>3</v>
      </c>
      <c r="BG8" s="13"/>
      <c r="BH8" s="25"/>
      <c r="BI8" s="25" t="s">
        <v>3</v>
      </c>
      <c r="BJ8" s="26"/>
      <c r="BK8" s="26"/>
      <c r="BL8" s="54"/>
      <c r="BM8" s="52"/>
      <c r="BN8" s="52"/>
      <c r="BO8" s="52"/>
      <c r="BP8" s="52"/>
      <c r="BQ8" s="52"/>
      <c r="BR8" s="52"/>
      <c r="BS8" s="50"/>
    </row>
    <row r="9" spans="1:164" x14ac:dyDescent="0.2">
      <c r="A9" s="27"/>
      <c r="B9" s="24"/>
      <c r="C9" s="25" t="s">
        <v>3</v>
      </c>
      <c r="D9" s="25" t="s">
        <v>19</v>
      </c>
      <c r="E9" s="25"/>
      <c r="F9" s="25" t="s">
        <v>3</v>
      </c>
      <c r="G9" s="25" t="s">
        <v>19</v>
      </c>
      <c r="H9" s="25"/>
      <c r="I9" s="25" t="s">
        <v>3</v>
      </c>
      <c r="J9" s="25" t="s">
        <v>19</v>
      </c>
      <c r="K9" s="25"/>
      <c r="L9" s="25" t="s">
        <v>3</v>
      </c>
      <c r="M9" s="25" t="s">
        <v>19</v>
      </c>
      <c r="N9" s="25"/>
      <c r="O9" s="25" t="s">
        <v>3</v>
      </c>
      <c r="P9" s="25" t="s">
        <v>19</v>
      </c>
      <c r="Q9" s="25"/>
      <c r="R9" s="25" t="s">
        <v>3</v>
      </c>
      <c r="S9" s="25" t="s">
        <v>19</v>
      </c>
      <c r="T9" s="25"/>
      <c r="U9" s="25" t="s">
        <v>3</v>
      </c>
      <c r="V9" s="25" t="s">
        <v>19</v>
      </c>
      <c r="W9" s="25"/>
      <c r="X9" s="25" t="s">
        <v>3</v>
      </c>
      <c r="Y9" s="25" t="s">
        <v>19</v>
      </c>
      <c r="Z9" s="25"/>
      <c r="AA9" s="25" t="s">
        <v>3</v>
      </c>
      <c r="AB9" s="25" t="s">
        <v>19</v>
      </c>
      <c r="AC9" s="25"/>
      <c r="AD9" s="25" t="s">
        <v>3</v>
      </c>
      <c r="AE9" s="25" t="s">
        <v>19</v>
      </c>
      <c r="AF9" s="25"/>
      <c r="AG9" s="25" t="s">
        <v>3</v>
      </c>
      <c r="AH9" s="25" t="s">
        <v>19</v>
      </c>
      <c r="AI9" s="25"/>
      <c r="AJ9" s="25" t="s">
        <v>3</v>
      </c>
      <c r="AK9" s="25" t="s">
        <v>19</v>
      </c>
      <c r="AL9" s="25"/>
      <c r="AM9" s="25" t="s">
        <v>3</v>
      </c>
      <c r="AN9" s="25" t="s">
        <v>19</v>
      </c>
      <c r="AO9" s="25"/>
      <c r="AP9" s="25" t="s">
        <v>3</v>
      </c>
      <c r="AQ9" s="25" t="s">
        <v>19</v>
      </c>
      <c r="AR9" s="25"/>
      <c r="AS9" s="25" t="s">
        <v>3</v>
      </c>
      <c r="AT9" s="25" t="s">
        <v>19</v>
      </c>
      <c r="AU9" s="25"/>
      <c r="AV9" s="25" t="s">
        <v>3</v>
      </c>
      <c r="AW9" s="25" t="s">
        <v>19</v>
      </c>
      <c r="AX9" s="25"/>
      <c r="AY9" s="25" t="s">
        <v>3</v>
      </c>
      <c r="AZ9" s="25" t="s">
        <v>19</v>
      </c>
      <c r="BA9" s="25"/>
      <c r="BB9" s="25" t="s">
        <v>3</v>
      </c>
      <c r="BC9" s="25" t="s">
        <v>19</v>
      </c>
      <c r="BD9" s="25"/>
      <c r="BE9" s="25" t="s">
        <v>3</v>
      </c>
      <c r="BF9" s="25" t="s">
        <v>19</v>
      </c>
      <c r="BG9" s="25"/>
      <c r="BH9" s="25" t="s">
        <v>3</v>
      </c>
      <c r="BI9" s="25" t="s">
        <v>19</v>
      </c>
      <c r="BJ9" s="26"/>
      <c r="BK9" s="26"/>
      <c r="BL9" s="54"/>
      <c r="BM9" s="54"/>
      <c r="BN9" s="54"/>
      <c r="BO9" s="54"/>
      <c r="BP9" s="54"/>
      <c r="BQ9" s="54"/>
      <c r="BR9" s="54"/>
      <c r="BS9" s="50"/>
    </row>
    <row r="10" spans="1:164" x14ac:dyDescent="0.2">
      <c r="A10" s="15"/>
      <c r="B10" s="28" t="s">
        <v>20</v>
      </c>
      <c r="C10" s="25" t="s">
        <v>23</v>
      </c>
      <c r="D10" s="25" t="s">
        <v>21</v>
      </c>
      <c r="E10" s="25"/>
      <c r="F10" s="25" t="s">
        <v>23</v>
      </c>
      <c r="G10" s="25" t="s">
        <v>21</v>
      </c>
      <c r="H10" s="25"/>
      <c r="I10" s="25" t="s">
        <v>23</v>
      </c>
      <c r="J10" s="25" t="s">
        <v>21</v>
      </c>
      <c r="K10" s="25"/>
      <c r="L10" s="25" t="s">
        <v>23</v>
      </c>
      <c r="M10" s="25" t="s">
        <v>21</v>
      </c>
      <c r="N10" s="25"/>
      <c r="O10" s="25" t="s">
        <v>23</v>
      </c>
      <c r="P10" s="25" t="s">
        <v>21</v>
      </c>
      <c r="Q10" s="25"/>
      <c r="R10" s="25" t="s">
        <v>23</v>
      </c>
      <c r="S10" s="25" t="s">
        <v>21</v>
      </c>
      <c r="T10" s="25"/>
      <c r="U10" s="25" t="s">
        <v>23</v>
      </c>
      <c r="V10" s="25" t="s">
        <v>21</v>
      </c>
      <c r="W10" s="25"/>
      <c r="X10" s="25" t="s">
        <v>23</v>
      </c>
      <c r="Y10" s="25" t="s">
        <v>21</v>
      </c>
      <c r="Z10" s="25"/>
      <c r="AA10" s="25" t="s">
        <v>23</v>
      </c>
      <c r="AB10" s="25" t="s">
        <v>21</v>
      </c>
      <c r="AC10" s="25"/>
      <c r="AD10" s="25" t="s">
        <v>23</v>
      </c>
      <c r="AE10" s="25" t="s">
        <v>21</v>
      </c>
      <c r="AF10" s="25"/>
      <c r="AG10" s="25" t="s">
        <v>23</v>
      </c>
      <c r="AH10" s="25" t="s">
        <v>21</v>
      </c>
      <c r="AI10" s="25"/>
      <c r="AJ10" s="25" t="s">
        <v>23</v>
      </c>
      <c r="AK10" s="25" t="s">
        <v>21</v>
      </c>
      <c r="AL10" s="25"/>
      <c r="AM10" s="25" t="s">
        <v>23</v>
      </c>
      <c r="AN10" s="25" t="s">
        <v>21</v>
      </c>
      <c r="AO10" s="25"/>
      <c r="AP10" s="25" t="s">
        <v>23</v>
      </c>
      <c r="AQ10" s="25" t="s">
        <v>21</v>
      </c>
      <c r="AR10" s="25"/>
      <c r="AS10" s="25" t="s">
        <v>23</v>
      </c>
      <c r="AT10" s="25" t="s">
        <v>21</v>
      </c>
      <c r="AU10" s="25"/>
      <c r="AV10" s="25" t="s">
        <v>23</v>
      </c>
      <c r="AW10" s="25" t="s">
        <v>21</v>
      </c>
      <c r="AX10" s="25"/>
      <c r="AY10" s="25" t="s">
        <v>23</v>
      </c>
      <c r="AZ10" s="25" t="s">
        <v>21</v>
      </c>
      <c r="BA10" s="25"/>
      <c r="BB10" s="25" t="s">
        <v>23</v>
      </c>
      <c r="BC10" s="25" t="s">
        <v>21</v>
      </c>
      <c r="BD10" s="25"/>
      <c r="BE10" s="25" t="s">
        <v>23</v>
      </c>
      <c r="BF10" s="25" t="s">
        <v>21</v>
      </c>
      <c r="BG10" s="25"/>
      <c r="BH10" s="25" t="s">
        <v>24</v>
      </c>
      <c r="BI10" s="25" t="s">
        <v>21</v>
      </c>
      <c r="BJ10" s="26"/>
      <c r="BK10" s="26"/>
      <c r="BL10" s="54"/>
      <c r="BM10" s="54"/>
      <c r="BN10" s="54"/>
      <c r="BO10" s="54"/>
      <c r="BP10" s="54"/>
      <c r="BQ10" s="54"/>
      <c r="BR10" s="54"/>
      <c r="BS10" s="50"/>
    </row>
    <row r="11" spans="1:164" s="9" customFormat="1" ht="15.75" customHeight="1" x14ac:dyDescent="0.2">
      <c r="A11" s="29"/>
      <c r="B11" s="30"/>
      <c r="C11" s="25"/>
      <c r="D11" s="25" t="s">
        <v>22</v>
      </c>
      <c r="E11" s="25"/>
      <c r="F11" s="25"/>
      <c r="G11" s="25" t="s">
        <v>22</v>
      </c>
      <c r="H11" s="25"/>
      <c r="I11" s="25"/>
      <c r="J11" s="25" t="s">
        <v>22</v>
      </c>
      <c r="K11" s="25"/>
      <c r="L11" s="25"/>
      <c r="M11" s="25" t="s">
        <v>22</v>
      </c>
      <c r="N11" s="25"/>
      <c r="O11" s="25"/>
      <c r="P11" s="25" t="s">
        <v>22</v>
      </c>
      <c r="Q11" s="25"/>
      <c r="R11" s="25"/>
      <c r="S11" s="25" t="s">
        <v>22</v>
      </c>
      <c r="T11" s="25"/>
      <c r="U11" s="25"/>
      <c r="V11" s="25" t="s">
        <v>22</v>
      </c>
      <c r="W11" s="25"/>
      <c r="X11" s="25"/>
      <c r="Y11" s="25" t="s">
        <v>22</v>
      </c>
      <c r="Z11" s="25"/>
      <c r="AA11" s="25"/>
      <c r="AB11" s="25" t="s">
        <v>22</v>
      </c>
      <c r="AC11" s="25"/>
      <c r="AD11" s="25"/>
      <c r="AE11" s="25" t="s">
        <v>22</v>
      </c>
      <c r="AF11" s="25"/>
      <c r="AG11" s="25"/>
      <c r="AH11" s="25" t="s">
        <v>22</v>
      </c>
      <c r="AI11" s="25"/>
      <c r="AJ11" s="25"/>
      <c r="AK11" s="25" t="s">
        <v>22</v>
      </c>
      <c r="AL11" s="25"/>
      <c r="AM11" s="25"/>
      <c r="AN11" s="25" t="s">
        <v>22</v>
      </c>
      <c r="AO11" s="25"/>
      <c r="AP11" s="25"/>
      <c r="AQ11" s="25" t="s">
        <v>22</v>
      </c>
      <c r="AR11" s="25"/>
      <c r="AS11" s="25"/>
      <c r="AT11" s="25" t="s">
        <v>22</v>
      </c>
      <c r="AU11" s="25"/>
      <c r="AV11" s="25"/>
      <c r="AW11" s="25" t="s">
        <v>22</v>
      </c>
      <c r="AX11" s="25"/>
      <c r="AY11" s="25"/>
      <c r="AZ11" s="25" t="s">
        <v>22</v>
      </c>
      <c r="BA11" s="25"/>
      <c r="BB11" s="25"/>
      <c r="BC11" s="25" t="s">
        <v>22</v>
      </c>
      <c r="BD11" s="25"/>
      <c r="BE11" s="25"/>
      <c r="BF11" s="25" t="s">
        <v>22</v>
      </c>
      <c r="BG11" s="25"/>
      <c r="BH11" s="25"/>
      <c r="BI11" s="25" t="s">
        <v>22</v>
      </c>
      <c r="BJ11" s="26"/>
      <c r="BK11" s="26"/>
      <c r="BL11" s="54"/>
      <c r="BM11" s="54"/>
      <c r="BN11" s="54"/>
      <c r="BO11" s="54"/>
      <c r="BP11" s="54"/>
      <c r="BQ11" s="54"/>
      <c r="BR11" s="54"/>
      <c r="BS11" s="55"/>
      <c r="BT11" s="56"/>
      <c r="BU11" s="56"/>
      <c r="BV11" s="56"/>
      <c r="BW11" s="56"/>
      <c r="BX11" s="56"/>
      <c r="BY11" s="56"/>
      <c r="BZ11" s="57"/>
      <c r="CA11" s="55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</row>
    <row r="12" spans="1:164" x14ac:dyDescent="0.2">
      <c r="A12" s="15"/>
      <c r="B12" s="24"/>
      <c r="C12" s="25"/>
      <c r="D12" s="25" t="s">
        <v>4</v>
      </c>
      <c r="E12" s="25"/>
      <c r="F12" s="25"/>
      <c r="G12" s="25" t="s">
        <v>4</v>
      </c>
      <c r="H12" s="25"/>
      <c r="I12" s="25"/>
      <c r="J12" s="25" t="s">
        <v>4</v>
      </c>
      <c r="K12" s="25"/>
      <c r="L12" s="25"/>
      <c r="M12" s="25" t="s">
        <v>4</v>
      </c>
      <c r="N12" s="13"/>
      <c r="O12" s="25"/>
      <c r="P12" s="25" t="s">
        <v>4</v>
      </c>
      <c r="Q12" s="25"/>
      <c r="R12" s="25"/>
      <c r="S12" s="25" t="s">
        <v>4</v>
      </c>
      <c r="T12" s="25"/>
      <c r="U12" s="25"/>
      <c r="V12" s="25" t="s">
        <v>4</v>
      </c>
      <c r="W12" s="25"/>
      <c r="X12" s="25"/>
      <c r="Y12" s="25" t="s">
        <v>4</v>
      </c>
      <c r="Z12" s="25"/>
      <c r="AA12" s="25"/>
      <c r="AB12" s="25" t="s">
        <v>4</v>
      </c>
      <c r="AC12" s="25"/>
      <c r="AD12" s="25"/>
      <c r="AE12" s="25" t="s">
        <v>4</v>
      </c>
      <c r="AF12" s="25"/>
      <c r="AG12" s="25"/>
      <c r="AH12" s="25" t="s">
        <v>4</v>
      </c>
      <c r="AI12" s="25"/>
      <c r="AJ12" s="25"/>
      <c r="AK12" s="25" t="s">
        <v>4</v>
      </c>
      <c r="AL12" s="25"/>
      <c r="AM12" s="25"/>
      <c r="AN12" s="25" t="s">
        <v>4</v>
      </c>
      <c r="AO12" s="25"/>
      <c r="AP12" s="25"/>
      <c r="AQ12" s="25" t="s">
        <v>4</v>
      </c>
      <c r="AR12" s="25"/>
      <c r="AS12" s="25"/>
      <c r="AT12" s="25" t="s">
        <v>4</v>
      </c>
      <c r="AU12" s="25"/>
      <c r="AV12" s="25"/>
      <c r="AW12" s="25" t="s">
        <v>4</v>
      </c>
      <c r="AX12" s="25"/>
      <c r="AY12" s="25"/>
      <c r="AZ12" s="25" t="s">
        <v>4</v>
      </c>
      <c r="BA12" s="25"/>
      <c r="BB12" s="25"/>
      <c r="BC12" s="25" t="s">
        <v>4</v>
      </c>
      <c r="BD12" s="25"/>
      <c r="BE12" s="25"/>
      <c r="BF12" s="25" t="s">
        <v>4</v>
      </c>
      <c r="BG12" s="25"/>
      <c r="BH12" s="25"/>
      <c r="BI12" s="25" t="s">
        <v>4</v>
      </c>
      <c r="BJ12" s="26"/>
      <c r="BK12" s="26"/>
      <c r="BL12" s="54"/>
      <c r="BM12" s="52"/>
      <c r="BN12" s="54"/>
      <c r="BO12" s="54"/>
      <c r="BP12" s="54"/>
      <c r="BQ12" s="54"/>
      <c r="BR12" s="54"/>
      <c r="BS12" s="58"/>
    </row>
    <row r="13" spans="1:164" s="8" customFormat="1" x14ac:dyDescent="0.2">
      <c r="A13" s="31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4"/>
      <c r="BJ13" s="26"/>
      <c r="BK13" s="26"/>
      <c r="BL13" s="54"/>
      <c r="BM13" s="52"/>
      <c r="BN13" s="52"/>
      <c r="BO13" s="52"/>
      <c r="BP13" s="52"/>
      <c r="BQ13" s="52"/>
      <c r="BR13" s="52"/>
      <c r="BS13" s="50"/>
      <c r="BT13" s="49"/>
      <c r="BU13" s="49"/>
      <c r="BV13" s="49"/>
      <c r="BW13" s="49"/>
      <c r="BX13" s="49"/>
      <c r="BY13" s="49"/>
      <c r="BZ13" s="51"/>
      <c r="CA13" s="50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</row>
    <row r="14" spans="1:164" x14ac:dyDescent="0.2">
      <c r="A14" s="35" t="s">
        <v>1</v>
      </c>
      <c r="B14" s="24"/>
      <c r="C14" s="12"/>
      <c r="D14" s="13"/>
      <c r="E14" s="13"/>
      <c r="F14" s="13"/>
      <c r="G14" s="13"/>
      <c r="H14" s="13"/>
      <c r="I14" s="12"/>
      <c r="J14" s="13"/>
      <c r="K14" s="13"/>
      <c r="L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7"/>
      <c r="BI14" s="39"/>
      <c r="BJ14" s="26"/>
      <c r="BK14" s="26"/>
      <c r="BL14" s="54"/>
      <c r="BM14" s="52"/>
      <c r="BN14" s="52"/>
      <c r="BO14" s="52"/>
      <c r="BP14" s="52"/>
      <c r="BQ14" s="52"/>
      <c r="BR14" s="52"/>
      <c r="BS14" s="50"/>
    </row>
    <row r="15" spans="1:164" x14ac:dyDescent="0.2">
      <c r="A15" s="27">
        <v>1</v>
      </c>
      <c r="B15" s="36" t="s">
        <v>5</v>
      </c>
      <c r="C15" s="37">
        <v>122.51</v>
      </c>
      <c r="D15" s="38">
        <v>89.74</v>
      </c>
      <c r="E15" s="38"/>
      <c r="F15" s="37">
        <v>122.59</v>
      </c>
      <c r="G15" s="38">
        <v>89.83</v>
      </c>
      <c r="H15" s="13"/>
      <c r="I15" s="37">
        <v>122.81</v>
      </c>
      <c r="J15" s="38">
        <v>90.05</v>
      </c>
      <c r="K15" s="13"/>
      <c r="L15" s="37">
        <v>123.8</v>
      </c>
      <c r="M15" s="38">
        <v>89.87</v>
      </c>
      <c r="N15" s="13"/>
      <c r="O15" s="37">
        <v>123.7</v>
      </c>
      <c r="P15" s="38">
        <v>90.16</v>
      </c>
      <c r="Q15" s="38"/>
      <c r="R15" s="37">
        <v>124.05</v>
      </c>
      <c r="S15" s="38">
        <v>89.88</v>
      </c>
      <c r="T15" s="38"/>
      <c r="U15" s="37">
        <v>125.38000000000001</v>
      </c>
      <c r="V15" s="38">
        <v>88.48</v>
      </c>
      <c r="W15" s="13"/>
      <c r="X15" s="37">
        <v>125.59</v>
      </c>
      <c r="Y15" s="38">
        <v>88.69</v>
      </c>
      <c r="Z15" s="38"/>
      <c r="AA15" s="37">
        <v>126.16</v>
      </c>
      <c r="AB15" s="38">
        <v>88.54</v>
      </c>
      <c r="AC15" s="13"/>
      <c r="AD15" s="37">
        <v>125.37</v>
      </c>
      <c r="AE15" s="38">
        <v>88.44</v>
      </c>
      <c r="AF15" s="13"/>
      <c r="AG15" s="37">
        <v>126.47</v>
      </c>
      <c r="AH15" s="38">
        <v>88.47</v>
      </c>
      <c r="AI15" s="13"/>
      <c r="AJ15" s="37">
        <v>128.42000000000002</v>
      </c>
      <c r="AK15" s="38">
        <v>87.19</v>
      </c>
      <c r="AL15" s="13"/>
      <c r="AM15" s="37">
        <v>127.87</v>
      </c>
      <c r="AN15" s="38">
        <v>86.74</v>
      </c>
      <c r="AO15" s="13"/>
      <c r="AP15" s="37">
        <v>128.1</v>
      </c>
      <c r="AQ15" s="38">
        <v>85.95</v>
      </c>
      <c r="AR15" s="13"/>
      <c r="AS15" s="37">
        <v>128.47999999999999</v>
      </c>
      <c r="AT15" s="38">
        <v>86.6</v>
      </c>
      <c r="AU15" s="13"/>
      <c r="AV15" s="37">
        <v>127.72</v>
      </c>
      <c r="AW15" s="38">
        <v>88.23</v>
      </c>
      <c r="AX15" s="38"/>
      <c r="AY15" s="37">
        <v>127.83</v>
      </c>
      <c r="AZ15" s="38">
        <v>89.02</v>
      </c>
      <c r="BA15" s="13"/>
      <c r="BB15" s="111">
        <v>130.46</v>
      </c>
      <c r="BC15" s="114">
        <v>88.29</v>
      </c>
      <c r="BD15" s="114"/>
      <c r="BE15" s="111">
        <v>130.47999999999999</v>
      </c>
      <c r="BF15" s="114">
        <v>87.8</v>
      </c>
      <c r="BG15" s="13"/>
      <c r="BH15" s="37">
        <f>(C15+F15+I15+L15+O15+R15+U15+X15+AA15+AD15+AG15+AJ15+AM15+AP15+AS15+AV15+AY15+BB15+BE15)/19</f>
        <v>126.19947368421055</v>
      </c>
      <c r="BI15" s="39">
        <f>(D15+G15+J15+M15+P15+S15+V15+Y15+AB15+AE15+AH15+AK15+AN15+AQ15+AT15+AW15+AZ15+BC15+BF15)/19</f>
        <v>88.52473684210527</v>
      </c>
      <c r="BJ15" s="40"/>
      <c r="BK15" s="40"/>
      <c r="BL15" s="40"/>
      <c r="BM15" s="62"/>
      <c r="BN15" s="62"/>
      <c r="BO15" s="52"/>
      <c r="BP15" s="59"/>
      <c r="BQ15" s="59"/>
      <c r="BR15" s="52"/>
      <c r="BS15" s="50"/>
    </row>
    <row r="16" spans="1:164" s="7" customFormat="1" x14ac:dyDescent="0.2">
      <c r="A16" s="27">
        <v>2</v>
      </c>
      <c r="B16" s="36" t="s">
        <v>6</v>
      </c>
      <c r="C16" s="37">
        <v>0.76161462300076155</v>
      </c>
      <c r="D16" s="38">
        <v>144.35</v>
      </c>
      <c r="E16" s="38"/>
      <c r="F16" s="37">
        <v>0.76254384627116056</v>
      </c>
      <c r="G16" s="38">
        <v>144.41</v>
      </c>
      <c r="H16" s="13"/>
      <c r="I16" s="37">
        <v>0.76144064570166747</v>
      </c>
      <c r="J16" s="38">
        <v>145.24</v>
      </c>
      <c r="K16" s="13"/>
      <c r="L16" s="37">
        <v>0.76341705473700283</v>
      </c>
      <c r="M16" s="38">
        <v>145.74</v>
      </c>
      <c r="N16" s="13"/>
      <c r="O16" s="37">
        <v>0.76481835564053535</v>
      </c>
      <c r="P16" s="38">
        <v>145.83000000000001</v>
      </c>
      <c r="Q16" s="38"/>
      <c r="R16" s="37">
        <v>0.76657723265619016</v>
      </c>
      <c r="S16" s="38">
        <v>145.44999999999999</v>
      </c>
      <c r="T16" s="38"/>
      <c r="U16" s="37">
        <v>0.76692997929289053</v>
      </c>
      <c r="V16" s="38">
        <v>144.63999999999999</v>
      </c>
      <c r="W16" s="13"/>
      <c r="X16" s="37">
        <v>0.76887590342918655</v>
      </c>
      <c r="Y16" s="38">
        <v>144.86000000000001</v>
      </c>
      <c r="Z16" s="38"/>
      <c r="AA16" s="37">
        <v>0.76934913063548238</v>
      </c>
      <c r="AB16" s="38">
        <v>145.19</v>
      </c>
      <c r="AC16" s="13"/>
      <c r="AD16" s="37">
        <v>0.76103500761035003</v>
      </c>
      <c r="AE16" s="38">
        <v>145.69999999999999</v>
      </c>
      <c r="AF16" s="13"/>
      <c r="AG16" s="37">
        <v>0.76528659983163694</v>
      </c>
      <c r="AH16" s="38">
        <v>146.21</v>
      </c>
      <c r="AI16" s="13"/>
      <c r="AJ16" s="37">
        <v>0.76734192756292197</v>
      </c>
      <c r="AK16" s="38">
        <v>145.91999999999999</v>
      </c>
      <c r="AL16" s="13"/>
      <c r="AM16" s="37">
        <v>0.76722418290624517</v>
      </c>
      <c r="AN16" s="38">
        <v>144.57</v>
      </c>
      <c r="AO16" s="13"/>
      <c r="AP16" s="37">
        <v>0.76552093699762691</v>
      </c>
      <c r="AQ16" s="38">
        <v>143.82</v>
      </c>
      <c r="AR16" s="13"/>
      <c r="AS16" s="37">
        <v>0.77730275942479599</v>
      </c>
      <c r="AT16" s="38">
        <v>143.15</v>
      </c>
      <c r="AU16" s="13"/>
      <c r="AV16" s="37">
        <v>0.78634898167806866</v>
      </c>
      <c r="AW16" s="38">
        <v>143.31</v>
      </c>
      <c r="AX16" s="38"/>
      <c r="AY16" s="37">
        <v>0.79440737210041301</v>
      </c>
      <c r="AZ16" s="38">
        <v>143.24</v>
      </c>
      <c r="BA16" s="13"/>
      <c r="BB16" s="111">
        <v>0.79865825413305647</v>
      </c>
      <c r="BC16" s="114">
        <v>144.22</v>
      </c>
      <c r="BD16" s="114"/>
      <c r="BE16" s="111">
        <v>0.79605158414265242</v>
      </c>
      <c r="BF16" s="114">
        <v>143.91</v>
      </c>
      <c r="BG16" s="13"/>
      <c r="BH16" s="37">
        <f t="shared" ref="BH16:BH29" si="0">(C16+F16+I16+L16+O16+R16+U16+X16+AA16+AD16+AG16+AJ16+AM16+AP16+AS16+AV16+AY16+BB16+BE16)/19</f>
        <v>0.77182865146066548</v>
      </c>
      <c r="BI16" s="39">
        <f t="shared" ref="BI16:BI29" si="1">(D16+G16+J16+M16+P16+S16+V16+Y16+AB16+AE16+AH16+AK16+AN16+AQ16+AT16+AW16+AZ16+BC16+BF16)/19</f>
        <v>144.72421052631577</v>
      </c>
      <c r="BJ16" s="40"/>
      <c r="BK16" s="40"/>
      <c r="BL16" s="40"/>
      <c r="BM16" s="62"/>
      <c r="BN16" s="62"/>
      <c r="BO16" s="52"/>
      <c r="BP16" s="59"/>
      <c r="BQ16" s="59"/>
      <c r="BR16" s="52"/>
      <c r="BS16" s="50"/>
      <c r="BT16" s="49"/>
      <c r="BU16" s="49"/>
      <c r="BV16" s="49"/>
      <c r="BW16" s="49"/>
      <c r="BX16" s="49"/>
      <c r="BY16" s="49"/>
      <c r="BZ16" s="51"/>
      <c r="CA16" s="50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</row>
    <row r="17" spans="1:161" x14ac:dyDescent="0.2">
      <c r="A17" s="27">
        <v>3</v>
      </c>
      <c r="B17" s="36" t="s">
        <v>7</v>
      </c>
      <c r="C17" s="37">
        <v>0.92420000000000002</v>
      </c>
      <c r="D17" s="38">
        <v>118.96</v>
      </c>
      <c r="E17" s="38"/>
      <c r="F17" s="37">
        <v>0.92720000000000002</v>
      </c>
      <c r="G17" s="38">
        <v>118.77</v>
      </c>
      <c r="H17" s="13"/>
      <c r="I17" s="37">
        <v>0.92520000000000002</v>
      </c>
      <c r="J17" s="38">
        <v>119.53</v>
      </c>
      <c r="K17" s="13"/>
      <c r="L17" s="37">
        <v>0.9326000000000001</v>
      </c>
      <c r="M17" s="38">
        <v>119.3</v>
      </c>
      <c r="N17" s="13"/>
      <c r="O17" s="37">
        <v>0.9335</v>
      </c>
      <c r="P17" s="38">
        <v>119.48</v>
      </c>
      <c r="Q17" s="38"/>
      <c r="R17" s="37">
        <v>0.93500000000000005</v>
      </c>
      <c r="S17" s="38">
        <v>119.25</v>
      </c>
      <c r="T17" s="38"/>
      <c r="U17" s="37">
        <v>0.93370000000000009</v>
      </c>
      <c r="V17" s="38">
        <v>118.81</v>
      </c>
      <c r="W17" s="13"/>
      <c r="X17" s="37">
        <v>0.9325</v>
      </c>
      <c r="Y17" s="38">
        <v>119.44</v>
      </c>
      <c r="Z17" s="38"/>
      <c r="AA17" s="37">
        <v>0.9325</v>
      </c>
      <c r="AB17" s="38">
        <v>119.79</v>
      </c>
      <c r="AC17" s="13"/>
      <c r="AD17" s="37">
        <v>0.93420000000000003</v>
      </c>
      <c r="AE17" s="38">
        <v>118.69</v>
      </c>
      <c r="AF17" s="13"/>
      <c r="AG17" s="37">
        <v>0.94180000000000008</v>
      </c>
      <c r="AH17" s="38">
        <v>118.8</v>
      </c>
      <c r="AI17" s="13"/>
      <c r="AJ17" s="37">
        <v>0.94600000000000006</v>
      </c>
      <c r="AK17" s="38">
        <v>118.36</v>
      </c>
      <c r="AL17" s="13"/>
      <c r="AM17" s="37">
        <v>0.9467000000000001</v>
      </c>
      <c r="AN17" s="38">
        <v>117.16</v>
      </c>
      <c r="AO17" s="13"/>
      <c r="AP17" s="37">
        <v>0.94780000000000009</v>
      </c>
      <c r="AQ17" s="38">
        <v>116.16</v>
      </c>
      <c r="AR17" s="13"/>
      <c r="AS17" s="37">
        <v>0.95550000000000002</v>
      </c>
      <c r="AT17" s="38">
        <v>116.45</v>
      </c>
      <c r="AU17" s="13"/>
      <c r="AV17" s="37">
        <v>0.95820000000000005</v>
      </c>
      <c r="AW17" s="38">
        <v>117.61</v>
      </c>
      <c r="AX17" s="38"/>
      <c r="AY17" s="37">
        <v>0.9638000000000001</v>
      </c>
      <c r="AZ17" s="38">
        <v>118.06</v>
      </c>
      <c r="BA17" s="13"/>
      <c r="BB17" s="111">
        <v>0.9709000000000001</v>
      </c>
      <c r="BC17" s="114">
        <v>118.63</v>
      </c>
      <c r="BD17" s="114"/>
      <c r="BE17" s="111">
        <v>0.96940000000000004</v>
      </c>
      <c r="BF17" s="114">
        <v>118.18</v>
      </c>
      <c r="BG17" s="13"/>
      <c r="BH17" s="37">
        <f t="shared" si="0"/>
        <v>0.94266842105263171</v>
      </c>
      <c r="BI17" s="39">
        <f t="shared" si="1"/>
        <v>118.49631578947367</v>
      </c>
      <c r="BJ17" s="40"/>
      <c r="BK17" s="40"/>
      <c r="BL17" s="40"/>
      <c r="BM17" s="62"/>
      <c r="BN17" s="62"/>
      <c r="BO17" s="52"/>
      <c r="BP17" s="59"/>
      <c r="BQ17" s="59"/>
      <c r="BR17" s="52"/>
      <c r="BS17" s="50"/>
    </row>
    <row r="18" spans="1:161" x14ac:dyDescent="0.2">
      <c r="A18" s="27">
        <v>4</v>
      </c>
      <c r="B18" s="36" t="s">
        <v>8</v>
      </c>
      <c r="C18" s="37">
        <v>0.90464990048851079</v>
      </c>
      <c r="D18" s="38">
        <v>121.56</v>
      </c>
      <c r="E18" s="38"/>
      <c r="F18" s="37">
        <v>0.9076057360682519</v>
      </c>
      <c r="G18" s="38">
        <v>121.38</v>
      </c>
      <c r="H18" s="13"/>
      <c r="I18" s="37">
        <v>0.91082976591675002</v>
      </c>
      <c r="J18" s="38">
        <v>121.42</v>
      </c>
      <c r="K18" s="13"/>
      <c r="L18" s="37">
        <v>0.91667430561921348</v>
      </c>
      <c r="M18" s="38">
        <v>121.38</v>
      </c>
      <c r="N18" s="13"/>
      <c r="O18" s="37">
        <v>0.91945568223611607</v>
      </c>
      <c r="P18" s="38">
        <v>121.33</v>
      </c>
      <c r="Q18" s="38"/>
      <c r="R18" s="37">
        <v>0.91970937183849888</v>
      </c>
      <c r="S18" s="38">
        <v>121.26</v>
      </c>
      <c r="T18" s="38"/>
      <c r="U18" s="37">
        <v>0.91591866642242159</v>
      </c>
      <c r="V18" s="38">
        <v>121.14</v>
      </c>
      <c r="W18" s="13"/>
      <c r="X18" s="37">
        <v>0.92021717125241553</v>
      </c>
      <c r="Y18" s="38">
        <v>121.06</v>
      </c>
      <c r="Z18" s="38"/>
      <c r="AA18" s="37">
        <v>0.92353158478019948</v>
      </c>
      <c r="AB18" s="38">
        <v>120.98</v>
      </c>
      <c r="AC18" s="13"/>
      <c r="AD18" s="37">
        <v>0.91617040769583136</v>
      </c>
      <c r="AE18" s="38">
        <v>121.04</v>
      </c>
      <c r="AF18" s="13"/>
      <c r="AG18" s="37">
        <v>0.92447074050106304</v>
      </c>
      <c r="AH18" s="38">
        <v>121.03</v>
      </c>
      <c r="AI18" s="13"/>
      <c r="AJ18" s="37">
        <v>0.92618319903676938</v>
      </c>
      <c r="AK18" s="38">
        <v>120.91</v>
      </c>
      <c r="AL18" s="13"/>
      <c r="AM18" s="37">
        <v>0.92064076597311728</v>
      </c>
      <c r="AN18" s="38">
        <v>120.5</v>
      </c>
      <c r="AO18" s="13"/>
      <c r="AP18" s="37">
        <v>0.91617040769583136</v>
      </c>
      <c r="AQ18" s="38">
        <v>120.2</v>
      </c>
      <c r="AR18" s="13"/>
      <c r="AS18" s="37">
        <v>0.925754489909276</v>
      </c>
      <c r="AT18" s="38">
        <v>120.18</v>
      </c>
      <c r="AU18" s="13"/>
      <c r="AV18" s="37">
        <v>0.93510379652141373</v>
      </c>
      <c r="AW18" s="38">
        <v>120.51</v>
      </c>
      <c r="AX18" s="38"/>
      <c r="AY18" s="37">
        <v>0.94259590913375435</v>
      </c>
      <c r="AZ18" s="38">
        <v>120.72</v>
      </c>
      <c r="BA18" s="13"/>
      <c r="BB18" s="111">
        <v>0.94984802431610948</v>
      </c>
      <c r="BC18" s="114">
        <v>121.28</v>
      </c>
      <c r="BD18" s="114"/>
      <c r="BE18" s="111">
        <v>0.94634238667549919</v>
      </c>
      <c r="BF18" s="114">
        <v>121.1</v>
      </c>
      <c r="BG18" s="13"/>
      <c r="BH18" s="37">
        <f t="shared" si="0"/>
        <v>0.92325643747794961</v>
      </c>
      <c r="BI18" s="39">
        <f t="shared" si="1"/>
        <v>120.99894736842106</v>
      </c>
      <c r="BJ18" s="40"/>
      <c r="BK18" s="40"/>
      <c r="BL18" s="40"/>
      <c r="BM18" s="62"/>
      <c r="BN18" s="62"/>
      <c r="BO18" s="52"/>
      <c r="BP18" s="59"/>
      <c r="BQ18" s="59"/>
      <c r="BR18" s="52"/>
      <c r="BS18" s="50"/>
    </row>
    <row r="19" spans="1:161" x14ac:dyDescent="0.2">
      <c r="A19" s="27">
        <v>5</v>
      </c>
      <c r="B19" s="36" t="s">
        <v>9</v>
      </c>
      <c r="C19" s="37">
        <v>1933.71</v>
      </c>
      <c r="D19" s="41">
        <v>212592.08</v>
      </c>
      <c r="E19" s="41"/>
      <c r="F19" s="42">
        <v>1926.5</v>
      </c>
      <c r="G19" s="41">
        <v>212146.18</v>
      </c>
      <c r="H19" s="13"/>
      <c r="I19" s="37">
        <v>1929.2</v>
      </c>
      <c r="J19" s="41">
        <v>213350.23</v>
      </c>
      <c r="K19" s="13"/>
      <c r="L19" s="37">
        <v>1928.4</v>
      </c>
      <c r="M19" s="41">
        <v>214553.78</v>
      </c>
      <c r="N19" s="13"/>
      <c r="O19" s="37">
        <v>1926.71</v>
      </c>
      <c r="P19" s="41">
        <v>214885.97</v>
      </c>
      <c r="Q19" s="41"/>
      <c r="R19" s="42">
        <v>1931.21</v>
      </c>
      <c r="S19" s="41">
        <v>215329.92000000001</v>
      </c>
      <c r="T19" s="41"/>
      <c r="U19" s="42">
        <v>1957.2800000000002</v>
      </c>
      <c r="V19" s="41">
        <v>217121.07</v>
      </c>
      <c r="W19" s="13"/>
      <c r="X19" s="37">
        <v>1951.45</v>
      </c>
      <c r="Y19" s="41">
        <v>217352.5</v>
      </c>
      <c r="Z19" s="41"/>
      <c r="AA19" s="37">
        <v>1975.3600000000001</v>
      </c>
      <c r="AB19" s="41">
        <v>220647.71</v>
      </c>
      <c r="AC19" s="13"/>
      <c r="AD19" s="37">
        <v>1969.3200000000002</v>
      </c>
      <c r="AE19" s="41">
        <v>218358.2</v>
      </c>
      <c r="AF19" s="13"/>
      <c r="AG19" s="37">
        <v>1973.7571</v>
      </c>
      <c r="AH19" s="41">
        <v>220843.68</v>
      </c>
      <c r="AI19" s="13"/>
      <c r="AJ19" s="37">
        <v>1976.3600000000001</v>
      </c>
      <c r="AK19" s="41">
        <v>221293.03</v>
      </c>
      <c r="AL19" s="13"/>
      <c r="AM19" s="37">
        <v>1947.4</v>
      </c>
      <c r="AN19" s="41">
        <v>216005.61</v>
      </c>
      <c r="AO19" s="13"/>
      <c r="AP19" s="37">
        <v>1945.7800000000002</v>
      </c>
      <c r="AQ19" s="41">
        <v>214230.38</v>
      </c>
      <c r="AR19" s="13"/>
      <c r="AS19" s="37">
        <v>1942.42</v>
      </c>
      <c r="AT19" s="41">
        <v>216133.07</v>
      </c>
      <c r="AU19" s="13"/>
      <c r="AV19" s="37">
        <v>1903.5</v>
      </c>
      <c r="AW19" s="41">
        <v>214505.42</v>
      </c>
      <c r="AX19" s="41"/>
      <c r="AY19" s="42">
        <v>1895.3221000000001</v>
      </c>
      <c r="AZ19" s="41">
        <v>215668.7</v>
      </c>
      <c r="BA19" s="13"/>
      <c r="BB19" s="111">
        <v>1888.4797000000001</v>
      </c>
      <c r="BC19" s="114">
        <v>217515.09</v>
      </c>
      <c r="BD19" s="114"/>
      <c r="BE19" s="111">
        <v>1914.1000000000001</v>
      </c>
      <c r="BF19" s="114">
        <v>219279.3</v>
      </c>
      <c r="BG19" s="13"/>
      <c r="BH19" s="37">
        <f t="shared" si="0"/>
        <v>1937.6978368421053</v>
      </c>
      <c r="BI19" s="39">
        <f t="shared" si="1"/>
        <v>216411.1536842105</v>
      </c>
      <c r="BJ19" s="40"/>
      <c r="BK19" s="40"/>
      <c r="BL19" s="40"/>
      <c r="BM19" s="62"/>
      <c r="BN19" s="62"/>
      <c r="BO19" s="60"/>
      <c r="BP19" s="59"/>
      <c r="BQ19" s="59"/>
      <c r="BR19" s="52"/>
      <c r="BS19" s="50"/>
    </row>
    <row r="20" spans="1:161" x14ac:dyDescent="0.2">
      <c r="A20" s="27">
        <v>6</v>
      </c>
      <c r="B20" s="36" t="s">
        <v>10</v>
      </c>
      <c r="C20" s="37">
        <v>24.720000000000002</v>
      </c>
      <c r="D20" s="38">
        <v>2717.72</v>
      </c>
      <c r="E20" s="38"/>
      <c r="F20" s="37">
        <v>24.7273</v>
      </c>
      <c r="G20" s="38">
        <v>2722.97</v>
      </c>
      <c r="H20" s="13"/>
      <c r="I20" s="37">
        <v>24.64</v>
      </c>
      <c r="J20" s="38">
        <v>2724.94</v>
      </c>
      <c r="K20" s="13"/>
      <c r="L20" s="37">
        <v>24.347000000000001</v>
      </c>
      <c r="M20" s="38">
        <v>2708.85</v>
      </c>
      <c r="N20" s="13"/>
      <c r="O20" s="37">
        <v>24.369200000000003</v>
      </c>
      <c r="P20" s="38">
        <v>2717.9</v>
      </c>
      <c r="Q20" s="38"/>
      <c r="R20" s="37">
        <v>24.67</v>
      </c>
      <c r="S20" s="38">
        <v>2750.71</v>
      </c>
      <c r="T20" s="38"/>
      <c r="U20" s="37">
        <v>24.950000000000003</v>
      </c>
      <c r="V20" s="38">
        <v>2767.7</v>
      </c>
      <c r="W20" s="13"/>
      <c r="X20" s="37">
        <v>24.92</v>
      </c>
      <c r="Y20" s="38">
        <v>2775.59</v>
      </c>
      <c r="Z20" s="38"/>
      <c r="AA20" s="37">
        <v>25.630000000000003</v>
      </c>
      <c r="AB20" s="38">
        <v>2862.87</v>
      </c>
      <c r="AC20" s="13"/>
      <c r="AD20" s="37">
        <v>25.560000000000002</v>
      </c>
      <c r="AE20" s="38">
        <v>2834.09</v>
      </c>
      <c r="AF20" s="13"/>
      <c r="AG20" s="37">
        <v>25.650000000000002</v>
      </c>
      <c r="AH20" s="38">
        <v>2869.98</v>
      </c>
      <c r="AI20" s="13"/>
      <c r="AJ20" s="37">
        <v>25.810000000000002</v>
      </c>
      <c r="AK20" s="38">
        <v>2889.95</v>
      </c>
      <c r="AL20" s="13"/>
      <c r="AM20" s="37">
        <v>25.01</v>
      </c>
      <c r="AN20" s="38">
        <v>2774.11</v>
      </c>
      <c r="AO20" s="13"/>
      <c r="AP20" s="37">
        <v>24.904800000000002</v>
      </c>
      <c r="AQ20" s="38">
        <v>2742.02</v>
      </c>
      <c r="AR20" s="13"/>
      <c r="AS20" s="37">
        <v>24.19</v>
      </c>
      <c r="AT20" s="38">
        <v>2691.62</v>
      </c>
      <c r="AU20" s="13"/>
      <c r="AV20" s="37">
        <v>23.71</v>
      </c>
      <c r="AW20" s="38">
        <v>2671.88</v>
      </c>
      <c r="AX20" s="38"/>
      <c r="AY20" s="37">
        <v>23.536100000000001</v>
      </c>
      <c r="AZ20" s="38">
        <v>2678.17</v>
      </c>
      <c r="BA20" s="13"/>
      <c r="BB20" s="111">
        <v>23.240000000000002</v>
      </c>
      <c r="BC20" s="114">
        <v>2676.78</v>
      </c>
      <c r="BD20" s="114"/>
      <c r="BE20" s="111">
        <v>23.5</v>
      </c>
      <c r="BF20" s="114">
        <v>2692.16</v>
      </c>
      <c r="BG20" s="13"/>
      <c r="BH20" s="37">
        <f t="shared" si="0"/>
        <v>24.636021052631577</v>
      </c>
      <c r="BI20" s="39">
        <f t="shared" si="1"/>
        <v>2751.0531578947366</v>
      </c>
      <c r="BJ20" s="40"/>
      <c r="BK20" s="40"/>
      <c r="BL20" s="40"/>
      <c r="BM20" s="62"/>
      <c r="BN20" s="62"/>
      <c r="BO20" s="52"/>
      <c r="BP20" s="59"/>
      <c r="BQ20" s="59"/>
      <c r="BR20" s="52"/>
      <c r="BS20" s="50"/>
    </row>
    <row r="21" spans="1:161" x14ac:dyDescent="0.2">
      <c r="A21" s="27">
        <v>7</v>
      </c>
      <c r="B21" s="36" t="s">
        <v>25</v>
      </c>
      <c r="C21" s="37">
        <v>1.3308490817141334</v>
      </c>
      <c r="D21" s="38">
        <v>82.61</v>
      </c>
      <c r="E21" s="38"/>
      <c r="F21" s="37">
        <v>1.3308490817141334</v>
      </c>
      <c r="G21" s="38">
        <v>82.74</v>
      </c>
      <c r="H21" s="13"/>
      <c r="I21" s="37">
        <v>1.3111315064901008</v>
      </c>
      <c r="J21" s="38">
        <v>84.35</v>
      </c>
      <c r="K21" s="13"/>
      <c r="L21" s="37">
        <v>1.3192612137203166</v>
      </c>
      <c r="M21" s="38">
        <v>84.34</v>
      </c>
      <c r="N21" s="13"/>
      <c r="O21" s="37">
        <v>1.3370771493515177</v>
      </c>
      <c r="P21" s="38">
        <v>83.41</v>
      </c>
      <c r="Q21" s="38"/>
      <c r="R21" s="37">
        <v>1.3404825737265416</v>
      </c>
      <c r="S21" s="38">
        <v>83.18</v>
      </c>
      <c r="T21" s="38"/>
      <c r="U21" s="37">
        <v>1.3439053890606101</v>
      </c>
      <c r="V21" s="38">
        <v>82.54</v>
      </c>
      <c r="W21" s="13"/>
      <c r="X21" s="37">
        <v>1.3451708366962603</v>
      </c>
      <c r="Y21" s="38">
        <v>82.8</v>
      </c>
      <c r="Z21" s="38"/>
      <c r="AA21" s="37">
        <v>1.3471642193183349</v>
      </c>
      <c r="AB21" s="38">
        <v>82.91</v>
      </c>
      <c r="AC21" s="13"/>
      <c r="AD21" s="37">
        <v>1.3424620754463685</v>
      </c>
      <c r="AE21" s="38">
        <v>82.59</v>
      </c>
      <c r="AF21" s="13"/>
      <c r="AG21" s="37">
        <v>1.3502565487442613</v>
      </c>
      <c r="AH21" s="38">
        <v>82.87</v>
      </c>
      <c r="AI21" s="13"/>
      <c r="AJ21" s="37">
        <v>1.3553808620222283</v>
      </c>
      <c r="AK21" s="38">
        <v>82.61</v>
      </c>
      <c r="AL21" s="13"/>
      <c r="AM21" s="37">
        <v>1.3451708366962603</v>
      </c>
      <c r="AN21" s="38">
        <v>82.46</v>
      </c>
      <c r="AO21" s="13"/>
      <c r="AP21" s="37">
        <v>1.3433637829124125</v>
      </c>
      <c r="AQ21" s="38">
        <v>81.96</v>
      </c>
      <c r="AR21" s="13"/>
      <c r="AS21" s="37">
        <v>1.3693002875530602</v>
      </c>
      <c r="AT21" s="38">
        <v>81.260000000000005</v>
      </c>
      <c r="AU21" s="13"/>
      <c r="AV21" s="37">
        <v>1.3865779256794231</v>
      </c>
      <c r="AW21" s="38">
        <v>81.27</v>
      </c>
      <c r="AX21" s="38"/>
      <c r="AY21" s="37">
        <v>1.3978194017332959</v>
      </c>
      <c r="AZ21" s="38">
        <v>81.41</v>
      </c>
      <c r="BA21" s="13"/>
      <c r="BB21" s="111">
        <v>1.4017381553125876</v>
      </c>
      <c r="BC21" s="114">
        <v>82.17</v>
      </c>
      <c r="BD21" s="114"/>
      <c r="BE21" s="111">
        <v>1.397428731134712</v>
      </c>
      <c r="BF21" s="114">
        <v>81.98</v>
      </c>
      <c r="BG21" s="13"/>
      <c r="BH21" s="37">
        <f t="shared" si="0"/>
        <v>1.3523889294224503</v>
      </c>
      <c r="BI21" s="39">
        <f t="shared" si="1"/>
        <v>82.603157894736839</v>
      </c>
      <c r="BJ21" s="40"/>
      <c r="BK21" s="40"/>
      <c r="BL21" s="40"/>
      <c r="BM21" s="62"/>
      <c r="BN21" s="62"/>
      <c r="BO21" s="52"/>
      <c r="BP21" s="59"/>
      <c r="BQ21" s="59"/>
      <c r="BR21" s="52"/>
      <c r="BS21" s="50"/>
    </row>
    <row r="22" spans="1:161" x14ac:dyDescent="0.2">
      <c r="A22" s="27">
        <v>8</v>
      </c>
      <c r="B22" s="36" t="s">
        <v>26</v>
      </c>
      <c r="C22" s="37">
        <v>1.2484</v>
      </c>
      <c r="D22" s="38">
        <v>88.06</v>
      </c>
      <c r="E22" s="38"/>
      <c r="F22" s="37">
        <v>1.2494000000000001</v>
      </c>
      <c r="G22" s="38">
        <v>88.14</v>
      </c>
      <c r="H22" s="13"/>
      <c r="I22" s="37">
        <v>1.2458</v>
      </c>
      <c r="J22" s="38">
        <v>88.77</v>
      </c>
      <c r="K22" s="13"/>
      <c r="L22" s="37">
        <v>1.2493000000000001</v>
      </c>
      <c r="M22" s="38">
        <v>89.06</v>
      </c>
      <c r="N22" s="13"/>
      <c r="O22" s="37">
        <v>1.2564</v>
      </c>
      <c r="P22" s="38">
        <v>88.77</v>
      </c>
      <c r="Q22" s="38"/>
      <c r="R22" s="37">
        <v>1.2590000000000001</v>
      </c>
      <c r="S22" s="38">
        <v>88.56</v>
      </c>
      <c r="T22" s="38"/>
      <c r="U22" s="37">
        <v>1.2589000000000001</v>
      </c>
      <c r="V22" s="38">
        <v>88.12</v>
      </c>
      <c r="W22" s="13"/>
      <c r="X22" s="37">
        <v>1.2654000000000001</v>
      </c>
      <c r="Y22" s="38">
        <v>88.02</v>
      </c>
      <c r="Z22" s="38"/>
      <c r="AA22" s="37">
        <v>1.2641</v>
      </c>
      <c r="AB22" s="38">
        <v>88.36</v>
      </c>
      <c r="AC22" s="13"/>
      <c r="AD22" s="37">
        <v>1.2541</v>
      </c>
      <c r="AE22" s="38">
        <v>88.41</v>
      </c>
      <c r="AF22" s="13"/>
      <c r="AG22" s="37">
        <v>1.2596000000000001</v>
      </c>
      <c r="AH22" s="38">
        <v>88.83</v>
      </c>
      <c r="AI22" s="13"/>
      <c r="AJ22" s="37">
        <v>1.2594000000000001</v>
      </c>
      <c r="AK22" s="38">
        <v>88.91</v>
      </c>
      <c r="AL22" s="13"/>
      <c r="AM22" s="37">
        <v>1.2547000000000001</v>
      </c>
      <c r="AN22" s="38">
        <v>88.4</v>
      </c>
      <c r="AO22" s="13"/>
      <c r="AP22" s="37">
        <v>1.2471000000000001</v>
      </c>
      <c r="AQ22" s="38">
        <v>88.28</v>
      </c>
      <c r="AR22" s="13"/>
      <c r="AS22" s="37">
        <v>1.2673000000000001</v>
      </c>
      <c r="AT22" s="38">
        <v>87.8</v>
      </c>
      <c r="AU22" s="13"/>
      <c r="AV22" s="37">
        <v>1.2734000000000001</v>
      </c>
      <c r="AW22" s="38">
        <v>88.5</v>
      </c>
      <c r="AX22" s="38"/>
      <c r="AY22" s="37">
        <v>1.2832000000000001</v>
      </c>
      <c r="AZ22" s="38">
        <v>88.68</v>
      </c>
      <c r="BA22" s="13"/>
      <c r="BB22" s="111">
        <v>1.2822</v>
      </c>
      <c r="BC22" s="114">
        <v>89.83</v>
      </c>
      <c r="BD22" s="114"/>
      <c r="BE22" s="111">
        <v>1.2745</v>
      </c>
      <c r="BF22" s="114">
        <v>89.89</v>
      </c>
      <c r="BG22" s="13"/>
      <c r="BH22" s="37">
        <f t="shared" si="0"/>
        <v>1.2606421052631578</v>
      </c>
      <c r="BI22" s="39">
        <f t="shared" si="1"/>
        <v>88.599473684210537</v>
      </c>
      <c r="BJ22" s="40"/>
      <c r="BK22" s="40"/>
      <c r="BL22" s="40"/>
      <c r="BM22" s="62"/>
      <c r="BN22" s="62"/>
      <c r="BO22" s="52"/>
      <c r="BP22" s="59"/>
      <c r="BQ22" s="59"/>
      <c r="BR22" s="52"/>
      <c r="BS22" s="50"/>
    </row>
    <row r="23" spans="1:161" x14ac:dyDescent="0.2">
      <c r="A23" s="27">
        <v>9</v>
      </c>
      <c r="B23" s="36" t="s">
        <v>13</v>
      </c>
      <c r="C23" s="37">
        <v>9.3468999999999998</v>
      </c>
      <c r="D23" s="38">
        <v>11.76</v>
      </c>
      <c r="E23" s="38"/>
      <c r="F23" s="37">
        <v>9.408100000000001</v>
      </c>
      <c r="G23" s="38">
        <v>11.7</v>
      </c>
      <c r="H23" s="13"/>
      <c r="I23" s="37">
        <v>9.3818999999999999</v>
      </c>
      <c r="J23" s="38">
        <v>11.79</v>
      </c>
      <c r="K23" s="13"/>
      <c r="L23" s="37">
        <v>9.4199000000000002</v>
      </c>
      <c r="M23" s="38">
        <v>11.81</v>
      </c>
      <c r="N23" s="13"/>
      <c r="O23" s="37">
        <v>9.4737000000000009</v>
      </c>
      <c r="P23" s="38">
        <v>11.77</v>
      </c>
      <c r="Q23" s="38"/>
      <c r="R23" s="37">
        <v>9.4609000000000005</v>
      </c>
      <c r="S23" s="38">
        <v>11.79</v>
      </c>
      <c r="T23" s="38"/>
      <c r="U23" s="37">
        <v>9.4373000000000005</v>
      </c>
      <c r="V23" s="38">
        <v>11.75</v>
      </c>
      <c r="W23" s="13"/>
      <c r="X23" s="37">
        <v>9.4960000000000004</v>
      </c>
      <c r="Y23" s="38">
        <v>11.73</v>
      </c>
      <c r="Z23" s="38"/>
      <c r="AA23" s="37">
        <v>9.5355000000000008</v>
      </c>
      <c r="AB23" s="38">
        <v>11.71</v>
      </c>
      <c r="AC23" s="13"/>
      <c r="AD23" s="37">
        <v>9.432500000000001</v>
      </c>
      <c r="AE23" s="38">
        <v>11.76</v>
      </c>
      <c r="AF23" s="13"/>
      <c r="AG23" s="37">
        <v>9.5350000000000001</v>
      </c>
      <c r="AH23" s="38">
        <v>11.73</v>
      </c>
      <c r="AI23" s="13"/>
      <c r="AJ23" s="37">
        <v>9.5692000000000004</v>
      </c>
      <c r="AK23" s="38">
        <v>11.7</v>
      </c>
      <c r="AL23" s="13"/>
      <c r="AM23" s="37">
        <v>9.4478000000000009</v>
      </c>
      <c r="AN23" s="38">
        <v>11.74</v>
      </c>
      <c r="AO23" s="13"/>
      <c r="AP23" s="37">
        <v>9.3971999999999998</v>
      </c>
      <c r="AQ23" s="38">
        <v>11.72</v>
      </c>
      <c r="AR23" s="13"/>
      <c r="AS23" s="37">
        <v>9.5277000000000012</v>
      </c>
      <c r="AT23" s="38">
        <v>11.68</v>
      </c>
      <c r="AU23" s="13"/>
      <c r="AV23" s="37">
        <v>9.7058</v>
      </c>
      <c r="AW23" s="38">
        <v>11.61</v>
      </c>
      <c r="AX23" s="38"/>
      <c r="AY23" s="37">
        <v>9.8275000000000006</v>
      </c>
      <c r="AZ23" s="38">
        <v>11.58</v>
      </c>
      <c r="BA23" s="13"/>
      <c r="BB23" s="111">
        <v>9.7751999999999999</v>
      </c>
      <c r="BC23" s="114">
        <v>11.78</v>
      </c>
      <c r="BD23" s="114"/>
      <c r="BE23" s="111">
        <v>9.7747000000000011</v>
      </c>
      <c r="BF23" s="114">
        <v>11.72</v>
      </c>
      <c r="BG23" s="13"/>
      <c r="BH23" s="37">
        <f t="shared" si="0"/>
        <v>9.5238315789473713</v>
      </c>
      <c r="BI23" s="39">
        <f t="shared" si="1"/>
        <v>11.727894736842106</v>
      </c>
      <c r="BJ23" s="40"/>
      <c r="BK23" s="40"/>
      <c r="BL23" s="40"/>
      <c r="BM23" s="62"/>
      <c r="BN23" s="62"/>
      <c r="BO23" s="52"/>
      <c r="BP23" s="59"/>
      <c r="BQ23" s="59"/>
      <c r="BR23" s="52"/>
      <c r="BS23" s="50"/>
    </row>
    <row r="24" spans="1:161" x14ac:dyDescent="0.2">
      <c r="A24" s="27">
        <v>10</v>
      </c>
      <c r="B24" s="36" t="s">
        <v>14</v>
      </c>
      <c r="C24" s="37">
        <v>8.7649000000000008</v>
      </c>
      <c r="D24" s="38">
        <v>12.54</v>
      </c>
      <c r="E24" s="38"/>
      <c r="F24" s="37">
        <v>8.7266000000000012</v>
      </c>
      <c r="G24" s="38">
        <v>12.62</v>
      </c>
      <c r="H24" s="13"/>
      <c r="I24" s="37">
        <v>8.7076000000000011</v>
      </c>
      <c r="J24" s="38">
        <v>12.7</v>
      </c>
      <c r="K24" s="13"/>
      <c r="L24" s="37">
        <v>8.7568000000000001</v>
      </c>
      <c r="M24" s="38">
        <v>12.71</v>
      </c>
      <c r="N24" s="13"/>
      <c r="O24" s="37">
        <v>8.8124000000000002</v>
      </c>
      <c r="P24" s="38">
        <v>12.66</v>
      </c>
      <c r="Q24" s="38"/>
      <c r="R24" s="37">
        <v>8.7771000000000008</v>
      </c>
      <c r="S24" s="38">
        <v>12.7</v>
      </c>
      <c r="T24" s="38"/>
      <c r="U24" s="37">
        <v>8.7342000000000013</v>
      </c>
      <c r="V24" s="38">
        <v>12.7</v>
      </c>
      <c r="W24" s="13"/>
      <c r="X24" s="37">
        <v>8.8067000000000011</v>
      </c>
      <c r="Y24" s="38">
        <v>12.65</v>
      </c>
      <c r="Z24" s="38"/>
      <c r="AA24" s="37">
        <v>8.8101000000000003</v>
      </c>
      <c r="AB24" s="38">
        <v>12.68</v>
      </c>
      <c r="AC24" s="13"/>
      <c r="AD24" s="37">
        <v>8.7420000000000009</v>
      </c>
      <c r="AE24" s="38">
        <v>12.68</v>
      </c>
      <c r="AF24" s="13"/>
      <c r="AG24" s="37">
        <v>8.7636000000000003</v>
      </c>
      <c r="AH24" s="38">
        <v>12.77</v>
      </c>
      <c r="AI24" s="13"/>
      <c r="AJ24" s="37">
        <v>8.8444000000000003</v>
      </c>
      <c r="AK24" s="38">
        <v>12.66</v>
      </c>
      <c r="AL24" s="13"/>
      <c r="AM24" s="37">
        <v>8.7664000000000009</v>
      </c>
      <c r="AN24" s="38">
        <v>12.65</v>
      </c>
      <c r="AO24" s="13"/>
      <c r="AP24" s="37">
        <v>8.773200000000001</v>
      </c>
      <c r="AQ24" s="38">
        <v>12.55</v>
      </c>
      <c r="AR24" s="13"/>
      <c r="AS24" s="37">
        <v>8.9474</v>
      </c>
      <c r="AT24" s="38">
        <v>12.44</v>
      </c>
      <c r="AU24" s="13"/>
      <c r="AV24" s="37">
        <v>9.1760999999999999</v>
      </c>
      <c r="AW24" s="38">
        <v>12.28</v>
      </c>
      <c r="AX24" s="38"/>
      <c r="AY24" s="37">
        <v>9.2474000000000007</v>
      </c>
      <c r="AZ24" s="38">
        <v>12.31</v>
      </c>
      <c r="BA24" s="13"/>
      <c r="BB24" s="111">
        <v>9.3419000000000008</v>
      </c>
      <c r="BC24" s="114">
        <v>12.33</v>
      </c>
      <c r="BD24" s="114"/>
      <c r="BE24" s="111">
        <v>9.2955000000000005</v>
      </c>
      <c r="BF24" s="114">
        <v>12.32</v>
      </c>
      <c r="BG24" s="13"/>
      <c r="BH24" s="37">
        <f t="shared" si="0"/>
        <v>8.8839105263157911</v>
      </c>
      <c r="BI24" s="39">
        <f t="shared" si="1"/>
        <v>12.576315789473687</v>
      </c>
      <c r="BJ24" s="40"/>
      <c r="BK24" s="40"/>
      <c r="BL24" s="40"/>
      <c r="BM24" s="62"/>
      <c r="BN24" s="62"/>
      <c r="BO24" s="52"/>
      <c r="BP24" s="59"/>
      <c r="BQ24" s="59"/>
      <c r="BR24" s="52"/>
      <c r="BS24" s="50"/>
    </row>
    <row r="25" spans="1:161" x14ac:dyDescent="0.2">
      <c r="A25" s="27">
        <v>11</v>
      </c>
      <c r="B25" s="36" t="s">
        <v>15</v>
      </c>
      <c r="C25" s="37">
        <v>6.7279</v>
      </c>
      <c r="D25" s="38">
        <v>16.34</v>
      </c>
      <c r="E25" s="38"/>
      <c r="F25" s="37">
        <v>6.7494000000000005</v>
      </c>
      <c r="G25" s="38">
        <v>16.32</v>
      </c>
      <c r="H25" s="13"/>
      <c r="I25" s="37">
        <v>6.7733000000000008</v>
      </c>
      <c r="J25" s="38">
        <v>16.329999999999998</v>
      </c>
      <c r="K25" s="13"/>
      <c r="L25" s="37">
        <v>6.8179000000000007</v>
      </c>
      <c r="M25" s="38">
        <v>16.32</v>
      </c>
      <c r="N25" s="13"/>
      <c r="O25" s="37">
        <v>6.8367000000000004</v>
      </c>
      <c r="P25" s="38">
        <v>16.309999999999999</v>
      </c>
      <c r="Q25" s="38"/>
      <c r="R25" s="37">
        <v>6.8371000000000004</v>
      </c>
      <c r="S25" s="38">
        <v>16.309999999999999</v>
      </c>
      <c r="T25" s="38"/>
      <c r="U25" s="37">
        <v>6.8106</v>
      </c>
      <c r="V25" s="38">
        <v>16.29</v>
      </c>
      <c r="W25" s="13"/>
      <c r="X25" s="37">
        <v>6.8432000000000004</v>
      </c>
      <c r="Y25" s="38">
        <v>16.28</v>
      </c>
      <c r="Z25" s="38"/>
      <c r="AA25" s="37">
        <v>6.8691000000000004</v>
      </c>
      <c r="AB25" s="38">
        <v>16.260000000000002</v>
      </c>
      <c r="AC25" s="13"/>
      <c r="AD25" s="37">
        <v>6.8128000000000002</v>
      </c>
      <c r="AE25" s="38">
        <v>16.28</v>
      </c>
      <c r="AF25" s="13"/>
      <c r="AG25" s="37">
        <v>6.8755000000000006</v>
      </c>
      <c r="AH25" s="38">
        <v>16.27</v>
      </c>
      <c r="AI25" s="13"/>
      <c r="AJ25" s="37">
        <v>6.8894000000000002</v>
      </c>
      <c r="AK25" s="38">
        <v>16.25</v>
      </c>
      <c r="AL25" s="13"/>
      <c r="AM25" s="37">
        <v>6.8485000000000005</v>
      </c>
      <c r="AN25" s="38">
        <v>16.2</v>
      </c>
      <c r="AO25" s="13"/>
      <c r="AP25" s="37">
        <v>6.8151000000000002</v>
      </c>
      <c r="AQ25" s="38">
        <v>16.16</v>
      </c>
      <c r="AR25" s="13"/>
      <c r="AS25" s="37">
        <v>6.8877000000000006</v>
      </c>
      <c r="AT25" s="38">
        <v>16.149999999999999</v>
      </c>
      <c r="AU25" s="13"/>
      <c r="AV25" s="37">
        <v>6.9548000000000005</v>
      </c>
      <c r="AW25" s="38">
        <v>16.2</v>
      </c>
      <c r="AX25" s="38"/>
      <c r="AY25" s="37">
        <v>7.0122</v>
      </c>
      <c r="AZ25" s="38">
        <v>16.23</v>
      </c>
      <c r="BA25" s="13"/>
      <c r="BB25" s="111">
        <v>7.0684000000000005</v>
      </c>
      <c r="BC25" s="114">
        <v>16.3</v>
      </c>
      <c r="BD25" s="114"/>
      <c r="BE25" s="111">
        <v>7.0406000000000004</v>
      </c>
      <c r="BF25" s="114">
        <v>16.27</v>
      </c>
      <c r="BG25" s="13"/>
      <c r="BH25" s="37">
        <f t="shared" si="0"/>
        <v>6.866852631578948</v>
      </c>
      <c r="BI25" s="39">
        <f t="shared" si="1"/>
        <v>16.266842105263159</v>
      </c>
      <c r="BJ25" s="40"/>
      <c r="BK25" s="40"/>
      <c r="BL25" s="40"/>
      <c r="BM25" s="62"/>
      <c r="BN25" s="62"/>
      <c r="BO25" s="52"/>
      <c r="BP25" s="59"/>
      <c r="BQ25" s="59"/>
      <c r="BR25" s="52"/>
      <c r="BS25" s="50"/>
    </row>
    <row r="26" spans="1:161" x14ac:dyDescent="0.2">
      <c r="A26" s="27">
        <v>12</v>
      </c>
      <c r="B26" s="36" t="s">
        <v>34</v>
      </c>
      <c r="C26" s="37">
        <v>14.687700000000001</v>
      </c>
      <c r="D26" s="38">
        <v>7.49</v>
      </c>
      <c r="E26" s="38"/>
      <c r="F26" s="37">
        <v>14.7103</v>
      </c>
      <c r="G26" s="38">
        <v>7.49</v>
      </c>
      <c r="H26" s="13"/>
      <c r="I26" s="37">
        <v>14.713000000000001</v>
      </c>
      <c r="J26" s="38">
        <v>7.52</v>
      </c>
      <c r="K26" s="13"/>
      <c r="L26" s="37">
        <v>14.739600000000001</v>
      </c>
      <c r="M26" s="38">
        <v>7.55</v>
      </c>
      <c r="N26" s="13"/>
      <c r="O26" s="37">
        <v>14.7453</v>
      </c>
      <c r="P26" s="38">
        <v>7.56</v>
      </c>
      <c r="Q26" s="38"/>
      <c r="R26" s="37">
        <v>14.7491</v>
      </c>
      <c r="S26" s="38">
        <v>7.56</v>
      </c>
      <c r="T26" s="38"/>
      <c r="U26" s="37">
        <v>14.738000000000001</v>
      </c>
      <c r="V26" s="38">
        <v>7.53</v>
      </c>
      <c r="W26" s="13"/>
      <c r="X26" s="37">
        <v>14.6806</v>
      </c>
      <c r="Y26" s="38">
        <v>7.59</v>
      </c>
      <c r="Z26" s="38"/>
      <c r="AA26" s="37">
        <v>14.583600000000001</v>
      </c>
      <c r="AB26" s="38">
        <v>7.66</v>
      </c>
      <c r="AC26" s="13"/>
      <c r="AD26" s="37">
        <v>14.613000000000001</v>
      </c>
      <c r="AE26" s="38">
        <v>7.59</v>
      </c>
      <c r="AF26" s="13"/>
      <c r="AG26" s="37">
        <v>14.633000000000001</v>
      </c>
      <c r="AH26" s="38">
        <v>7.65</v>
      </c>
      <c r="AI26" s="13"/>
      <c r="AJ26" s="37">
        <v>14.659000000000001</v>
      </c>
      <c r="AK26" s="38">
        <v>7.64</v>
      </c>
      <c r="AL26" s="13"/>
      <c r="AM26" s="37">
        <v>14.6616</v>
      </c>
      <c r="AN26" s="38">
        <v>7.57</v>
      </c>
      <c r="AO26" s="13"/>
      <c r="AP26" s="37">
        <v>14.679500000000001</v>
      </c>
      <c r="AQ26" s="38">
        <v>7.5</v>
      </c>
      <c r="AR26" s="13"/>
      <c r="AS26" s="37">
        <v>14.7332</v>
      </c>
      <c r="AT26" s="38">
        <v>7.55</v>
      </c>
      <c r="AU26" s="13"/>
      <c r="AV26" s="37">
        <v>14.785500000000001</v>
      </c>
      <c r="AW26" s="38">
        <v>7.62</v>
      </c>
      <c r="AX26" s="38"/>
      <c r="AY26" s="37">
        <v>14.813400000000001</v>
      </c>
      <c r="AZ26" s="38">
        <v>7.68</v>
      </c>
      <c r="BA26" s="13"/>
      <c r="BB26" s="111">
        <v>14.7927</v>
      </c>
      <c r="BC26" s="114">
        <v>7.79</v>
      </c>
      <c r="BD26" s="114"/>
      <c r="BE26" s="111">
        <v>14.824400000000001</v>
      </c>
      <c r="BF26" s="114">
        <v>7.73</v>
      </c>
      <c r="BG26" s="13"/>
      <c r="BH26" s="37">
        <f t="shared" si="0"/>
        <v>14.712763157894738</v>
      </c>
      <c r="BI26" s="39">
        <f t="shared" si="1"/>
        <v>7.5931578947368408</v>
      </c>
      <c r="BJ26" s="40"/>
      <c r="BK26" s="40"/>
      <c r="BL26" s="40"/>
      <c r="BM26" s="62"/>
      <c r="BN26" s="62"/>
      <c r="BO26" s="52"/>
      <c r="BP26" s="59"/>
      <c r="BQ26" s="59"/>
      <c r="BR26" s="52"/>
      <c r="BS26" s="50"/>
    </row>
    <row r="27" spans="1:161" x14ac:dyDescent="0.2">
      <c r="A27" s="27">
        <v>13</v>
      </c>
      <c r="B27" s="17" t="s">
        <v>17</v>
      </c>
      <c r="C27" s="37">
        <v>1</v>
      </c>
      <c r="D27" s="38">
        <v>109.94</v>
      </c>
      <c r="E27" s="38"/>
      <c r="F27" s="37">
        <v>1</v>
      </c>
      <c r="G27" s="38">
        <v>110.12</v>
      </c>
      <c r="H27" s="38"/>
      <c r="I27" s="37">
        <v>1</v>
      </c>
      <c r="J27" s="38">
        <v>110.59</v>
      </c>
      <c r="K27" s="38"/>
      <c r="L27" s="37">
        <v>1</v>
      </c>
      <c r="M27" s="38">
        <v>111.26</v>
      </c>
      <c r="N27" s="38"/>
      <c r="O27" s="37">
        <v>1</v>
      </c>
      <c r="P27" s="38">
        <v>111.53</v>
      </c>
      <c r="Q27" s="38"/>
      <c r="R27" s="37">
        <v>1</v>
      </c>
      <c r="S27" s="38">
        <v>111.5</v>
      </c>
      <c r="T27" s="38"/>
      <c r="U27" s="37">
        <v>1</v>
      </c>
      <c r="V27" s="38">
        <v>110.93</v>
      </c>
      <c r="W27" s="38"/>
      <c r="X27" s="37">
        <v>1</v>
      </c>
      <c r="Y27" s="38">
        <v>111.38</v>
      </c>
      <c r="Z27" s="38"/>
      <c r="AA27" s="37">
        <v>1</v>
      </c>
      <c r="AB27" s="38">
        <v>111.7</v>
      </c>
      <c r="AC27" s="38"/>
      <c r="AD27" s="37">
        <v>1</v>
      </c>
      <c r="AE27" s="38">
        <v>110.88</v>
      </c>
      <c r="AF27" s="38"/>
      <c r="AG27" s="37">
        <v>1</v>
      </c>
      <c r="AH27" s="38">
        <v>111.89</v>
      </c>
      <c r="AI27" s="38"/>
      <c r="AJ27" s="37">
        <v>1</v>
      </c>
      <c r="AK27" s="38">
        <v>111.97</v>
      </c>
      <c r="AL27" s="38"/>
      <c r="AM27" s="37">
        <v>1</v>
      </c>
      <c r="AN27" s="38">
        <v>110.92</v>
      </c>
      <c r="AO27" s="38"/>
      <c r="AP27" s="37">
        <v>1</v>
      </c>
      <c r="AQ27" s="38">
        <v>110.1</v>
      </c>
      <c r="AR27" s="38"/>
      <c r="AS27" s="37">
        <v>1</v>
      </c>
      <c r="AT27" s="38">
        <v>111.27</v>
      </c>
      <c r="AU27" s="38"/>
      <c r="AV27" s="37">
        <v>1</v>
      </c>
      <c r="AW27" s="38">
        <v>112.69</v>
      </c>
      <c r="AX27" s="38"/>
      <c r="AY27" s="37">
        <v>1</v>
      </c>
      <c r="AZ27" s="38">
        <v>113.79</v>
      </c>
      <c r="BA27" s="38"/>
      <c r="BB27" s="112">
        <v>1</v>
      </c>
      <c r="BC27" s="115">
        <v>115.18</v>
      </c>
      <c r="BD27" s="115"/>
      <c r="BE27" s="112">
        <v>1</v>
      </c>
      <c r="BF27" s="115">
        <v>114.56</v>
      </c>
      <c r="BG27" s="38"/>
      <c r="BH27" s="37">
        <f t="shared" si="0"/>
        <v>1</v>
      </c>
      <c r="BI27" s="39">
        <f t="shared" si="1"/>
        <v>111.69473684210527</v>
      </c>
      <c r="BJ27" s="40"/>
      <c r="BK27" s="40"/>
      <c r="BL27" s="40"/>
      <c r="BM27" s="62"/>
      <c r="BN27" s="62"/>
      <c r="BO27" s="52"/>
      <c r="BP27" s="59"/>
      <c r="BQ27" s="59"/>
      <c r="BR27" s="52"/>
      <c r="BS27" s="50"/>
    </row>
    <row r="28" spans="1:161" x14ac:dyDescent="0.2">
      <c r="A28" s="27">
        <v>14</v>
      </c>
      <c r="B28" s="36" t="s">
        <v>27</v>
      </c>
      <c r="C28" s="37">
        <v>0.72337962962962976</v>
      </c>
      <c r="D28" s="38">
        <v>151.97999999999999</v>
      </c>
      <c r="E28" s="38"/>
      <c r="F28" s="37">
        <v>0.72443819817731347</v>
      </c>
      <c r="G28" s="38">
        <v>152.01</v>
      </c>
      <c r="H28" s="38"/>
      <c r="I28" s="37">
        <v>0.72623223454396246</v>
      </c>
      <c r="J28" s="38">
        <v>152.28</v>
      </c>
      <c r="K28" s="13"/>
      <c r="L28" s="37">
        <v>0.7266755321081585</v>
      </c>
      <c r="M28" s="38">
        <v>153.11000000000001</v>
      </c>
      <c r="N28" s="13"/>
      <c r="O28" s="37">
        <v>0.72845414745368853</v>
      </c>
      <c r="P28" s="38">
        <v>153.11000000000001</v>
      </c>
      <c r="Q28" s="38"/>
      <c r="R28" s="37">
        <v>0.72880985350921956</v>
      </c>
      <c r="S28" s="38">
        <v>152.99</v>
      </c>
      <c r="T28" s="38"/>
      <c r="U28" s="37">
        <v>0.72928289612823705</v>
      </c>
      <c r="V28" s="38">
        <v>152.11000000000001</v>
      </c>
      <c r="W28" s="13"/>
      <c r="X28" s="37">
        <v>0.72944248710710413</v>
      </c>
      <c r="Y28" s="38">
        <v>152.69</v>
      </c>
      <c r="Z28" s="38"/>
      <c r="AA28" s="37">
        <v>0.73052956087868093</v>
      </c>
      <c r="AB28" s="38">
        <v>152.9</v>
      </c>
      <c r="AC28" s="13"/>
      <c r="AD28" s="37">
        <v>0.73152354408526643</v>
      </c>
      <c r="AE28" s="38">
        <v>151.57</v>
      </c>
      <c r="AF28" s="38"/>
      <c r="AG28" s="37">
        <v>0.72909147910788374</v>
      </c>
      <c r="AH28" s="38">
        <v>153.46</v>
      </c>
      <c r="AI28" s="13"/>
      <c r="AJ28" s="37">
        <v>0.7321930646672915</v>
      </c>
      <c r="AK28" s="38">
        <v>152.91999999999999</v>
      </c>
      <c r="AL28" s="13"/>
      <c r="AM28" s="37">
        <v>0.73342281091626516</v>
      </c>
      <c r="AN28" s="38">
        <v>151.24</v>
      </c>
      <c r="AO28" s="13"/>
      <c r="AP28" s="37">
        <v>0.73221450956272149</v>
      </c>
      <c r="AQ28" s="38">
        <v>150.37</v>
      </c>
      <c r="AR28" s="13"/>
      <c r="AS28" s="37">
        <v>0.73181262669506109</v>
      </c>
      <c r="AT28" s="38">
        <v>152.05000000000001</v>
      </c>
      <c r="AU28" s="13"/>
      <c r="AV28" s="37">
        <v>0.73889623680146599</v>
      </c>
      <c r="AW28" s="38">
        <v>152.51</v>
      </c>
      <c r="AX28" s="38"/>
      <c r="AY28" s="37">
        <v>0.73891807615289695</v>
      </c>
      <c r="AZ28" s="38">
        <v>154</v>
      </c>
      <c r="BA28" s="13"/>
      <c r="BB28" s="111">
        <v>0.74147122720902814</v>
      </c>
      <c r="BC28" s="114">
        <v>155.34</v>
      </c>
      <c r="BD28" s="114"/>
      <c r="BE28" s="111">
        <v>0.74630207322715947</v>
      </c>
      <c r="BF28" s="114">
        <v>153.5</v>
      </c>
      <c r="BG28" s="13"/>
      <c r="BH28" s="37">
        <f t="shared" si="0"/>
        <v>0.73174158884005447</v>
      </c>
      <c r="BI28" s="39">
        <f t="shared" si="1"/>
        <v>152.63894736842107</v>
      </c>
      <c r="BJ28" s="40"/>
      <c r="BK28" s="40"/>
      <c r="BL28" s="40"/>
      <c r="BM28" s="62"/>
      <c r="BN28" s="62"/>
      <c r="BO28" s="52"/>
      <c r="BP28" s="59"/>
      <c r="BQ28" s="59"/>
      <c r="BR28" s="52"/>
      <c r="BS28" s="50"/>
    </row>
    <row r="29" spans="1:161" x14ac:dyDescent="0.2">
      <c r="A29" s="27">
        <v>15</v>
      </c>
      <c r="B29" s="17" t="s">
        <v>32</v>
      </c>
      <c r="C29" s="37">
        <v>6.3583000000000007</v>
      </c>
      <c r="D29" s="38">
        <v>17.29</v>
      </c>
      <c r="E29" s="38"/>
      <c r="F29" s="37">
        <v>6.3625000000000007</v>
      </c>
      <c r="G29" s="38">
        <v>17.309999999999999</v>
      </c>
      <c r="H29" s="38"/>
      <c r="I29" s="37">
        <v>6.3625000000000007</v>
      </c>
      <c r="J29" s="38">
        <v>17.38</v>
      </c>
      <c r="K29" s="13"/>
      <c r="L29" s="37">
        <v>6.3615000000000004</v>
      </c>
      <c r="M29" s="38">
        <v>17.489999999999998</v>
      </c>
      <c r="N29" s="13"/>
      <c r="O29" s="37">
        <v>6.3593999999999999</v>
      </c>
      <c r="P29" s="38">
        <v>17.54</v>
      </c>
      <c r="Q29" s="38"/>
      <c r="R29" s="37">
        <v>6.3625000000000007</v>
      </c>
      <c r="S29" s="38">
        <v>17.52</v>
      </c>
      <c r="T29" s="38"/>
      <c r="U29" s="37">
        <v>6.3688000000000002</v>
      </c>
      <c r="V29" s="38">
        <v>17.420000000000002</v>
      </c>
      <c r="W29" s="13"/>
      <c r="X29" s="37">
        <v>6.3698000000000006</v>
      </c>
      <c r="Y29" s="38">
        <v>17.489999999999998</v>
      </c>
      <c r="Z29" s="38"/>
      <c r="AA29" s="37">
        <v>6.3664000000000005</v>
      </c>
      <c r="AB29" s="38">
        <v>17.55</v>
      </c>
      <c r="AC29" s="13"/>
      <c r="AD29" s="37">
        <v>6.3730000000000002</v>
      </c>
      <c r="AE29" s="38">
        <v>17.399999999999999</v>
      </c>
      <c r="AF29" s="38"/>
      <c r="AG29" s="37">
        <v>6.3683000000000005</v>
      </c>
      <c r="AH29" s="38">
        <v>17.57</v>
      </c>
      <c r="AI29" s="13"/>
      <c r="AJ29" s="37">
        <v>6.3788</v>
      </c>
      <c r="AK29" s="38">
        <v>17.55</v>
      </c>
      <c r="AL29" s="13"/>
      <c r="AM29" s="37">
        <v>6.4111000000000002</v>
      </c>
      <c r="AN29" s="38">
        <v>17.3</v>
      </c>
      <c r="AO29" s="13"/>
      <c r="AP29" s="37">
        <v>6.4458000000000002</v>
      </c>
      <c r="AQ29" s="38">
        <v>17.079999999999998</v>
      </c>
      <c r="AR29" s="13"/>
      <c r="AS29" s="37">
        <v>6.4915000000000003</v>
      </c>
      <c r="AT29" s="38">
        <v>17.14</v>
      </c>
      <c r="AU29" s="13"/>
      <c r="AV29" s="37">
        <v>6.5460000000000003</v>
      </c>
      <c r="AW29" s="38">
        <v>17.22</v>
      </c>
      <c r="AX29" s="38"/>
      <c r="AY29" s="37">
        <v>6.5510999999999999</v>
      </c>
      <c r="AZ29" s="38">
        <v>17.37</v>
      </c>
      <c r="BA29" s="13"/>
      <c r="BB29" s="111">
        <v>6.6097000000000001</v>
      </c>
      <c r="BC29" s="114">
        <v>17.43</v>
      </c>
      <c r="BD29" s="114"/>
      <c r="BE29" s="111">
        <v>6.5874000000000006</v>
      </c>
      <c r="BF29" s="114">
        <v>17.39</v>
      </c>
      <c r="BG29" s="13"/>
      <c r="BH29" s="37">
        <f t="shared" si="0"/>
        <v>6.4228631578947386</v>
      </c>
      <c r="BI29" s="39">
        <f t="shared" si="1"/>
        <v>17.391578947368419</v>
      </c>
      <c r="BJ29" s="40"/>
      <c r="BK29" s="40"/>
      <c r="BL29" s="40"/>
      <c r="BM29" s="62"/>
      <c r="BN29" s="62"/>
      <c r="BO29" s="52"/>
      <c r="BP29" s="59"/>
      <c r="BQ29" s="59"/>
      <c r="BR29" s="52"/>
      <c r="BS29" s="50"/>
    </row>
    <row r="30" spans="1:161" s="6" customFormat="1" ht="13.5" thickBot="1" x14ac:dyDescent="0.25">
      <c r="A30" s="43">
        <v>16</v>
      </c>
      <c r="B30" s="44" t="s">
        <v>33</v>
      </c>
      <c r="C30" s="45">
        <v>6.3667000000000007</v>
      </c>
      <c r="D30" s="46">
        <v>17.27</v>
      </c>
      <c r="E30" s="46"/>
      <c r="F30" s="45">
        <v>6.3695000000000004</v>
      </c>
      <c r="G30" s="46">
        <v>17.29</v>
      </c>
      <c r="H30" s="46"/>
      <c r="I30" s="45">
        <v>6.3685</v>
      </c>
      <c r="J30" s="46">
        <v>17.37</v>
      </c>
      <c r="K30" s="20"/>
      <c r="L30" s="45">
        <v>6.3665000000000003</v>
      </c>
      <c r="M30" s="46">
        <v>17.48</v>
      </c>
      <c r="N30" s="20"/>
      <c r="O30" s="45">
        <v>6.3668000000000005</v>
      </c>
      <c r="P30" s="46">
        <v>17.52</v>
      </c>
      <c r="Q30" s="46"/>
      <c r="R30" s="45">
        <v>6.3666</v>
      </c>
      <c r="S30" s="46">
        <v>17.510000000000002</v>
      </c>
      <c r="T30" s="46"/>
      <c r="U30" s="45">
        <v>6.3780999999999999</v>
      </c>
      <c r="V30" s="46">
        <v>17.39</v>
      </c>
      <c r="W30" s="20"/>
      <c r="X30" s="45">
        <v>6.3783000000000003</v>
      </c>
      <c r="Y30" s="46">
        <v>17.46</v>
      </c>
      <c r="Z30" s="46"/>
      <c r="AA30" s="45">
        <v>6.3767000000000005</v>
      </c>
      <c r="AB30" s="46">
        <v>17.52</v>
      </c>
      <c r="AC30" s="20"/>
      <c r="AD30" s="45">
        <v>6.3834</v>
      </c>
      <c r="AE30" s="46">
        <v>17.37</v>
      </c>
      <c r="AF30" s="46"/>
      <c r="AG30" s="45">
        <v>6.3814000000000002</v>
      </c>
      <c r="AH30" s="46">
        <v>17.53</v>
      </c>
      <c r="AI30" s="20"/>
      <c r="AJ30" s="45">
        <v>6.3980000000000006</v>
      </c>
      <c r="AK30" s="46">
        <v>17.5</v>
      </c>
      <c r="AL30" s="20"/>
      <c r="AM30" s="45">
        <v>6.4379</v>
      </c>
      <c r="AN30" s="46">
        <v>17.23</v>
      </c>
      <c r="AO30" s="20"/>
      <c r="AP30" s="45">
        <v>6.4694000000000003</v>
      </c>
      <c r="AQ30" s="46">
        <v>17.02</v>
      </c>
      <c r="AR30" s="20"/>
      <c r="AS30" s="45">
        <v>6.5242000000000004</v>
      </c>
      <c r="AT30" s="46">
        <v>17.05</v>
      </c>
      <c r="AU30" s="20"/>
      <c r="AV30" s="45">
        <v>6.5683000000000007</v>
      </c>
      <c r="AW30" s="46">
        <v>17.16</v>
      </c>
      <c r="AX30" s="46"/>
      <c r="AY30" s="45">
        <v>6.5815999999999999</v>
      </c>
      <c r="AZ30" s="46">
        <v>17.29</v>
      </c>
      <c r="BA30" s="20"/>
      <c r="BB30" s="113">
        <v>6.6403000000000008</v>
      </c>
      <c r="BC30" s="116">
        <v>17.350000000000001</v>
      </c>
      <c r="BD30" s="116"/>
      <c r="BE30" s="113">
        <v>6.6265000000000001</v>
      </c>
      <c r="BF30" s="116">
        <v>17.29</v>
      </c>
      <c r="BG30" s="20"/>
      <c r="BH30" s="45">
        <f>(C30+F30+I30+L30+O30+R30+U30+X30+AA30+AD30+AG30+AJ30+AM30+AP30+AS30+AV30+AY30+BB30+BE30)/19</f>
        <v>6.4394052631578953</v>
      </c>
      <c r="BI30" s="47">
        <f>(D30+G30+J30+M30+P30+S30+V30+Y30+AB30+AE30+AH30+AK30+AN30+AQ30+AT30+AW30+AZ30+BC30+BF30)/19</f>
        <v>17.347368421052639</v>
      </c>
      <c r="BJ30" s="40"/>
      <c r="BK30" s="40"/>
      <c r="BL30" s="40"/>
      <c r="BM30" s="62"/>
      <c r="BN30" s="62"/>
      <c r="BO30" s="52"/>
      <c r="BP30" s="59"/>
      <c r="BQ30" s="59"/>
      <c r="BR30" s="52"/>
      <c r="BS30" s="50"/>
      <c r="BT30" s="49"/>
      <c r="BU30" s="49"/>
      <c r="BV30" s="49"/>
      <c r="BW30" s="49"/>
      <c r="BX30" s="49"/>
      <c r="BY30" s="49"/>
      <c r="BZ30" s="51"/>
      <c r="CA30" s="50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</row>
    <row r="31" spans="1:161" s="70" customFormat="1" ht="13.5" thickTop="1" x14ac:dyDescent="0.2">
      <c r="A31" s="71"/>
      <c r="B31" s="72"/>
      <c r="C31" s="65"/>
      <c r="D31" s="65"/>
      <c r="E31" s="65"/>
      <c r="F31" s="65"/>
      <c r="G31" s="65"/>
      <c r="H31" s="73"/>
      <c r="I31" s="65"/>
      <c r="J31" s="73"/>
      <c r="K31" s="73"/>
      <c r="L31" s="73"/>
      <c r="M31" s="73"/>
      <c r="N31" s="65"/>
      <c r="O31" s="73"/>
      <c r="P31" s="73"/>
      <c r="Q31" s="73"/>
      <c r="R31" s="73"/>
      <c r="S31" s="73"/>
      <c r="T31" s="73"/>
      <c r="U31" s="73"/>
      <c r="V31" s="73"/>
      <c r="W31" s="65"/>
      <c r="X31" s="73"/>
      <c r="Y31" s="73"/>
      <c r="Z31" s="73"/>
      <c r="AA31" s="73"/>
      <c r="AB31" s="73"/>
      <c r="AC31" s="65"/>
      <c r="AD31" s="65"/>
      <c r="AE31" s="73"/>
      <c r="AF31" s="73"/>
      <c r="AG31" s="73"/>
      <c r="AH31" s="73"/>
      <c r="AI31" s="65"/>
      <c r="AJ31" s="73"/>
      <c r="AK31" s="73"/>
      <c r="AL31" s="65"/>
      <c r="AM31" s="73"/>
      <c r="AN31" s="73"/>
      <c r="AO31" s="65"/>
      <c r="AP31" s="73"/>
      <c r="AQ31" s="73"/>
      <c r="AR31" s="65"/>
      <c r="AS31" s="73"/>
      <c r="AT31" s="73"/>
      <c r="AU31" s="65"/>
      <c r="AV31" s="73"/>
      <c r="AW31" s="73"/>
      <c r="AX31" s="73"/>
      <c r="AY31" s="73"/>
      <c r="AZ31" s="73"/>
      <c r="BA31" s="65"/>
      <c r="BB31" s="73"/>
      <c r="BC31" s="73"/>
      <c r="BD31" s="73"/>
      <c r="BE31" s="73"/>
      <c r="BF31" s="73"/>
      <c r="BG31" s="65"/>
      <c r="BH31" s="74"/>
      <c r="BI31" s="65"/>
      <c r="BJ31" s="65"/>
      <c r="BK31" s="65"/>
      <c r="BL31" s="65"/>
      <c r="BM31" s="66"/>
      <c r="BN31" s="65"/>
      <c r="BO31" s="65"/>
      <c r="BP31" s="67"/>
      <c r="BQ31" s="67"/>
      <c r="BR31" s="65"/>
      <c r="BS31" s="68"/>
      <c r="BT31" s="66"/>
      <c r="BU31" s="66"/>
      <c r="BV31" s="66"/>
      <c r="BW31" s="66"/>
      <c r="BX31" s="66"/>
      <c r="BY31" s="66"/>
      <c r="BZ31" s="69"/>
      <c r="CA31" s="68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</row>
    <row r="32" spans="1:161" s="63" customFormat="1" x14ac:dyDescent="0.2">
      <c r="A32" s="77"/>
      <c r="B32" s="53"/>
      <c r="C32" s="58"/>
      <c r="D32" s="58"/>
      <c r="E32" s="58"/>
      <c r="F32" s="58"/>
      <c r="G32" s="58"/>
      <c r="H32" s="58"/>
      <c r="I32" s="52"/>
      <c r="J32" s="52"/>
      <c r="K32" s="52"/>
      <c r="L32" s="58"/>
      <c r="M32" s="58"/>
      <c r="N32" s="52"/>
      <c r="O32" s="58"/>
      <c r="P32" s="58"/>
      <c r="Q32" s="58"/>
      <c r="R32" s="58"/>
      <c r="S32" s="58"/>
      <c r="T32" s="58"/>
      <c r="U32" s="58"/>
      <c r="V32" s="58"/>
      <c r="W32" s="52"/>
      <c r="X32" s="58"/>
      <c r="Y32" s="58"/>
      <c r="Z32" s="58"/>
      <c r="AA32" s="58"/>
      <c r="AB32" s="58"/>
      <c r="AC32" s="52"/>
      <c r="AD32" s="52"/>
      <c r="AE32" s="52"/>
      <c r="AF32" s="52"/>
      <c r="AG32" s="58"/>
      <c r="AH32" s="58"/>
      <c r="AI32" s="52"/>
      <c r="AJ32" s="58"/>
      <c r="AK32" s="58"/>
      <c r="AL32" s="52"/>
      <c r="AM32" s="58"/>
      <c r="AN32" s="58"/>
      <c r="AO32" s="52"/>
      <c r="AP32" s="58"/>
      <c r="AQ32" s="58"/>
      <c r="AR32" s="52"/>
      <c r="AS32" s="58"/>
      <c r="AT32" s="58"/>
      <c r="AU32" s="52"/>
      <c r="AV32" s="58"/>
      <c r="AW32" s="58"/>
      <c r="AX32" s="58"/>
      <c r="AY32" s="58"/>
      <c r="AZ32" s="58"/>
      <c r="BA32" s="52"/>
      <c r="BB32" s="58"/>
      <c r="BC32" s="58"/>
      <c r="BD32" s="58"/>
      <c r="BE32" s="58"/>
      <c r="BF32" s="58"/>
      <c r="BG32" s="52"/>
      <c r="BH32" s="52"/>
      <c r="BI32" s="52"/>
      <c r="BJ32" s="52"/>
      <c r="BK32" s="52"/>
      <c r="BL32" s="52"/>
      <c r="BM32" s="49"/>
      <c r="BN32" s="52"/>
      <c r="BO32" s="52"/>
      <c r="BP32" s="59"/>
      <c r="BQ32" s="59"/>
      <c r="BR32" s="52"/>
      <c r="BS32" s="50"/>
      <c r="BT32" s="49"/>
      <c r="BU32" s="49"/>
      <c r="BV32" s="49"/>
      <c r="BW32" s="49"/>
      <c r="BX32" s="49"/>
      <c r="BY32" s="49"/>
      <c r="BZ32" s="51"/>
      <c r="CA32" s="50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</row>
    <row r="33" spans="1:161" s="63" customFormat="1" x14ac:dyDescent="0.2">
      <c r="A33" s="78"/>
      <c r="B33" s="79" t="s">
        <v>27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M33" s="49"/>
      <c r="BN33" s="81" t="s">
        <v>28</v>
      </c>
      <c r="BO33" s="81"/>
      <c r="BP33" s="81"/>
      <c r="BQ33" s="81"/>
      <c r="BR33" s="81"/>
      <c r="BS33" s="81"/>
      <c r="BT33" s="82"/>
      <c r="BU33" s="82"/>
      <c r="BV33" s="82"/>
      <c r="BW33" s="82"/>
      <c r="BX33" s="82"/>
      <c r="BY33" s="82"/>
      <c r="BZ33" s="83"/>
      <c r="CA33" s="84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4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</row>
    <row r="34" spans="1:161" s="63" customFormat="1" x14ac:dyDescent="0.2">
      <c r="A34" s="78"/>
      <c r="B34" s="53" t="s">
        <v>17</v>
      </c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M34" s="49"/>
      <c r="BN34" s="81"/>
      <c r="BO34" s="81"/>
      <c r="BP34" s="81"/>
      <c r="BQ34" s="81"/>
      <c r="BR34" s="81"/>
      <c r="BS34" s="81"/>
      <c r="BT34" s="82"/>
      <c r="BU34" s="82"/>
      <c r="BV34" s="82"/>
      <c r="BW34" s="82"/>
      <c r="BX34" s="82"/>
      <c r="BY34" s="82"/>
      <c r="BZ34" s="83"/>
      <c r="CA34" s="84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4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</row>
    <row r="35" spans="1:161" s="63" customFormat="1" ht="14.25" customHeight="1" x14ac:dyDescent="0.2">
      <c r="A35" s="78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2"/>
      <c r="BI35" s="82"/>
      <c r="BJ35" s="82"/>
      <c r="BK35" s="82"/>
      <c r="BL35" s="82"/>
      <c r="BM35" s="49"/>
      <c r="BN35" s="81"/>
      <c r="BO35" s="52" t="s">
        <v>5</v>
      </c>
      <c r="BP35" s="52" t="s">
        <v>6</v>
      </c>
      <c r="BQ35" s="52" t="s">
        <v>7</v>
      </c>
      <c r="BR35" s="52" t="s">
        <v>8</v>
      </c>
      <c r="BS35" s="50" t="s">
        <v>9</v>
      </c>
      <c r="BT35" s="49" t="s">
        <v>10</v>
      </c>
      <c r="BU35" s="49" t="s">
        <v>25</v>
      </c>
      <c r="BV35" s="49" t="s">
        <v>26</v>
      </c>
      <c r="BW35" s="49" t="s">
        <v>13</v>
      </c>
      <c r="BX35" s="49" t="s">
        <v>14</v>
      </c>
      <c r="BY35" s="49" t="s">
        <v>15</v>
      </c>
      <c r="BZ35" s="63" t="s">
        <v>34</v>
      </c>
      <c r="CA35" s="51" t="s">
        <v>27</v>
      </c>
      <c r="CB35" s="50" t="s">
        <v>17</v>
      </c>
      <c r="CC35" s="86" t="s">
        <v>32</v>
      </c>
      <c r="CD35" s="86" t="s">
        <v>33</v>
      </c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4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</row>
    <row r="36" spans="1:161" s="94" customFormat="1" x14ac:dyDescent="0.2">
      <c r="A36" s="87"/>
      <c r="B36" s="88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90">
        <v>1</v>
      </c>
      <c r="BN36" s="91" t="s">
        <v>47</v>
      </c>
      <c r="BO36" s="58">
        <v>100.92</v>
      </c>
      <c r="BP36" s="58">
        <v>143.41999999999999</v>
      </c>
      <c r="BQ36" s="58">
        <v>112.51</v>
      </c>
      <c r="BR36" s="58">
        <v>121.97</v>
      </c>
      <c r="BS36" s="92">
        <v>171861.02</v>
      </c>
      <c r="BT36" s="58">
        <v>2004.19</v>
      </c>
      <c r="BU36" s="58">
        <v>75.78</v>
      </c>
      <c r="BV36" s="58">
        <v>84.06</v>
      </c>
      <c r="BW36" s="58">
        <v>11.59</v>
      </c>
      <c r="BX36" s="58">
        <v>12.38</v>
      </c>
      <c r="BY36" s="58">
        <v>16.329999999999998</v>
      </c>
      <c r="BZ36" s="58">
        <v>18.25</v>
      </c>
      <c r="CA36" s="58">
        <v>108.98</v>
      </c>
      <c r="CB36" s="58">
        <v>150.53</v>
      </c>
      <c r="CC36" s="58">
        <v>15.63</v>
      </c>
      <c r="CD36" s="58">
        <v>15.64</v>
      </c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</row>
    <row r="37" spans="1:161" s="94" customFormat="1" x14ac:dyDescent="0.2">
      <c r="A37" s="95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89"/>
      <c r="BI37" s="89"/>
      <c r="BJ37" s="89"/>
      <c r="BK37" s="89"/>
      <c r="BL37" s="89"/>
      <c r="BM37" s="90">
        <v>2</v>
      </c>
      <c r="BN37" s="91" t="s">
        <v>48</v>
      </c>
      <c r="BO37" s="58">
        <v>100.73</v>
      </c>
      <c r="BP37" s="58">
        <v>143.66999999999999</v>
      </c>
      <c r="BQ37" s="58">
        <v>112.49</v>
      </c>
      <c r="BR37" s="58">
        <v>122.1</v>
      </c>
      <c r="BS37" s="92">
        <v>170939.07</v>
      </c>
      <c r="BT37" s="58">
        <v>1977.86</v>
      </c>
      <c r="BU37" s="58">
        <v>75.11</v>
      </c>
      <c r="BV37" s="58">
        <v>84.12</v>
      </c>
      <c r="BW37" s="58">
        <v>11.59</v>
      </c>
      <c r="BX37" s="58">
        <v>12.4</v>
      </c>
      <c r="BY37" s="58">
        <v>16.329999999999998</v>
      </c>
      <c r="BZ37" s="58">
        <v>18.29</v>
      </c>
      <c r="CA37" s="58">
        <v>109.19</v>
      </c>
      <c r="CB37" s="58">
        <v>151.22</v>
      </c>
      <c r="CC37" s="58">
        <v>15.73</v>
      </c>
      <c r="CD37" s="58">
        <v>15.74</v>
      </c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</row>
    <row r="38" spans="1:161" s="94" customFormat="1" x14ac:dyDescent="0.2">
      <c r="A38" s="96"/>
      <c r="B38" s="93"/>
      <c r="C38" s="93"/>
      <c r="BL38" s="93"/>
      <c r="BM38" s="90">
        <v>3</v>
      </c>
      <c r="BN38" s="91" t="s">
        <v>49</v>
      </c>
      <c r="BO38" s="58">
        <v>101.22</v>
      </c>
      <c r="BP38" s="58">
        <v>144.13</v>
      </c>
      <c r="BQ38" s="58">
        <v>113.01</v>
      </c>
      <c r="BR38" s="58">
        <v>122.19</v>
      </c>
      <c r="BS38" s="92">
        <v>173601.05</v>
      </c>
      <c r="BT38" s="58">
        <v>2020.97</v>
      </c>
      <c r="BU38" s="58">
        <v>75.37</v>
      </c>
      <c r="BV38" s="58">
        <v>84.38</v>
      </c>
      <c r="BW38" s="58">
        <v>11.62</v>
      </c>
      <c r="BX38" s="58">
        <v>12.39</v>
      </c>
      <c r="BY38" s="58">
        <v>16.350000000000001</v>
      </c>
      <c r="BZ38" s="58">
        <v>18.43</v>
      </c>
      <c r="CA38" s="58">
        <v>109.79</v>
      </c>
      <c r="CB38" s="58">
        <v>151.97999999999999</v>
      </c>
      <c r="CC38" s="58">
        <v>15.81</v>
      </c>
      <c r="CD38" s="58">
        <v>15.81</v>
      </c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</row>
    <row r="39" spans="1:161" s="94" customFormat="1" x14ac:dyDescent="0.2">
      <c r="A39" s="96"/>
      <c r="B39" s="93"/>
      <c r="C39" s="93"/>
      <c r="BL39" s="93"/>
      <c r="BM39" s="90">
        <v>4</v>
      </c>
      <c r="BN39" s="91" t="s">
        <v>50</v>
      </c>
      <c r="BO39" s="58">
        <v>100.51</v>
      </c>
      <c r="BP39" s="58">
        <v>143.44999999999999</v>
      </c>
      <c r="BQ39" s="58">
        <v>112.97</v>
      </c>
      <c r="BR39" s="58">
        <v>122.19</v>
      </c>
      <c r="BS39" s="92">
        <v>170170</v>
      </c>
      <c r="BT39" s="58">
        <v>1971.2</v>
      </c>
      <c r="BU39" s="58">
        <v>75.47</v>
      </c>
      <c r="BV39" s="58">
        <v>84.3</v>
      </c>
      <c r="BW39" s="58">
        <v>11.61</v>
      </c>
      <c r="BX39" s="58">
        <v>12.39</v>
      </c>
      <c r="BY39" s="58">
        <v>16.36</v>
      </c>
      <c r="BZ39" s="58">
        <v>18.72</v>
      </c>
      <c r="CA39" s="58">
        <v>110</v>
      </c>
      <c r="CB39" s="58">
        <v>151.97</v>
      </c>
      <c r="CC39" s="58">
        <v>15.87</v>
      </c>
      <c r="CD39" s="58">
        <v>15.88</v>
      </c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</row>
    <row r="40" spans="1:161" s="94" customFormat="1" x14ac:dyDescent="0.2">
      <c r="A40" s="96"/>
      <c r="B40" s="93"/>
      <c r="C40" s="93"/>
      <c r="BL40" s="93"/>
      <c r="BM40" s="90">
        <v>5</v>
      </c>
      <c r="BN40" s="91" t="s">
        <v>51</v>
      </c>
      <c r="BO40" s="58">
        <v>100.34</v>
      </c>
      <c r="BP40" s="58">
        <v>143.63</v>
      </c>
      <c r="BQ40" s="58">
        <v>112.81</v>
      </c>
      <c r="BR40" s="58">
        <v>122</v>
      </c>
      <c r="BS40" s="92">
        <v>170305.5</v>
      </c>
      <c r="BT40" s="58">
        <v>1965.16</v>
      </c>
      <c r="BU40" s="58">
        <v>75.58</v>
      </c>
      <c r="BV40" s="58">
        <v>84.12</v>
      </c>
      <c r="BW40" s="58">
        <v>11.57</v>
      </c>
      <c r="BX40" s="58">
        <v>12.36</v>
      </c>
      <c r="BY40" s="58">
        <v>16.329999999999998</v>
      </c>
      <c r="BZ40" s="58">
        <v>18.71</v>
      </c>
      <c r="CA40" s="58">
        <v>109.97</v>
      </c>
      <c r="CB40" s="58">
        <v>151.69</v>
      </c>
      <c r="CC40" s="58">
        <v>15.89</v>
      </c>
      <c r="CD40" s="58">
        <v>15.89</v>
      </c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</row>
    <row r="41" spans="1:161" s="94" customFormat="1" x14ac:dyDescent="0.2">
      <c r="A41" s="96"/>
      <c r="B41" s="93"/>
      <c r="C41" s="93"/>
      <c r="BL41" s="93"/>
      <c r="BM41" s="90">
        <v>6</v>
      </c>
      <c r="BN41" s="91" t="s">
        <v>52</v>
      </c>
      <c r="BO41" s="58">
        <v>99.74</v>
      </c>
      <c r="BP41" s="58">
        <v>142.26</v>
      </c>
      <c r="BQ41" s="58">
        <v>112.66</v>
      </c>
      <c r="BR41" s="58">
        <v>121.86</v>
      </c>
      <c r="BS41" s="92">
        <v>169901.64</v>
      </c>
      <c r="BT41" s="58">
        <v>1968.48</v>
      </c>
      <c r="BU41" s="58">
        <v>75.62</v>
      </c>
      <c r="BV41" s="58">
        <v>83.92</v>
      </c>
      <c r="BW41" s="58">
        <v>11.52</v>
      </c>
      <c r="BX41" s="58">
        <v>12.33</v>
      </c>
      <c r="BY41" s="58">
        <v>16.309999999999999</v>
      </c>
      <c r="BZ41" s="58">
        <v>18.73</v>
      </c>
      <c r="CA41" s="58">
        <v>109.62</v>
      </c>
      <c r="CB41" s="58">
        <v>151.21</v>
      </c>
      <c r="CC41" s="58">
        <v>15.91</v>
      </c>
      <c r="CD41" s="58">
        <v>15.91</v>
      </c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</row>
    <row r="42" spans="1:161" s="94" customFormat="1" x14ac:dyDescent="0.2">
      <c r="A42" s="96"/>
      <c r="B42" s="93"/>
      <c r="C42" s="93"/>
      <c r="BL42" s="93"/>
      <c r="BM42" s="90">
        <v>7</v>
      </c>
      <c r="BN42" s="91" t="s">
        <v>35</v>
      </c>
      <c r="BO42" s="58">
        <v>99.5</v>
      </c>
      <c r="BP42" s="58">
        <v>142.11000000000001</v>
      </c>
      <c r="BQ42" s="58">
        <v>113.05</v>
      </c>
      <c r="BR42" s="58">
        <v>121.85</v>
      </c>
      <c r="BS42" s="92">
        <v>169111.8</v>
      </c>
      <c r="BT42" s="58">
        <v>1948.23</v>
      </c>
      <c r="BU42" s="58">
        <v>75.510000000000005</v>
      </c>
      <c r="BV42" s="58">
        <v>83.78</v>
      </c>
      <c r="BW42" s="58">
        <v>11.58</v>
      </c>
      <c r="BX42" s="58">
        <v>12.31</v>
      </c>
      <c r="BY42" s="58">
        <v>16.32</v>
      </c>
      <c r="BZ42" s="58">
        <v>18.600000000000001</v>
      </c>
      <c r="CA42" s="58">
        <v>109.5</v>
      </c>
      <c r="CB42" s="58">
        <v>151.11000000000001</v>
      </c>
      <c r="CC42" s="58">
        <v>15.91</v>
      </c>
      <c r="CD42" s="58">
        <v>15.91</v>
      </c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</row>
    <row r="43" spans="1:161" s="94" customFormat="1" x14ac:dyDescent="0.2">
      <c r="A43" s="96"/>
      <c r="B43" s="93"/>
      <c r="C43" s="93"/>
      <c r="BL43" s="93"/>
      <c r="BM43" s="90">
        <v>8</v>
      </c>
      <c r="BN43" s="91" t="s">
        <v>36</v>
      </c>
      <c r="BO43" s="58">
        <v>99.73</v>
      </c>
      <c r="BP43" s="58">
        <v>142.38</v>
      </c>
      <c r="BQ43" s="58">
        <v>113.47</v>
      </c>
      <c r="BR43" s="58">
        <v>121.9</v>
      </c>
      <c r="BS43" s="92">
        <v>170065.96</v>
      </c>
      <c r="BT43" s="58">
        <v>1954.04</v>
      </c>
      <c r="BU43" s="58">
        <v>75.489999999999995</v>
      </c>
      <c r="BV43" s="58">
        <v>83.82</v>
      </c>
      <c r="BW43" s="58">
        <v>11.56</v>
      </c>
      <c r="BX43" s="58">
        <v>12.34</v>
      </c>
      <c r="BY43" s="58">
        <v>16.32</v>
      </c>
      <c r="BZ43" s="58">
        <v>18.600000000000001</v>
      </c>
      <c r="CA43" s="58">
        <v>109.59</v>
      </c>
      <c r="CB43" s="58">
        <v>151.30000000000001</v>
      </c>
      <c r="CC43" s="58">
        <v>15.91</v>
      </c>
      <c r="CD43" s="58">
        <v>15.9</v>
      </c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</row>
    <row r="44" spans="1:161" s="94" customFormat="1" x14ac:dyDescent="0.2">
      <c r="A44" s="96"/>
      <c r="B44" s="93"/>
      <c r="C44" s="93"/>
      <c r="BL44" s="93"/>
      <c r="BM44" s="90">
        <v>9</v>
      </c>
      <c r="BN44" s="91" t="s">
        <v>37</v>
      </c>
      <c r="BO44" s="58">
        <v>99.51</v>
      </c>
      <c r="BP44" s="58">
        <v>142.88999999999999</v>
      </c>
      <c r="BQ44" s="58">
        <v>113.68</v>
      </c>
      <c r="BR44" s="58">
        <v>122.08</v>
      </c>
      <c r="BS44" s="92">
        <v>170141.76</v>
      </c>
      <c r="BT44" s="58">
        <v>1959.89</v>
      </c>
      <c r="BU44" s="58">
        <v>75.73</v>
      </c>
      <c r="BV44" s="58">
        <v>83.95</v>
      </c>
      <c r="BW44" s="58">
        <v>11.56</v>
      </c>
      <c r="BX44" s="58">
        <v>12.35</v>
      </c>
      <c r="BY44" s="58">
        <v>16.34</v>
      </c>
      <c r="BZ44" s="58">
        <v>18.64</v>
      </c>
      <c r="CA44" s="58">
        <v>109.43</v>
      </c>
      <c r="CB44" s="58">
        <v>151.16999999999999</v>
      </c>
      <c r="CC44" s="58">
        <v>15.91</v>
      </c>
      <c r="CD44" s="58">
        <v>15.9</v>
      </c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</row>
    <row r="45" spans="1:161" s="94" customFormat="1" x14ac:dyDescent="0.2">
      <c r="A45" s="96"/>
      <c r="BL45" s="93"/>
      <c r="BM45" s="90">
        <v>10</v>
      </c>
      <c r="BN45" s="91" t="s">
        <v>38</v>
      </c>
      <c r="BO45" s="58">
        <v>99.74</v>
      </c>
      <c r="BP45" s="58">
        <v>143.31</v>
      </c>
      <c r="BQ45" s="58">
        <v>113.71</v>
      </c>
      <c r="BR45" s="58">
        <v>122.14</v>
      </c>
      <c r="BS45" s="92">
        <v>170850.46</v>
      </c>
      <c r="BT45" s="58">
        <v>1983.15</v>
      </c>
      <c r="BU45" s="58">
        <v>75.78</v>
      </c>
      <c r="BV45" s="58">
        <v>84.23</v>
      </c>
      <c r="BW45" s="58">
        <v>11.58</v>
      </c>
      <c r="BX45" s="58">
        <v>12.35</v>
      </c>
      <c r="BY45" s="58">
        <v>16.350000000000001</v>
      </c>
      <c r="BZ45" s="58">
        <v>18.71</v>
      </c>
      <c r="CA45" s="58">
        <v>109.83</v>
      </c>
      <c r="CB45" s="58">
        <v>151.82</v>
      </c>
      <c r="CC45" s="58">
        <v>16.010000000000002</v>
      </c>
      <c r="CD45" s="58">
        <v>16</v>
      </c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</row>
    <row r="46" spans="1:161" s="94" customFormat="1" x14ac:dyDescent="0.2">
      <c r="A46" s="96"/>
      <c r="BL46" s="93"/>
      <c r="BM46" s="90">
        <v>11</v>
      </c>
      <c r="BN46" s="91" t="s">
        <v>55</v>
      </c>
      <c r="BO46" s="58">
        <v>99.99</v>
      </c>
      <c r="BP46" s="58">
        <v>143.01</v>
      </c>
      <c r="BQ46" s="58">
        <v>113.71</v>
      </c>
      <c r="BR46" s="58">
        <v>122.13</v>
      </c>
      <c r="BS46" s="92">
        <v>171765.71</v>
      </c>
      <c r="BT46" s="58">
        <v>1982.7</v>
      </c>
      <c r="BU46" s="58">
        <v>75.63</v>
      </c>
      <c r="BV46" s="58">
        <v>84.28</v>
      </c>
      <c r="BW46" s="58">
        <v>11.57</v>
      </c>
      <c r="BX46" s="58">
        <v>12.36</v>
      </c>
      <c r="BY46" s="58">
        <v>16.34</v>
      </c>
      <c r="BZ46" s="58">
        <v>18.68</v>
      </c>
      <c r="CA46" s="58">
        <v>110.15</v>
      </c>
      <c r="CB46" s="58">
        <v>152.07</v>
      </c>
      <c r="CC46" s="58">
        <v>16.05</v>
      </c>
      <c r="CD46" s="58">
        <v>16.04</v>
      </c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</row>
    <row r="47" spans="1:161" s="94" customFormat="1" x14ac:dyDescent="0.2">
      <c r="A47" s="96"/>
      <c r="BL47" s="93"/>
      <c r="BM47" s="90">
        <v>12</v>
      </c>
      <c r="BN47" s="91" t="s">
        <v>39</v>
      </c>
      <c r="BO47" s="58">
        <v>99.99</v>
      </c>
      <c r="BP47" s="58">
        <v>143.43</v>
      </c>
      <c r="BQ47" s="58">
        <v>113.74</v>
      </c>
      <c r="BR47" s="58">
        <v>122.07</v>
      </c>
      <c r="BS47" s="92">
        <v>171075.77</v>
      </c>
      <c r="BT47" s="58">
        <v>1978.79</v>
      </c>
      <c r="BU47" s="58">
        <v>75.41</v>
      </c>
      <c r="BV47" s="58">
        <v>84.17</v>
      </c>
      <c r="BW47" s="58">
        <v>11.57</v>
      </c>
      <c r="BX47" s="58">
        <v>12.3</v>
      </c>
      <c r="BY47" s="58">
        <v>16.350000000000001</v>
      </c>
      <c r="BZ47" s="58">
        <v>18.57</v>
      </c>
      <c r="CA47" s="58">
        <v>109.96</v>
      </c>
      <c r="CB47" s="58">
        <v>151.81</v>
      </c>
      <c r="CC47" s="58">
        <v>15.94</v>
      </c>
      <c r="CD47" s="58">
        <v>15.93</v>
      </c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</row>
    <row r="48" spans="1:161" s="94" customFormat="1" x14ac:dyDescent="0.2">
      <c r="A48" s="96"/>
      <c r="BL48" s="93"/>
      <c r="BM48" s="90">
        <v>13</v>
      </c>
      <c r="BN48" s="91" t="s">
        <v>40</v>
      </c>
      <c r="BO48" s="58">
        <v>100.04</v>
      </c>
      <c r="BP48" s="58">
        <v>143.63</v>
      </c>
      <c r="BQ48" s="58">
        <v>113.3</v>
      </c>
      <c r="BR48" s="58">
        <v>121.98</v>
      </c>
      <c r="BS48" s="92">
        <v>171351.46</v>
      </c>
      <c r="BT48" s="58">
        <v>1959.93</v>
      </c>
      <c r="BU48" s="58">
        <v>75.260000000000005</v>
      </c>
      <c r="BV48" s="58">
        <v>84.19</v>
      </c>
      <c r="BW48" s="58">
        <v>11.57</v>
      </c>
      <c r="BX48" s="58">
        <v>12.27</v>
      </c>
      <c r="BY48" s="58">
        <v>16.329999999999998</v>
      </c>
      <c r="BZ48" s="58">
        <v>18.54</v>
      </c>
      <c r="CA48" s="58">
        <v>110</v>
      </c>
      <c r="CB48" s="58">
        <v>151.77000000000001</v>
      </c>
      <c r="CC48" s="58">
        <v>15.94</v>
      </c>
      <c r="CD48" s="58">
        <v>15.92</v>
      </c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</row>
    <row r="49" spans="1:161" s="94" customFormat="1" x14ac:dyDescent="0.2">
      <c r="A49" s="97"/>
      <c r="BL49" s="93"/>
      <c r="BM49" s="90">
        <v>14</v>
      </c>
      <c r="BN49" s="91" t="s">
        <v>41</v>
      </c>
      <c r="BO49" s="58">
        <v>100.44</v>
      </c>
      <c r="BP49" s="58">
        <v>144.5</v>
      </c>
      <c r="BQ49" s="58">
        <v>113.56</v>
      </c>
      <c r="BR49" s="58">
        <v>121.98</v>
      </c>
      <c r="BS49" s="92">
        <v>170982.26</v>
      </c>
      <c r="BT49" s="58">
        <v>1946.97</v>
      </c>
      <c r="BU49" s="58">
        <v>75.59</v>
      </c>
      <c r="BV49" s="58">
        <v>83.6</v>
      </c>
      <c r="BW49" s="58">
        <v>11.58</v>
      </c>
      <c r="BX49" s="58">
        <v>12.25</v>
      </c>
      <c r="BY49" s="58">
        <v>16.32</v>
      </c>
      <c r="BZ49" s="58">
        <v>18.579999999999998</v>
      </c>
      <c r="CA49" s="58">
        <v>110.04</v>
      </c>
      <c r="CB49" s="58">
        <v>151.75</v>
      </c>
      <c r="CC49" s="58">
        <v>15.88</v>
      </c>
      <c r="CD49" s="58">
        <v>15.88</v>
      </c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</row>
    <row r="50" spans="1:161" s="94" customFormat="1" x14ac:dyDescent="0.2">
      <c r="A50" s="97"/>
      <c r="BL50" s="93"/>
      <c r="BM50" s="90">
        <v>15</v>
      </c>
      <c r="BN50" s="91" t="s">
        <v>42</v>
      </c>
      <c r="BO50" s="58">
        <v>100.78</v>
      </c>
      <c r="BP50" s="58">
        <v>144.66</v>
      </c>
      <c r="BQ50" s="58">
        <v>113.76</v>
      </c>
      <c r="BR50" s="58">
        <v>121.94</v>
      </c>
      <c r="BS50" s="92">
        <v>172365.62</v>
      </c>
      <c r="BT50" s="58">
        <v>1969.33</v>
      </c>
      <c r="BU50" s="58">
        <v>75.55</v>
      </c>
      <c r="BV50" s="58">
        <v>84.04</v>
      </c>
      <c r="BW50" s="58">
        <v>11.57</v>
      </c>
      <c r="BX50" s="58">
        <v>12.27</v>
      </c>
      <c r="BY50" s="58">
        <v>16.309999999999999</v>
      </c>
      <c r="BZ50" s="58">
        <v>18.579999999999998</v>
      </c>
      <c r="CA50" s="58">
        <v>110.42</v>
      </c>
      <c r="CB50" s="58">
        <v>152.34</v>
      </c>
      <c r="CC50" s="58">
        <v>15.92</v>
      </c>
      <c r="CD50" s="58">
        <v>15.92</v>
      </c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</row>
    <row r="51" spans="1:161" s="94" customFormat="1" x14ac:dyDescent="0.2">
      <c r="A51" s="97"/>
      <c r="BL51" s="93"/>
      <c r="BM51" s="90">
        <v>16</v>
      </c>
      <c r="BN51" s="91" t="s">
        <v>56</v>
      </c>
      <c r="BO51" s="58">
        <v>101.72</v>
      </c>
      <c r="BP51" s="58">
        <v>144.97</v>
      </c>
      <c r="BQ51" s="58">
        <v>114.27</v>
      </c>
      <c r="BR51" s="58">
        <v>122.12</v>
      </c>
      <c r="BS51" s="92">
        <v>175538.4</v>
      </c>
      <c r="BT51" s="58">
        <v>2027.85</v>
      </c>
      <c r="BU51" s="58">
        <v>74.98</v>
      </c>
      <c r="BV51" s="58">
        <v>84.01</v>
      </c>
      <c r="BW51" s="58">
        <v>11.55</v>
      </c>
      <c r="BX51" s="58">
        <v>12.18</v>
      </c>
      <c r="BY51" s="58">
        <v>16.34</v>
      </c>
      <c r="BZ51" s="58">
        <v>18.63</v>
      </c>
      <c r="CA51" s="58">
        <v>110.74</v>
      </c>
      <c r="CB51" s="58">
        <v>152.49</v>
      </c>
      <c r="CC51" s="58">
        <v>15.97</v>
      </c>
      <c r="CD51" s="58">
        <v>15.85</v>
      </c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</row>
    <row r="52" spans="1:161" s="94" customFormat="1" x14ac:dyDescent="0.2">
      <c r="A52" s="97"/>
      <c r="BL52" s="93"/>
      <c r="BM52" s="90">
        <v>17</v>
      </c>
      <c r="BN52" s="91" t="s">
        <v>43</v>
      </c>
      <c r="BO52" s="58">
        <v>102.09</v>
      </c>
      <c r="BP52" s="58">
        <v>144.66</v>
      </c>
      <c r="BQ52" s="58">
        <v>114.71</v>
      </c>
      <c r="BR52" s="58">
        <v>122.46</v>
      </c>
      <c r="BS52" s="92">
        <v>175450.49</v>
      </c>
      <c r="BT52" s="58">
        <v>2003.52</v>
      </c>
      <c r="BU52" s="58">
        <v>74.97</v>
      </c>
      <c r="BV52" s="58">
        <v>84.21</v>
      </c>
      <c r="BW52" s="58">
        <v>11.54</v>
      </c>
      <c r="BX52" s="58">
        <v>12.13</v>
      </c>
      <c r="BY52" s="58">
        <v>16.39</v>
      </c>
      <c r="BZ52" s="58">
        <v>18.7</v>
      </c>
      <c r="CA52" s="58">
        <v>111.13</v>
      </c>
      <c r="CB52" s="58">
        <v>152.94</v>
      </c>
      <c r="CC52" s="58">
        <v>16.02</v>
      </c>
      <c r="CD52" s="58">
        <v>15.92</v>
      </c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</row>
    <row r="53" spans="1:161" s="94" customFormat="1" x14ac:dyDescent="0.2">
      <c r="A53" s="97"/>
      <c r="BL53" s="93"/>
      <c r="BM53" s="90">
        <v>18</v>
      </c>
      <c r="BN53" s="91" t="s">
        <v>44</v>
      </c>
      <c r="BO53" s="58">
        <v>101.94</v>
      </c>
      <c r="BP53" s="58">
        <v>144.66</v>
      </c>
      <c r="BQ53" s="58">
        <v>114.06</v>
      </c>
      <c r="BR53" s="58">
        <v>122.32</v>
      </c>
      <c r="BS53" s="92">
        <v>174683.48</v>
      </c>
      <c r="BT53" s="58">
        <v>1946.77</v>
      </c>
      <c r="BU53" s="58">
        <v>75.040000000000006</v>
      </c>
      <c r="BV53" s="58">
        <v>84.38</v>
      </c>
      <c r="BW53" s="58">
        <v>11.57</v>
      </c>
      <c r="BX53" s="58">
        <v>12.17</v>
      </c>
      <c r="BY53" s="58">
        <v>16.37</v>
      </c>
      <c r="BZ53" s="58">
        <v>18.7</v>
      </c>
      <c r="CA53" s="58">
        <v>111.19</v>
      </c>
      <c r="CB53" s="58">
        <v>152.91</v>
      </c>
      <c r="CC53" s="58">
        <v>16.03</v>
      </c>
      <c r="CD53" s="58">
        <v>15.98</v>
      </c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</row>
    <row r="54" spans="1:161" s="94" customFormat="1" x14ac:dyDescent="0.2">
      <c r="A54" s="97"/>
      <c r="BL54" s="93"/>
      <c r="BM54" s="90">
        <v>19</v>
      </c>
      <c r="BN54" s="91" t="s">
        <v>45</v>
      </c>
      <c r="BO54" s="58">
        <v>101.88</v>
      </c>
      <c r="BP54" s="58">
        <v>144.5</v>
      </c>
      <c r="BQ54" s="58">
        <v>114.26</v>
      </c>
      <c r="BR54" s="58">
        <v>122.19</v>
      </c>
      <c r="BS54" s="92">
        <v>175293.5</v>
      </c>
      <c r="BT54" s="58">
        <v>1968.89</v>
      </c>
      <c r="BU54" s="58">
        <v>74.64</v>
      </c>
      <c r="BV54" s="58">
        <v>83.92</v>
      </c>
      <c r="BW54" s="58">
        <v>11.49</v>
      </c>
      <c r="BX54" s="58">
        <v>12.06</v>
      </c>
      <c r="BY54" s="58">
        <v>16.350000000000001</v>
      </c>
      <c r="BZ54" s="58">
        <v>18.55</v>
      </c>
      <c r="CA54" s="58">
        <v>110.96</v>
      </c>
      <c r="CB54" s="58">
        <v>152.57</v>
      </c>
      <c r="CC54" s="58">
        <v>16</v>
      </c>
      <c r="CD54" s="58">
        <v>15.86</v>
      </c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</row>
    <row r="55" spans="1:161" s="94" customFormat="1" x14ac:dyDescent="0.2">
      <c r="A55" s="97"/>
      <c r="BL55" s="93"/>
      <c r="BM55" s="90">
        <v>20</v>
      </c>
      <c r="BN55" s="91" t="s">
        <v>46</v>
      </c>
      <c r="BO55" s="98">
        <v>101.68</v>
      </c>
      <c r="BP55" s="98">
        <v>145.1</v>
      </c>
      <c r="BQ55" s="98">
        <v>114.28</v>
      </c>
      <c r="BR55" s="98">
        <v>122.13</v>
      </c>
      <c r="BS55" s="98">
        <v>174961.71</v>
      </c>
      <c r="BT55" s="98">
        <v>1979.22</v>
      </c>
      <c r="BU55" s="98">
        <v>74.06</v>
      </c>
      <c r="BV55" s="98">
        <v>83.64</v>
      </c>
      <c r="BW55" s="98">
        <v>11.45</v>
      </c>
      <c r="BX55" s="98">
        <v>11.99</v>
      </c>
      <c r="BY55" s="98">
        <v>16.34</v>
      </c>
      <c r="BZ55" s="98">
        <v>18.510000000000002</v>
      </c>
      <c r="CA55" s="98">
        <v>110.71</v>
      </c>
      <c r="CB55" s="98">
        <v>152.33000000000001</v>
      </c>
      <c r="CC55" s="98">
        <v>15.96</v>
      </c>
      <c r="CD55" s="98">
        <v>15.85</v>
      </c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</row>
    <row r="56" spans="1:161" s="94" customFormat="1" x14ac:dyDescent="0.2">
      <c r="A56" s="97"/>
      <c r="BL56" s="93"/>
      <c r="BM56" s="90"/>
      <c r="BN56" s="91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</row>
    <row r="57" spans="1:161" s="83" customFormat="1" x14ac:dyDescent="0.2">
      <c r="B57" s="94"/>
      <c r="C57" s="51"/>
      <c r="BN57" s="91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100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</row>
    <row r="58" spans="1:161" s="84" customFormat="1" x14ac:dyDescent="0.2">
      <c r="B58" s="50"/>
      <c r="C58" s="50"/>
      <c r="BN58" s="9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101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</row>
    <row r="59" spans="1:161" s="84" customFormat="1" x14ac:dyDescent="0.2">
      <c r="B59" s="50"/>
      <c r="C59" s="50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101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</row>
    <row r="60" spans="1:161" s="102" customFormat="1" x14ac:dyDescent="0.2">
      <c r="B60" s="103"/>
      <c r="C60" s="103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104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</row>
    <row r="61" spans="1:161" s="84" customFormat="1" x14ac:dyDescent="0.2">
      <c r="B61" s="105"/>
      <c r="C61" s="103"/>
      <c r="BL61" s="50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</row>
    <row r="62" spans="1:161" s="84" customFormat="1" x14ac:dyDescent="0.2">
      <c r="B62" s="105"/>
      <c r="C62" s="103"/>
      <c r="BL62" s="50"/>
      <c r="BN62" s="58"/>
      <c r="BO62" s="58">
        <f>AVERAGE(BO36:BO55)</f>
        <v>100.6245</v>
      </c>
      <c r="BP62" s="58">
        <f t="shared" ref="BP62:CD62" si="2">AVERAGE(BP36:BP55)</f>
        <v>143.71849999999998</v>
      </c>
      <c r="BQ62" s="58">
        <f t="shared" si="2"/>
        <v>113.50050000000002</v>
      </c>
      <c r="BR62" s="58">
        <f t="shared" si="2"/>
        <v>122.08000000000004</v>
      </c>
      <c r="BS62" s="58">
        <f t="shared" si="2"/>
        <v>172020.83299999998</v>
      </c>
      <c r="BT62" s="58">
        <f t="shared" si="2"/>
        <v>1975.857</v>
      </c>
      <c r="BU62" s="58">
        <f t="shared" si="2"/>
        <v>75.328499999999991</v>
      </c>
      <c r="BV62" s="58">
        <f t="shared" si="2"/>
        <v>84.056000000000012</v>
      </c>
      <c r="BW62" s="58">
        <f t="shared" si="2"/>
        <v>11.561999999999999</v>
      </c>
      <c r="BX62" s="58">
        <f t="shared" si="2"/>
        <v>12.279</v>
      </c>
      <c r="BY62" s="58">
        <f t="shared" si="2"/>
        <v>16.338999999999999</v>
      </c>
      <c r="BZ62" s="58">
        <f t="shared" si="2"/>
        <v>18.585999999999999</v>
      </c>
      <c r="CA62" s="58">
        <f t="shared" si="2"/>
        <v>110.06000000000002</v>
      </c>
      <c r="CB62" s="58">
        <f t="shared" si="2"/>
        <v>151.84899999999999</v>
      </c>
      <c r="CC62" s="58">
        <f t="shared" si="2"/>
        <v>15.914499999999995</v>
      </c>
      <c r="CD62" s="58">
        <f t="shared" si="2"/>
        <v>15.886500000000002</v>
      </c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</row>
    <row r="63" spans="1:161" s="84" customFormat="1" x14ac:dyDescent="0.2">
      <c r="B63" s="105"/>
      <c r="C63" s="103"/>
      <c r="BL63" s="50"/>
      <c r="BN63" s="58"/>
      <c r="BO63" s="98">
        <v>100.6245</v>
      </c>
      <c r="BP63" s="98">
        <v>143.71849999999998</v>
      </c>
      <c r="BQ63" s="98">
        <v>113.50050000000002</v>
      </c>
      <c r="BR63" s="98">
        <v>122.08000000000004</v>
      </c>
      <c r="BS63" s="98">
        <v>172020.83299999998</v>
      </c>
      <c r="BT63" s="98">
        <v>1975.857</v>
      </c>
      <c r="BU63" s="98">
        <v>75.328499999999991</v>
      </c>
      <c r="BV63" s="98">
        <v>84.056000000000012</v>
      </c>
      <c r="BW63" s="98">
        <v>11.561999999999999</v>
      </c>
      <c r="BX63" s="98">
        <v>12.279</v>
      </c>
      <c r="BY63" s="98">
        <v>16.338999999999999</v>
      </c>
      <c r="BZ63" s="98">
        <v>18.585999999999999</v>
      </c>
      <c r="CA63" s="98">
        <v>110.06000000000002</v>
      </c>
      <c r="CB63" s="98">
        <v>151.84899999999999</v>
      </c>
      <c r="CC63" s="98">
        <v>15.914499999999995</v>
      </c>
      <c r="CD63" s="98">
        <v>15.886500000000002</v>
      </c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</row>
    <row r="64" spans="1:161" s="84" customFormat="1" x14ac:dyDescent="0.2">
      <c r="B64" s="105"/>
      <c r="C64" s="103"/>
      <c r="BL64" s="50"/>
      <c r="BN64" s="62"/>
      <c r="BO64" s="103">
        <f>BO63-BO62</f>
        <v>0</v>
      </c>
      <c r="BP64" s="103">
        <f t="shared" ref="BP64:CD64" si="3">BP63-BP62</f>
        <v>0</v>
      </c>
      <c r="BQ64" s="103">
        <f t="shared" si="3"/>
        <v>0</v>
      </c>
      <c r="BR64" s="103">
        <f t="shared" si="3"/>
        <v>0</v>
      </c>
      <c r="BS64" s="103">
        <f t="shared" si="3"/>
        <v>0</v>
      </c>
      <c r="BT64" s="103">
        <f t="shared" si="3"/>
        <v>0</v>
      </c>
      <c r="BU64" s="103">
        <f t="shared" si="3"/>
        <v>0</v>
      </c>
      <c r="BV64" s="103">
        <f t="shared" si="3"/>
        <v>0</v>
      </c>
      <c r="BW64" s="103">
        <f t="shared" si="3"/>
        <v>0</v>
      </c>
      <c r="BX64" s="103">
        <f t="shared" si="3"/>
        <v>0</v>
      </c>
      <c r="BY64" s="103">
        <f t="shared" si="3"/>
        <v>0</v>
      </c>
      <c r="BZ64" s="103">
        <f t="shared" si="3"/>
        <v>0</v>
      </c>
      <c r="CA64" s="103">
        <f t="shared" si="3"/>
        <v>0</v>
      </c>
      <c r="CB64" s="103">
        <f t="shared" si="3"/>
        <v>0</v>
      </c>
      <c r="CC64" s="103">
        <f t="shared" si="3"/>
        <v>0</v>
      </c>
      <c r="CD64" s="103">
        <f t="shared" si="3"/>
        <v>0</v>
      </c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</row>
    <row r="65" spans="1:161" s="84" customFormat="1" x14ac:dyDescent="0.2">
      <c r="B65" s="105"/>
      <c r="C65" s="103"/>
      <c r="BL65" s="50"/>
      <c r="BN65" s="50" t="s">
        <v>29</v>
      </c>
      <c r="BO65" s="50">
        <f>MAX(BO36:BO55)</f>
        <v>102.09</v>
      </c>
      <c r="BP65" s="50">
        <f t="shared" ref="BP65:CD65" si="4">MAX(BP36:BP55)</f>
        <v>145.1</v>
      </c>
      <c r="BQ65" s="50">
        <f t="shared" si="4"/>
        <v>114.71</v>
      </c>
      <c r="BR65" s="50">
        <f t="shared" si="4"/>
        <v>122.46</v>
      </c>
      <c r="BS65" s="50">
        <f t="shared" si="4"/>
        <v>175538.4</v>
      </c>
      <c r="BT65" s="50">
        <f t="shared" si="4"/>
        <v>2027.85</v>
      </c>
      <c r="BU65" s="50">
        <f t="shared" si="4"/>
        <v>75.78</v>
      </c>
      <c r="BV65" s="50">
        <f t="shared" si="4"/>
        <v>84.38</v>
      </c>
      <c r="BW65" s="50">
        <f t="shared" si="4"/>
        <v>11.62</v>
      </c>
      <c r="BX65" s="50">
        <f t="shared" si="4"/>
        <v>12.4</v>
      </c>
      <c r="BY65" s="50">
        <f t="shared" si="4"/>
        <v>16.39</v>
      </c>
      <c r="BZ65" s="50">
        <f t="shared" si="4"/>
        <v>18.73</v>
      </c>
      <c r="CA65" s="50">
        <f t="shared" si="4"/>
        <v>111.19</v>
      </c>
      <c r="CB65" s="50">
        <f t="shared" si="4"/>
        <v>152.94</v>
      </c>
      <c r="CC65" s="50">
        <f t="shared" si="4"/>
        <v>16.05</v>
      </c>
      <c r="CD65" s="50">
        <f t="shared" si="4"/>
        <v>16.04</v>
      </c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</row>
    <row r="66" spans="1:161" s="63" customFormat="1" x14ac:dyDescent="0.2">
      <c r="A66" s="106"/>
      <c r="B66" s="107"/>
      <c r="C66" s="103"/>
      <c r="BL66" s="49"/>
      <c r="BM66" s="49"/>
      <c r="BN66" s="50" t="s">
        <v>30</v>
      </c>
      <c r="BO66" s="50">
        <f>MIN(BO36:BO55)</f>
        <v>99.5</v>
      </c>
      <c r="BP66" s="50">
        <f t="shared" ref="BP66:CD66" si="5">MIN(BP36:BP55)</f>
        <v>142.11000000000001</v>
      </c>
      <c r="BQ66" s="50">
        <f t="shared" si="5"/>
        <v>112.49</v>
      </c>
      <c r="BR66" s="50">
        <f t="shared" si="5"/>
        <v>121.85</v>
      </c>
      <c r="BS66" s="50">
        <f t="shared" si="5"/>
        <v>169111.8</v>
      </c>
      <c r="BT66" s="50">
        <f t="shared" si="5"/>
        <v>1946.77</v>
      </c>
      <c r="BU66" s="50">
        <f t="shared" si="5"/>
        <v>74.06</v>
      </c>
      <c r="BV66" s="50">
        <f t="shared" si="5"/>
        <v>83.6</v>
      </c>
      <c r="BW66" s="50">
        <f t="shared" si="5"/>
        <v>11.45</v>
      </c>
      <c r="BX66" s="50">
        <f t="shared" si="5"/>
        <v>11.99</v>
      </c>
      <c r="BY66" s="50">
        <f t="shared" si="5"/>
        <v>16.309999999999999</v>
      </c>
      <c r="BZ66" s="50">
        <f t="shared" si="5"/>
        <v>18.25</v>
      </c>
      <c r="CA66" s="50">
        <f t="shared" si="5"/>
        <v>108.98</v>
      </c>
      <c r="CB66" s="50">
        <f t="shared" si="5"/>
        <v>150.53</v>
      </c>
      <c r="CC66" s="50">
        <f t="shared" si="5"/>
        <v>15.63</v>
      </c>
      <c r="CD66" s="50">
        <f t="shared" si="5"/>
        <v>15.64</v>
      </c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</row>
    <row r="67" spans="1:161" s="63" customFormat="1" x14ac:dyDescent="0.2">
      <c r="A67" s="106"/>
      <c r="B67" s="107"/>
      <c r="C67" s="103"/>
      <c r="BL67" s="49"/>
      <c r="BM67" s="49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2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</row>
    <row r="68" spans="1:161" s="63" customFormat="1" x14ac:dyDescent="0.2">
      <c r="A68" s="106"/>
      <c r="B68" s="107"/>
      <c r="C68" s="103"/>
      <c r="BL68" s="49"/>
      <c r="BM68" s="49"/>
      <c r="BN68" s="50"/>
      <c r="BO68" s="50">
        <f t="shared" ref="BO68:CD68" si="6">BO65-BO66</f>
        <v>2.5900000000000034</v>
      </c>
      <c r="BP68" s="50">
        <f t="shared" si="6"/>
        <v>2.9899999999999807</v>
      </c>
      <c r="BQ68" s="50">
        <f t="shared" si="6"/>
        <v>2.2199999999999989</v>
      </c>
      <c r="BR68" s="50">
        <f t="shared" si="6"/>
        <v>0.60999999999999943</v>
      </c>
      <c r="BS68" s="50">
        <f t="shared" si="6"/>
        <v>6426.6000000000058</v>
      </c>
      <c r="BT68" s="50">
        <f t="shared" si="6"/>
        <v>81.079999999999927</v>
      </c>
      <c r="BU68" s="50">
        <f t="shared" si="6"/>
        <v>1.7199999999999989</v>
      </c>
      <c r="BV68" s="50">
        <f t="shared" si="6"/>
        <v>0.78000000000000114</v>
      </c>
      <c r="BW68" s="50">
        <f t="shared" si="6"/>
        <v>0.16999999999999993</v>
      </c>
      <c r="BX68" s="50">
        <f t="shared" si="6"/>
        <v>0.41000000000000014</v>
      </c>
      <c r="BY68" s="50">
        <f t="shared" si="6"/>
        <v>8.0000000000001847E-2</v>
      </c>
      <c r="BZ68" s="50">
        <f t="shared" si="6"/>
        <v>0.48000000000000043</v>
      </c>
      <c r="CA68" s="50">
        <f t="shared" si="6"/>
        <v>2.2099999999999937</v>
      </c>
      <c r="CB68" s="50">
        <f t="shared" si="6"/>
        <v>2.4099999999999966</v>
      </c>
      <c r="CC68" s="50">
        <f t="shared" si="6"/>
        <v>0.41999999999999993</v>
      </c>
      <c r="CD68" s="50">
        <f t="shared" si="6"/>
        <v>0.39999999999999858</v>
      </c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</row>
    <row r="69" spans="1:161" s="63" customFormat="1" x14ac:dyDescent="0.2">
      <c r="A69" s="106"/>
      <c r="B69" s="107"/>
      <c r="C69" s="103"/>
      <c r="BL69" s="49"/>
      <c r="BM69" s="49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93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</row>
    <row r="70" spans="1:161" s="63" customFormat="1" x14ac:dyDescent="0.2">
      <c r="A70" s="106"/>
      <c r="B70" s="107"/>
      <c r="C70" s="103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93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</row>
    <row r="71" spans="1:161" s="63" customFormat="1" ht="25.5" x14ac:dyDescent="0.2">
      <c r="A71" s="106"/>
      <c r="B71" s="107"/>
      <c r="C71" s="103"/>
      <c r="BL71" s="49"/>
      <c r="BM71" s="49"/>
      <c r="BN71" s="81" t="s">
        <v>18</v>
      </c>
      <c r="BO71" s="52" t="s">
        <v>5</v>
      </c>
      <c r="BP71" s="52" t="s">
        <v>6</v>
      </c>
      <c r="BQ71" s="52" t="s">
        <v>7</v>
      </c>
      <c r="BR71" s="52" t="s">
        <v>8</v>
      </c>
      <c r="BS71" s="50" t="s">
        <v>9</v>
      </c>
      <c r="BT71" s="49" t="s">
        <v>10</v>
      </c>
      <c r="BU71" s="49" t="s">
        <v>11</v>
      </c>
      <c r="BV71" s="49" t="s">
        <v>12</v>
      </c>
      <c r="BW71" s="49" t="s">
        <v>13</v>
      </c>
      <c r="BX71" s="49" t="s">
        <v>14</v>
      </c>
      <c r="BY71" s="49" t="s">
        <v>15</v>
      </c>
      <c r="BZ71" s="63" t="s">
        <v>34</v>
      </c>
      <c r="CA71" s="51" t="s">
        <v>16</v>
      </c>
      <c r="CB71" s="50" t="s">
        <v>17</v>
      </c>
      <c r="CC71" s="86" t="s">
        <v>32</v>
      </c>
      <c r="CD71" s="86" t="s">
        <v>33</v>
      </c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</row>
    <row r="72" spans="1:161" s="63" customFormat="1" x14ac:dyDescent="0.2">
      <c r="A72" s="106"/>
      <c r="B72" s="107"/>
      <c r="C72" s="103"/>
      <c r="BL72" s="49"/>
      <c r="BM72" s="91">
        <v>1</v>
      </c>
      <c r="BN72" s="63" t="s">
        <v>47</v>
      </c>
      <c r="BO72" s="58">
        <v>107.99000000000001</v>
      </c>
      <c r="BP72" s="58">
        <v>0.75987841945288748</v>
      </c>
      <c r="BQ72" s="58">
        <v>0.96860000000000002</v>
      </c>
      <c r="BR72" s="58">
        <v>0.89301661010894795</v>
      </c>
      <c r="BS72" s="58">
        <v>1576.9960000000001</v>
      </c>
      <c r="BT72" s="58">
        <v>18.3904</v>
      </c>
      <c r="BU72" s="58">
        <v>1.4380212827149841</v>
      </c>
      <c r="BV72" s="58">
        <v>1.2964</v>
      </c>
      <c r="BW72" s="58">
        <v>9.4004000000000012</v>
      </c>
      <c r="BX72" s="58">
        <v>8.7999000000000009</v>
      </c>
      <c r="BY72" s="58">
        <v>6.6737000000000002</v>
      </c>
      <c r="BZ72" s="58">
        <v>5.9725000000000001</v>
      </c>
      <c r="CA72" s="58">
        <v>1</v>
      </c>
      <c r="CB72" s="58">
        <v>0.72397141760843287</v>
      </c>
      <c r="CC72" s="58">
        <v>6.9710000000000001</v>
      </c>
      <c r="CD72" s="58">
        <v>6.9678000000000004</v>
      </c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</row>
    <row r="73" spans="1:161" s="63" customFormat="1" x14ac:dyDescent="0.2">
      <c r="A73" s="106"/>
      <c r="BL73" s="49"/>
      <c r="BM73" s="91">
        <v>2</v>
      </c>
      <c r="BN73" s="63" t="s">
        <v>48</v>
      </c>
      <c r="BO73" s="58">
        <v>108.4</v>
      </c>
      <c r="BP73" s="58">
        <v>0.75999392004863953</v>
      </c>
      <c r="BQ73" s="58">
        <v>0.97070000000000001</v>
      </c>
      <c r="BR73" s="58">
        <v>0.89493466976910685</v>
      </c>
      <c r="BS73" s="92">
        <v>1565.5195000000001</v>
      </c>
      <c r="BT73" s="58">
        <v>18.113900000000001</v>
      </c>
      <c r="BU73" s="58">
        <v>1.4536996656490768</v>
      </c>
      <c r="BV73" s="58">
        <v>1.298</v>
      </c>
      <c r="BW73" s="58">
        <v>9.4176000000000002</v>
      </c>
      <c r="BX73" s="58">
        <v>8.8045000000000009</v>
      </c>
      <c r="BY73" s="58">
        <v>6.6863999999999999</v>
      </c>
      <c r="BZ73" s="58">
        <v>5.9697000000000005</v>
      </c>
      <c r="CA73" s="58">
        <v>1</v>
      </c>
      <c r="CB73" s="58">
        <v>0.72203730044694103</v>
      </c>
      <c r="CC73" s="58">
        <v>6.9401000000000002</v>
      </c>
      <c r="CD73" s="58">
        <v>6.9378000000000002</v>
      </c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</row>
    <row r="74" spans="1:161" s="63" customFormat="1" x14ac:dyDescent="0.2">
      <c r="A74" s="106"/>
      <c r="BL74" s="49"/>
      <c r="BM74" s="91">
        <v>3</v>
      </c>
      <c r="BN74" s="63" t="s">
        <v>49</v>
      </c>
      <c r="BO74" s="58">
        <v>108.47</v>
      </c>
      <c r="BP74" s="58">
        <v>0.76173065204143819</v>
      </c>
      <c r="BQ74" s="58">
        <v>0.97150000000000003</v>
      </c>
      <c r="BR74" s="58">
        <v>0.89863407620416969</v>
      </c>
      <c r="BS74" s="58">
        <v>1581.21</v>
      </c>
      <c r="BT74" s="58">
        <v>18.407600000000002</v>
      </c>
      <c r="BU74" s="58">
        <v>1.4566642388929352</v>
      </c>
      <c r="BV74" s="58">
        <v>1.3011000000000001</v>
      </c>
      <c r="BW74" s="58">
        <v>9.4476000000000013</v>
      </c>
      <c r="BX74" s="58">
        <v>8.8628999999999998</v>
      </c>
      <c r="BY74" s="58">
        <v>6.7145999999999999</v>
      </c>
      <c r="BZ74" s="58">
        <v>5.9578000000000007</v>
      </c>
      <c r="CA74" s="58">
        <v>1</v>
      </c>
      <c r="CB74" s="58">
        <v>0.72237632917244565</v>
      </c>
      <c r="CC74" s="58">
        <v>6.9434000000000005</v>
      </c>
      <c r="CD74" s="58">
        <v>6.9436</v>
      </c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</row>
    <row r="75" spans="1:161" s="63" customFormat="1" x14ac:dyDescent="0.2">
      <c r="A75" s="106"/>
      <c r="BL75" s="49"/>
      <c r="BM75" s="91">
        <v>4</v>
      </c>
      <c r="BN75" s="63" t="s">
        <v>50</v>
      </c>
      <c r="BO75" s="58">
        <v>109.44</v>
      </c>
      <c r="BP75" s="58">
        <v>0.76681236101525951</v>
      </c>
      <c r="BQ75" s="58">
        <v>0.97370000000000001</v>
      </c>
      <c r="BR75" s="58">
        <v>0.90025207057976231</v>
      </c>
      <c r="BS75" s="58">
        <v>1547</v>
      </c>
      <c r="BT75" s="58">
        <v>17.920000000000002</v>
      </c>
      <c r="BU75" s="58">
        <v>1.4575134819997084</v>
      </c>
      <c r="BV75" s="58">
        <v>1.3049000000000002</v>
      </c>
      <c r="BW75" s="58">
        <v>9.4717000000000002</v>
      </c>
      <c r="BX75" s="58">
        <v>8.8796999999999997</v>
      </c>
      <c r="BY75" s="58">
        <v>6.7254000000000005</v>
      </c>
      <c r="BZ75" s="58">
        <v>5.8768000000000002</v>
      </c>
      <c r="CA75" s="58">
        <v>1</v>
      </c>
      <c r="CB75" s="58">
        <v>0.72384040766691771</v>
      </c>
      <c r="CC75" s="58">
        <v>6.9314</v>
      </c>
      <c r="CD75" s="58">
        <v>6.9285000000000005</v>
      </c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</row>
    <row r="76" spans="1:161" s="63" customFormat="1" x14ac:dyDescent="0.2">
      <c r="A76" s="106"/>
      <c r="BL76" s="49"/>
      <c r="BM76" s="91">
        <v>5</v>
      </c>
      <c r="BN76" s="63" t="s">
        <v>51</v>
      </c>
      <c r="BO76" s="58">
        <v>109.60000000000001</v>
      </c>
      <c r="BP76" s="58">
        <v>0.76563815940586477</v>
      </c>
      <c r="BQ76" s="58">
        <v>0.9748</v>
      </c>
      <c r="BR76" s="58">
        <v>0.90155066714749377</v>
      </c>
      <c r="BS76" s="58">
        <v>1548.6542000000002</v>
      </c>
      <c r="BT76" s="58">
        <v>17.87</v>
      </c>
      <c r="BU76" s="58">
        <v>1.4549687181725592</v>
      </c>
      <c r="BV76" s="58">
        <v>1.3073000000000001</v>
      </c>
      <c r="BW76" s="58">
        <v>9.5076000000000001</v>
      </c>
      <c r="BX76" s="58">
        <v>8.8961000000000006</v>
      </c>
      <c r="BY76" s="58">
        <v>6.7356000000000007</v>
      </c>
      <c r="BZ76" s="58">
        <v>5.8770000000000007</v>
      </c>
      <c r="CA76" s="58">
        <v>1</v>
      </c>
      <c r="CB76" s="58">
        <v>0.72496864510609915</v>
      </c>
      <c r="CC76" s="58">
        <v>6.9214000000000002</v>
      </c>
      <c r="CD76" s="58">
        <v>6.9198000000000004</v>
      </c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</row>
    <row r="77" spans="1:161" s="63" customFormat="1" x14ac:dyDescent="0.2">
      <c r="A77" s="106"/>
      <c r="BL77" s="49"/>
      <c r="BM77" s="91">
        <v>6</v>
      </c>
      <c r="BN77" s="63" t="s">
        <v>52</v>
      </c>
      <c r="BO77" s="58">
        <v>109.91</v>
      </c>
      <c r="BP77" s="58">
        <v>0.77053475111727532</v>
      </c>
      <c r="BQ77" s="58">
        <v>0.97300000000000009</v>
      </c>
      <c r="BR77" s="58">
        <v>0.89976606082418575</v>
      </c>
      <c r="BS77" s="92">
        <v>1549.9146000000001</v>
      </c>
      <c r="BT77" s="58">
        <v>17.9573</v>
      </c>
      <c r="BU77" s="58">
        <v>1.4496955639315743</v>
      </c>
      <c r="BV77" s="58">
        <v>1.3062</v>
      </c>
      <c r="BW77" s="58">
        <v>9.5191999999999997</v>
      </c>
      <c r="BX77" s="58">
        <v>8.8940999999999999</v>
      </c>
      <c r="BY77" s="58">
        <v>6.7224000000000004</v>
      </c>
      <c r="BZ77" s="58">
        <v>5.8526000000000007</v>
      </c>
      <c r="CA77" s="58">
        <v>1</v>
      </c>
      <c r="CB77" s="58">
        <v>0.72496338934883797</v>
      </c>
      <c r="CC77" s="58">
        <v>6.8898999999999999</v>
      </c>
      <c r="CD77" s="58">
        <v>6.8902000000000001</v>
      </c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</row>
    <row r="78" spans="1:161" s="63" customFormat="1" x14ac:dyDescent="0.2">
      <c r="A78" s="106"/>
      <c r="BL78" s="49"/>
      <c r="BM78" s="91">
        <v>7</v>
      </c>
      <c r="BN78" s="63" t="s">
        <v>35</v>
      </c>
      <c r="BO78" s="58">
        <v>110.05</v>
      </c>
      <c r="BP78" s="58">
        <v>0.77053475111727532</v>
      </c>
      <c r="BQ78" s="58">
        <v>0.96860000000000002</v>
      </c>
      <c r="BR78" s="58">
        <v>0.89814981138853967</v>
      </c>
      <c r="BS78" s="92">
        <v>1544.4</v>
      </c>
      <c r="BT78" s="58">
        <v>17.792100000000001</v>
      </c>
      <c r="BU78" s="58">
        <v>1.4501160092807426</v>
      </c>
      <c r="BV78" s="58">
        <v>1.3070000000000002</v>
      </c>
      <c r="BW78" s="58">
        <v>9.4600000000000009</v>
      </c>
      <c r="BX78" s="58">
        <v>8.8971999999999998</v>
      </c>
      <c r="BY78" s="58">
        <v>6.7115</v>
      </c>
      <c r="BZ78" s="58">
        <v>5.8877000000000006</v>
      </c>
      <c r="CA78" s="58">
        <v>1</v>
      </c>
      <c r="CB78" s="58">
        <v>0.72462192850880058</v>
      </c>
      <c r="CC78" s="58">
        <v>6.8836000000000004</v>
      </c>
      <c r="CD78" s="58">
        <v>6.8840000000000003</v>
      </c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</row>
    <row r="79" spans="1:161" s="63" customFormat="1" x14ac:dyDescent="0.2">
      <c r="BH79" s="108"/>
      <c r="BI79" s="108"/>
      <c r="BJ79" s="108"/>
      <c r="BK79" s="108"/>
      <c r="BM79" s="91">
        <v>8</v>
      </c>
      <c r="BN79" s="63" t="s">
        <v>36</v>
      </c>
      <c r="BO79" s="58">
        <v>109.89</v>
      </c>
      <c r="BP79" s="58">
        <v>0.76970443349753692</v>
      </c>
      <c r="BQ79" s="58">
        <v>0.96579999999999999</v>
      </c>
      <c r="BR79" s="58">
        <v>0.89847259658580414</v>
      </c>
      <c r="BS79" s="58">
        <v>1551.8383000000001</v>
      </c>
      <c r="BT79" s="58">
        <v>17.830500000000001</v>
      </c>
      <c r="BU79" s="58">
        <v>1.451800232288037</v>
      </c>
      <c r="BV79" s="58">
        <v>1.3075000000000001</v>
      </c>
      <c r="BW79" s="58">
        <v>9.4786000000000001</v>
      </c>
      <c r="BX79" s="58">
        <v>8.8825000000000003</v>
      </c>
      <c r="BY79" s="58">
        <v>6.7133000000000003</v>
      </c>
      <c r="BZ79" s="58">
        <v>5.8929</v>
      </c>
      <c r="CA79" s="58">
        <v>1</v>
      </c>
      <c r="CB79" s="58">
        <v>0.72431226550390404</v>
      </c>
      <c r="CC79" s="58">
        <v>6.8869000000000007</v>
      </c>
      <c r="CD79" s="58">
        <v>6.8909000000000002</v>
      </c>
      <c r="CE79" s="109"/>
      <c r="CF79" s="109"/>
      <c r="CG79" s="109"/>
      <c r="CH79" s="109"/>
      <c r="CI79" s="109"/>
      <c r="CJ79" s="109"/>
      <c r="CK79" s="109"/>
    </row>
    <row r="80" spans="1:161" s="63" customFormat="1" x14ac:dyDescent="0.2">
      <c r="A80" s="106"/>
      <c r="BL80" s="49"/>
      <c r="BM80" s="91">
        <v>9</v>
      </c>
      <c r="BN80" s="63" t="s">
        <v>54</v>
      </c>
      <c r="BO80" s="58">
        <v>109.97</v>
      </c>
      <c r="BP80" s="58">
        <v>0.76581406034614796</v>
      </c>
      <c r="BQ80" s="58">
        <v>0.96260000000000001</v>
      </c>
      <c r="BR80" s="58">
        <v>0.8961376467425396</v>
      </c>
      <c r="BS80" s="58">
        <v>1554.8000000000002</v>
      </c>
      <c r="BT80" s="58">
        <v>17.91</v>
      </c>
      <c r="BU80" s="58">
        <v>1.445086705202312</v>
      </c>
      <c r="BV80" s="58">
        <v>1.3035000000000001</v>
      </c>
      <c r="BW80" s="58">
        <v>9.4641000000000002</v>
      </c>
      <c r="BX80" s="58">
        <v>8.8588000000000005</v>
      </c>
      <c r="BY80" s="58">
        <v>6.6953000000000005</v>
      </c>
      <c r="BZ80" s="58">
        <v>5.8717000000000006</v>
      </c>
      <c r="CA80" s="58">
        <v>1</v>
      </c>
      <c r="CB80" s="58">
        <v>0.72387184572843233</v>
      </c>
      <c r="CC80" s="58">
        <v>6.8791000000000002</v>
      </c>
      <c r="CD80" s="58">
        <v>6.8828000000000005</v>
      </c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</row>
    <row r="81" spans="1:161" s="63" customFormat="1" x14ac:dyDescent="0.2">
      <c r="BM81" s="91">
        <v>10</v>
      </c>
      <c r="BN81" s="63" t="s">
        <v>53</v>
      </c>
      <c r="BO81" s="58">
        <v>110.12</v>
      </c>
      <c r="BP81" s="58">
        <v>0.76640098099325571</v>
      </c>
      <c r="BQ81" s="58">
        <v>0.96590000000000009</v>
      </c>
      <c r="BR81" s="58">
        <v>0.89928057553956831</v>
      </c>
      <c r="BS81" s="58">
        <v>1555.5901000000001</v>
      </c>
      <c r="BT81" s="58">
        <v>18.0565</v>
      </c>
      <c r="BU81" s="58">
        <v>1.4492753623188404</v>
      </c>
      <c r="BV81" s="58">
        <v>1.304</v>
      </c>
      <c r="BW81" s="58">
        <v>9.4814000000000007</v>
      </c>
      <c r="BX81" s="58">
        <v>8.8902000000000001</v>
      </c>
      <c r="BY81" s="58">
        <v>6.7187000000000001</v>
      </c>
      <c r="BZ81" s="58">
        <v>5.8715000000000002</v>
      </c>
      <c r="CA81" s="58">
        <v>1</v>
      </c>
      <c r="CB81" s="58">
        <v>0.72340579448041376</v>
      </c>
      <c r="CC81" s="58">
        <v>6.8587000000000007</v>
      </c>
      <c r="CD81" s="58">
        <v>6.8637000000000006</v>
      </c>
    </row>
    <row r="82" spans="1:161" s="63" customFormat="1" x14ac:dyDescent="0.2">
      <c r="BM82" s="91">
        <v>11</v>
      </c>
      <c r="BN82" s="63" t="s">
        <v>55</v>
      </c>
      <c r="BO82" s="58">
        <v>110.16</v>
      </c>
      <c r="BP82" s="58">
        <v>0.7702380035430948</v>
      </c>
      <c r="BQ82" s="58">
        <v>0.96870000000000001</v>
      </c>
      <c r="BR82" s="58">
        <v>0.90211998195760035</v>
      </c>
      <c r="BS82" s="58">
        <v>1559.38</v>
      </c>
      <c r="BT82" s="58">
        <v>18</v>
      </c>
      <c r="BU82" s="58">
        <v>1.4564520827264784</v>
      </c>
      <c r="BV82" s="58">
        <v>1.3069000000000002</v>
      </c>
      <c r="BW82" s="58">
        <v>9.5208000000000013</v>
      </c>
      <c r="BX82" s="58">
        <v>8.9114000000000004</v>
      </c>
      <c r="BY82" s="58">
        <v>6.7401</v>
      </c>
      <c r="BZ82" s="58">
        <v>5.8974000000000002</v>
      </c>
      <c r="CA82" s="58">
        <v>1</v>
      </c>
      <c r="CB82" s="58">
        <v>0.72431751182448345</v>
      </c>
      <c r="CC82" s="58">
        <v>6.8637000000000006</v>
      </c>
      <c r="CD82" s="58">
        <v>6.8673000000000002</v>
      </c>
    </row>
    <row r="83" spans="1:161" s="63" customFormat="1" x14ac:dyDescent="0.2">
      <c r="BM83" s="91">
        <v>12</v>
      </c>
      <c r="BN83" s="63" t="s">
        <v>39</v>
      </c>
      <c r="BO83" s="58">
        <v>109.97</v>
      </c>
      <c r="BP83" s="58">
        <v>0.76663600122661757</v>
      </c>
      <c r="BQ83" s="58">
        <v>0.96679999999999999</v>
      </c>
      <c r="BR83" s="58">
        <v>0.90041419052764271</v>
      </c>
      <c r="BS83" s="58">
        <v>1555.8000000000002</v>
      </c>
      <c r="BT83" s="58">
        <v>17.9955</v>
      </c>
      <c r="BU83" s="58">
        <v>1.4581510644502769</v>
      </c>
      <c r="BV83" s="58">
        <v>1.3064</v>
      </c>
      <c r="BW83" s="58">
        <v>9.5010000000000012</v>
      </c>
      <c r="BX83" s="58">
        <v>8.9428000000000001</v>
      </c>
      <c r="BY83" s="58">
        <v>6.7274000000000003</v>
      </c>
      <c r="BZ83" s="58">
        <v>5.9215</v>
      </c>
      <c r="CA83" s="58">
        <v>1</v>
      </c>
      <c r="CB83" s="58">
        <v>0.72431751182448345</v>
      </c>
      <c r="CC83" s="58">
        <v>6.9005000000000001</v>
      </c>
      <c r="CD83" s="58">
        <v>6.9046000000000003</v>
      </c>
    </row>
    <row r="84" spans="1:161" s="63" customFormat="1" x14ac:dyDescent="0.2">
      <c r="BM84" s="91">
        <v>13</v>
      </c>
      <c r="BN84" s="63" t="s">
        <v>40</v>
      </c>
      <c r="BO84" s="58">
        <v>109.96000000000001</v>
      </c>
      <c r="BP84" s="58">
        <v>0.76587271195527296</v>
      </c>
      <c r="BQ84" s="58">
        <v>0.9709000000000001</v>
      </c>
      <c r="BR84" s="58">
        <v>0.90187590187590183</v>
      </c>
      <c r="BS84" s="58">
        <v>1557.7405000000001</v>
      </c>
      <c r="BT84" s="58">
        <v>17.817500000000003</v>
      </c>
      <c r="BU84" s="58">
        <v>1.4615609470914936</v>
      </c>
      <c r="BV84" s="58">
        <v>1.3066</v>
      </c>
      <c r="BW84" s="58">
        <v>9.5042000000000009</v>
      </c>
      <c r="BX84" s="58">
        <v>8.9625000000000004</v>
      </c>
      <c r="BY84" s="58">
        <v>6.7377000000000002</v>
      </c>
      <c r="BZ84" s="58">
        <v>5.9335000000000004</v>
      </c>
      <c r="CA84" s="58">
        <v>1</v>
      </c>
      <c r="CB84" s="58">
        <v>0.72479524534319062</v>
      </c>
      <c r="CC84" s="58">
        <v>6.9023000000000003</v>
      </c>
      <c r="CD84" s="58">
        <v>6.9080000000000004</v>
      </c>
    </row>
    <row r="85" spans="1:161" s="63" customFormat="1" x14ac:dyDescent="0.2">
      <c r="BM85" s="91">
        <v>14</v>
      </c>
      <c r="BN85" s="63" t="s">
        <v>41</v>
      </c>
      <c r="BO85" s="58">
        <v>109.56</v>
      </c>
      <c r="BP85" s="58">
        <v>0.76149862930246714</v>
      </c>
      <c r="BQ85" s="58">
        <v>0.96900000000000008</v>
      </c>
      <c r="BR85" s="58">
        <v>0.90220137134608436</v>
      </c>
      <c r="BS85" s="58">
        <v>1553.8192000000001</v>
      </c>
      <c r="BT85" s="58">
        <v>17.693300000000001</v>
      </c>
      <c r="BU85" s="58">
        <v>1.4558159848595136</v>
      </c>
      <c r="BV85" s="58">
        <v>1.3163</v>
      </c>
      <c r="BW85" s="58">
        <v>9.503400000000001</v>
      </c>
      <c r="BX85" s="58">
        <v>8.9844000000000008</v>
      </c>
      <c r="BY85" s="58">
        <v>6.7411000000000003</v>
      </c>
      <c r="BZ85" s="58">
        <v>5.9226999999999999</v>
      </c>
      <c r="CA85" s="58">
        <v>1</v>
      </c>
      <c r="CB85" s="58">
        <v>0.72512635326705677</v>
      </c>
      <c r="CC85" s="58">
        <v>6.9309000000000003</v>
      </c>
      <c r="CD85" s="58">
        <v>6.9277000000000006</v>
      </c>
    </row>
    <row r="86" spans="1:161" s="63" customFormat="1" x14ac:dyDescent="0.2">
      <c r="BM86" s="91">
        <v>15</v>
      </c>
      <c r="BN86" s="63" t="s">
        <v>42</v>
      </c>
      <c r="BO86" s="58">
        <v>109.56</v>
      </c>
      <c r="BP86" s="58">
        <v>0.76330051141134259</v>
      </c>
      <c r="BQ86" s="58">
        <v>0.97060000000000002</v>
      </c>
      <c r="BR86" s="58">
        <v>0.90596122485957586</v>
      </c>
      <c r="BS86" s="58">
        <v>1561</v>
      </c>
      <c r="BT86" s="58">
        <v>17.834900000000001</v>
      </c>
      <c r="BU86" s="58">
        <v>1.4615609470914936</v>
      </c>
      <c r="BV86" s="58">
        <v>1.3139000000000001</v>
      </c>
      <c r="BW86" s="58">
        <v>9.5446000000000009</v>
      </c>
      <c r="BX86" s="58">
        <v>9.0022000000000002</v>
      </c>
      <c r="BY86" s="58">
        <v>6.7695000000000007</v>
      </c>
      <c r="BZ86" s="58">
        <v>5.9420000000000002</v>
      </c>
      <c r="CA86" s="58">
        <v>1</v>
      </c>
      <c r="CB86" s="58">
        <v>0.72484778196578725</v>
      </c>
      <c r="CC86" s="58">
        <v>6.9363999999999999</v>
      </c>
      <c r="CD86" s="58">
        <v>6.9350000000000005</v>
      </c>
    </row>
    <row r="87" spans="1:161" s="63" customFormat="1" x14ac:dyDescent="0.2">
      <c r="BM87" s="91">
        <v>16</v>
      </c>
      <c r="BN87" s="63" t="s">
        <v>56</v>
      </c>
      <c r="BO87" s="58">
        <v>108.87</v>
      </c>
      <c r="BP87" s="58">
        <v>0.76388358414177671</v>
      </c>
      <c r="BQ87" s="58">
        <v>0.96910000000000007</v>
      </c>
      <c r="BR87" s="58">
        <v>0.90702947845804982</v>
      </c>
      <c r="BS87" s="58">
        <v>1585.14</v>
      </c>
      <c r="BT87" s="58">
        <v>18.311800000000002</v>
      </c>
      <c r="BU87" s="58">
        <v>1.476886722788362</v>
      </c>
      <c r="BV87" s="58">
        <v>1.3182</v>
      </c>
      <c r="BW87" s="58">
        <v>9.5914000000000001</v>
      </c>
      <c r="BX87" s="58">
        <v>9.0919000000000008</v>
      </c>
      <c r="BY87" s="58">
        <v>6.7766999999999999</v>
      </c>
      <c r="BZ87" s="58">
        <v>5.9447000000000001</v>
      </c>
      <c r="CA87" s="58">
        <v>1</v>
      </c>
      <c r="CB87" s="58">
        <v>0.72619004393449771</v>
      </c>
      <c r="CC87" s="58">
        <v>6.9363999999999999</v>
      </c>
      <c r="CD87" s="58">
        <v>6.9858000000000002</v>
      </c>
    </row>
    <row r="88" spans="1:161" s="63" customFormat="1" x14ac:dyDescent="0.2">
      <c r="BM88" s="91">
        <v>17</v>
      </c>
      <c r="BN88" s="63" t="s">
        <v>43</v>
      </c>
      <c r="BO88" s="58">
        <v>108.86</v>
      </c>
      <c r="BP88" s="58">
        <v>0.76822616578320657</v>
      </c>
      <c r="BQ88" s="58">
        <v>0.96879999999999999</v>
      </c>
      <c r="BR88" s="58">
        <v>0.90752336872674466</v>
      </c>
      <c r="BS88" s="92">
        <v>1578.7860000000001</v>
      </c>
      <c r="BT88" s="58">
        <v>18.028600000000001</v>
      </c>
      <c r="BU88" s="58">
        <v>1.4823599169878448</v>
      </c>
      <c r="BV88" s="58">
        <v>1.3197000000000001</v>
      </c>
      <c r="BW88" s="58">
        <v>9.628400000000001</v>
      </c>
      <c r="BX88" s="58">
        <v>9.1603000000000012</v>
      </c>
      <c r="BY88" s="58">
        <v>6.7807000000000004</v>
      </c>
      <c r="BZ88" s="58">
        <v>5.9435000000000002</v>
      </c>
      <c r="CA88" s="58">
        <v>1</v>
      </c>
      <c r="CB88" s="58">
        <v>0.72661745044468995</v>
      </c>
      <c r="CC88" s="58">
        <v>6.9363999999999999</v>
      </c>
      <c r="CD88" s="58">
        <v>6.9817</v>
      </c>
    </row>
    <row r="89" spans="1:161" s="63" customFormat="1" x14ac:dyDescent="0.2">
      <c r="BM89" s="91">
        <v>18</v>
      </c>
      <c r="BN89" s="63" t="s">
        <v>44</v>
      </c>
      <c r="BO89" s="58">
        <v>109.07000000000001</v>
      </c>
      <c r="BP89" s="58">
        <v>0.76863950807071479</v>
      </c>
      <c r="BQ89" s="58">
        <v>0.9748</v>
      </c>
      <c r="BR89" s="58">
        <v>0.90917356123283921</v>
      </c>
      <c r="BS89" s="92">
        <v>1571.0359000000001</v>
      </c>
      <c r="BT89" s="58">
        <v>17.508500000000002</v>
      </c>
      <c r="BU89" s="58">
        <v>1.4817009927396649</v>
      </c>
      <c r="BV89" s="58">
        <v>1.3177000000000001</v>
      </c>
      <c r="BW89" s="58">
        <v>9.6098999999999997</v>
      </c>
      <c r="BX89" s="58">
        <v>9.136000000000001</v>
      </c>
      <c r="BY89" s="58">
        <v>6.7932000000000006</v>
      </c>
      <c r="BZ89" s="58">
        <v>5.9445000000000006</v>
      </c>
      <c r="CA89" s="58">
        <v>1</v>
      </c>
      <c r="CB89" s="58">
        <v>0.72718282103303589</v>
      </c>
      <c r="CC89" s="58">
        <v>6.9363999999999999</v>
      </c>
      <c r="CD89" s="58">
        <v>6.9599000000000002</v>
      </c>
    </row>
    <row r="90" spans="1:161" s="63" customFormat="1" x14ac:dyDescent="0.2">
      <c r="BM90" s="91">
        <v>19</v>
      </c>
      <c r="BN90" s="63" t="s">
        <v>45</v>
      </c>
      <c r="BO90" s="58">
        <v>108.91</v>
      </c>
      <c r="BP90" s="58">
        <v>0.76787222606158334</v>
      </c>
      <c r="BQ90" s="58">
        <v>0.97110000000000007</v>
      </c>
      <c r="BR90" s="58">
        <v>0.90818272636454456</v>
      </c>
      <c r="BS90" s="58">
        <v>1579.79</v>
      </c>
      <c r="BT90" s="58">
        <v>17.7441</v>
      </c>
      <c r="BU90" s="58">
        <v>1.486546751895347</v>
      </c>
      <c r="BV90" s="58">
        <v>1.3222</v>
      </c>
      <c r="BW90" s="58">
        <v>9.6545000000000005</v>
      </c>
      <c r="BX90" s="58">
        <v>9.2042000000000002</v>
      </c>
      <c r="BY90" s="58">
        <v>6.7850000000000001</v>
      </c>
      <c r="BZ90" s="58">
        <v>5.9813000000000001</v>
      </c>
      <c r="CA90" s="58">
        <v>1</v>
      </c>
      <c r="CB90" s="58">
        <v>0.72725685985033051</v>
      </c>
      <c r="CC90" s="58">
        <v>6.9363999999999999</v>
      </c>
      <c r="CD90" s="58">
        <v>6.9943</v>
      </c>
    </row>
    <row r="91" spans="1:161" s="63" customFormat="1" x14ac:dyDescent="0.2">
      <c r="A91" s="106"/>
      <c r="BL91" s="49"/>
      <c r="BM91" s="91">
        <v>20</v>
      </c>
      <c r="BN91" s="63" t="s">
        <v>46</v>
      </c>
      <c r="BO91" s="98">
        <v>108.88</v>
      </c>
      <c r="BP91" s="98">
        <v>0.76300930871356631</v>
      </c>
      <c r="BQ91" s="98">
        <v>0.96879999999999999</v>
      </c>
      <c r="BR91" s="98">
        <v>0.90653612546459983</v>
      </c>
      <c r="BS91" s="98">
        <v>1580.3605</v>
      </c>
      <c r="BT91" s="98">
        <v>17.877500000000001</v>
      </c>
      <c r="BU91" s="98">
        <v>1.4947683109118086</v>
      </c>
      <c r="BV91" s="98">
        <v>1.3237000000000001</v>
      </c>
      <c r="BW91" s="98">
        <v>9.6675000000000004</v>
      </c>
      <c r="BX91" s="98">
        <v>9.2301000000000002</v>
      </c>
      <c r="BY91" s="98">
        <v>6.7738000000000005</v>
      </c>
      <c r="BZ91" s="98">
        <v>5.9811000000000005</v>
      </c>
      <c r="CA91" s="98">
        <v>1</v>
      </c>
      <c r="CB91" s="98">
        <v>0.72679172329585517</v>
      </c>
      <c r="CC91" s="98">
        <v>6.9363999999999999</v>
      </c>
      <c r="CD91" s="98">
        <v>6.9868000000000006</v>
      </c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</row>
    <row r="92" spans="1:161" s="63" customFormat="1" x14ac:dyDescent="0.2">
      <c r="A92" s="106"/>
      <c r="BL92" s="49"/>
      <c r="BM92" s="82">
        <v>21</v>
      </c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</row>
    <row r="93" spans="1:161" s="84" customFormat="1" x14ac:dyDescent="0.2">
      <c r="B93" s="105"/>
      <c r="BL93" s="50"/>
      <c r="BM93" s="91"/>
      <c r="BN93" s="82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110"/>
      <c r="CA93" s="62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</row>
    <row r="94" spans="1:161" s="84" customFormat="1" x14ac:dyDescent="0.2">
      <c r="B94" s="105"/>
      <c r="BL94" s="50"/>
      <c r="BM94" s="91"/>
      <c r="BN94" s="82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62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</row>
    <row r="95" spans="1:161" s="63" customFormat="1" x14ac:dyDescent="0.2">
      <c r="A95" s="106"/>
      <c r="B95" s="107"/>
      <c r="BL95" s="49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</row>
    <row r="96" spans="1:161" s="63" customFormat="1" x14ac:dyDescent="0.2">
      <c r="A96" s="106"/>
      <c r="B96" s="107"/>
      <c r="BL96" s="49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</row>
    <row r="97" spans="1:161" s="63" customFormat="1" x14ac:dyDescent="0.2">
      <c r="A97" s="106"/>
      <c r="B97" s="107"/>
      <c r="BL97" s="49"/>
      <c r="BM97" s="49"/>
      <c r="BN97" s="49"/>
      <c r="BO97" s="49"/>
      <c r="BP97" s="49"/>
      <c r="BQ97" s="49"/>
      <c r="BR97" s="50"/>
      <c r="BS97" s="49"/>
      <c r="BT97" s="49"/>
      <c r="BU97" s="49"/>
      <c r="BV97" s="49"/>
      <c r="BW97" s="49"/>
      <c r="BX97" s="49"/>
      <c r="BY97" s="49"/>
      <c r="BZ97" s="51"/>
      <c r="CA97" s="50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</row>
    <row r="98" spans="1:161" s="63" customFormat="1" x14ac:dyDescent="0.2">
      <c r="A98" s="106"/>
      <c r="B98" s="107"/>
      <c r="BL98" s="49"/>
      <c r="BM98" s="58"/>
      <c r="BN98" s="58"/>
      <c r="BO98" s="98">
        <f>AVERAGE(BO72:BO91)</f>
        <v>109.38199999999999</v>
      </c>
      <c r="BP98" s="98">
        <f t="shared" ref="BP98:CD98" si="7">AVERAGE(BP72:BP91)</f>
        <v>0.7658109569622612</v>
      </c>
      <c r="BQ98" s="98">
        <f t="shared" si="7"/>
        <v>0.96968999999999994</v>
      </c>
      <c r="BR98" s="98">
        <f t="shared" si="7"/>
        <v>0.90156063578518508</v>
      </c>
      <c r="BS98" s="98">
        <f t="shared" si="7"/>
        <v>1562.9387400000001</v>
      </c>
      <c r="BT98" s="98">
        <f t="shared" si="7"/>
        <v>17.952999999999999</v>
      </c>
      <c r="BU98" s="98">
        <f t="shared" si="7"/>
        <v>1.4611322490996526</v>
      </c>
      <c r="BV98" s="98">
        <f t="shared" si="7"/>
        <v>1.309375</v>
      </c>
      <c r="BW98" s="98">
        <f t="shared" si="7"/>
        <v>9.518695000000001</v>
      </c>
      <c r="BX98" s="98">
        <f t="shared" si="7"/>
        <v>8.9645849999999996</v>
      </c>
      <c r="BY98" s="98">
        <f t="shared" si="7"/>
        <v>6.7361050000000002</v>
      </c>
      <c r="BZ98" s="98">
        <f t="shared" si="7"/>
        <v>5.9221200000000005</v>
      </c>
      <c r="CA98" s="98">
        <f t="shared" si="7"/>
        <v>1</v>
      </c>
      <c r="CB98" s="98">
        <f t="shared" si="7"/>
        <v>0.7247906313177318</v>
      </c>
      <c r="CC98" s="98">
        <f t="shared" si="7"/>
        <v>6.9160650000000006</v>
      </c>
      <c r="CD98" s="98">
        <f t="shared" si="7"/>
        <v>6.9280100000000004</v>
      </c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</row>
    <row r="99" spans="1:161" s="63" customFormat="1" x14ac:dyDescent="0.2">
      <c r="A99" s="106"/>
      <c r="B99" s="107"/>
      <c r="BL99" s="49"/>
      <c r="BM99" s="58"/>
      <c r="BN99" s="58"/>
      <c r="BO99" s="98">
        <v>109.38199999999999</v>
      </c>
      <c r="BP99" s="98">
        <v>0.7658109569622612</v>
      </c>
      <c r="BQ99" s="98">
        <v>0.96968999999999994</v>
      </c>
      <c r="BR99" s="98">
        <v>0.90156063578518508</v>
      </c>
      <c r="BS99" s="98">
        <v>1562.9387400000001</v>
      </c>
      <c r="BT99" s="98">
        <v>17.952999999999999</v>
      </c>
      <c r="BU99" s="98">
        <v>1.4611322490996526</v>
      </c>
      <c r="BV99" s="98">
        <v>1.309375</v>
      </c>
      <c r="BW99" s="98">
        <v>9.518695000000001</v>
      </c>
      <c r="BX99" s="98">
        <v>8.9645849999999996</v>
      </c>
      <c r="BY99" s="98">
        <v>6.7361050000000002</v>
      </c>
      <c r="BZ99" s="98">
        <v>5.9221200000000005</v>
      </c>
      <c r="CA99" s="98">
        <v>1</v>
      </c>
      <c r="CB99" s="98">
        <v>0.7247906313177318</v>
      </c>
      <c r="CC99" s="98">
        <v>6.9160650000000006</v>
      </c>
      <c r="CD99" s="98">
        <v>6.9280100000000004</v>
      </c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</row>
    <row r="100" spans="1:161" s="63" customFormat="1" x14ac:dyDescent="0.2">
      <c r="A100" s="106"/>
      <c r="B100" s="107"/>
      <c r="BL100" s="49"/>
      <c r="BM100" s="62"/>
      <c r="BN100" s="103"/>
      <c r="BO100" s="103">
        <f t="shared" ref="BO100:CD100" si="8">BO99-BO98</f>
        <v>0</v>
      </c>
      <c r="BP100" s="103">
        <f t="shared" si="8"/>
        <v>0</v>
      </c>
      <c r="BQ100" s="103">
        <f t="shared" si="8"/>
        <v>0</v>
      </c>
      <c r="BR100" s="103">
        <f t="shared" si="8"/>
        <v>0</v>
      </c>
      <c r="BS100" s="103">
        <f t="shared" si="8"/>
        <v>0</v>
      </c>
      <c r="BT100" s="103">
        <f t="shared" si="8"/>
        <v>0</v>
      </c>
      <c r="BU100" s="103">
        <f t="shared" si="8"/>
        <v>0</v>
      </c>
      <c r="BV100" s="103">
        <f t="shared" si="8"/>
        <v>0</v>
      </c>
      <c r="BW100" s="103">
        <f t="shared" si="8"/>
        <v>0</v>
      </c>
      <c r="BX100" s="103">
        <f t="shared" si="8"/>
        <v>0</v>
      </c>
      <c r="BY100" s="103">
        <f t="shared" si="8"/>
        <v>0</v>
      </c>
      <c r="BZ100" s="103">
        <f t="shared" si="8"/>
        <v>0</v>
      </c>
      <c r="CA100" s="103">
        <f t="shared" si="8"/>
        <v>0</v>
      </c>
      <c r="CB100" s="103">
        <f t="shared" si="8"/>
        <v>0</v>
      </c>
      <c r="CC100" s="103">
        <f t="shared" si="8"/>
        <v>0</v>
      </c>
      <c r="CD100" s="103">
        <f t="shared" si="8"/>
        <v>0</v>
      </c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</row>
    <row r="101" spans="1:161" s="63" customFormat="1" x14ac:dyDescent="0.2">
      <c r="A101" s="106"/>
      <c r="B101" s="107"/>
      <c r="BL101" s="49"/>
      <c r="BM101" s="50" t="s">
        <v>29</v>
      </c>
      <c r="BN101" s="50"/>
      <c r="BO101" s="98">
        <f>MAX(BO72:BO91)</f>
        <v>110.16</v>
      </c>
      <c r="BP101" s="98">
        <f t="shared" ref="BP101:CD101" si="9">MAX(BP72:BP91)</f>
        <v>0.77053475111727532</v>
      </c>
      <c r="BQ101" s="98">
        <f t="shared" si="9"/>
        <v>0.9748</v>
      </c>
      <c r="BR101" s="98">
        <f t="shared" si="9"/>
        <v>0.90917356123283921</v>
      </c>
      <c r="BS101" s="98">
        <f t="shared" si="9"/>
        <v>1585.14</v>
      </c>
      <c r="BT101" s="98">
        <f t="shared" si="9"/>
        <v>18.407600000000002</v>
      </c>
      <c r="BU101" s="98">
        <f t="shared" si="9"/>
        <v>1.4947683109118086</v>
      </c>
      <c r="BV101" s="98">
        <f t="shared" si="9"/>
        <v>1.3237000000000001</v>
      </c>
      <c r="BW101" s="98">
        <f t="shared" si="9"/>
        <v>9.6675000000000004</v>
      </c>
      <c r="BX101" s="98">
        <f t="shared" si="9"/>
        <v>9.2301000000000002</v>
      </c>
      <c r="BY101" s="98">
        <f t="shared" si="9"/>
        <v>6.7932000000000006</v>
      </c>
      <c r="BZ101" s="98">
        <f t="shared" si="9"/>
        <v>5.9813000000000001</v>
      </c>
      <c r="CA101" s="98">
        <f t="shared" si="9"/>
        <v>1</v>
      </c>
      <c r="CB101" s="98">
        <f t="shared" si="9"/>
        <v>0.72725685985033051</v>
      </c>
      <c r="CC101" s="98">
        <f t="shared" si="9"/>
        <v>6.9710000000000001</v>
      </c>
      <c r="CD101" s="98">
        <f t="shared" si="9"/>
        <v>6.9943</v>
      </c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</row>
    <row r="102" spans="1:161" s="63" customFormat="1" x14ac:dyDescent="0.2">
      <c r="A102" s="106"/>
      <c r="B102" s="107"/>
      <c r="BL102" s="49"/>
      <c r="BM102" s="50" t="s">
        <v>30</v>
      </c>
      <c r="BN102" s="50"/>
      <c r="BO102" s="98">
        <f>MIN(BO72:BO91)</f>
        <v>107.99000000000001</v>
      </c>
      <c r="BP102" s="98">
        <f t="shared" ref="BP102:CD102" si="10">MIN(BP72:BP91)</f>
        <v>0.75987841945288748</v>
      </c>
      <c r="BQ102" s="98">
        <f t="shared" si="10"/>
        <v>0.96260000000000001</v>
      </c>
      <c r="BR102" s="98">
        <f t="shared" si="10"/>
        <v>0.89301661010894795</v>
      </c>
      <c r="BS102" s="98">
        <f t="shared" si="10"/>
        <v>1544.4</v>
      </c>
      <c r="BT102" s="98">
        <f t="shared" si="10"/>
        <v>17.508500000000002</v>
      </c>
      <c r="BU102" s="98">
        <f t="shared" si="10"/>
        <v>1.4380212827149841</v>
      </c>
      <c r="BV102" s="98">
        <f t="shared" si="10"/>
        <v>1.2964</v>
      </c>
      <c r="BW102" s="98">
        <f t="shared" si="10"/>
        <v>9.4004000000000012</v>
      </c>
      <c r="BX102" s="98">
        <f t="shared" si="10"/>
        <v>8.7999000000000009</v>
      </c>
      <c r="BY102" s="98">
        <f t="shared" si="10"/>
        <v>6.6737000000000002</v>
      </c>
      <c r="BZ102" s="98">
        <f t="shared" si="10"/>
        <v>5.8526000000000007</v>
      </c>
      <c r="CA102" s="98">
        <f t="shared" si="10"/>
        <v>1</v>
      </c>
      <c r="CB102" s="98">
        <f t="shared" si="10"/>
        <v>0.72203730044694103</v>
      </c>
      <c r="CC102" s="98">
        <f t="shared" si="10"/>
        <v>6.8587000000000007</v>
      </c>
      <c r="CD102" s="98">
        <f t="shared" si="10"/>
        <v>6.8637000000000006</v>
      </c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</row>
    <row r="103" spans="1:161" s="63" customFormat="1" x14ac:dyDescent="0.2">
      <c r="A103" s="106"/>
      <c r="B103" s="107"/>
      <c r="BL103" s="49"/>
      <c r="BM103" s="49"/>
      <c r="BN103" s="49"/>
      <c r="BO103" s="49"/>
      <c r="BP103" s="49"/>
      <c r="BQ103" s="49"/>
      <c r="BR103" s="50"/>
      <c r="BS103" s="49"/>
      <c r="BT103" s="49"/>
      <c r="BU103" s="49"/>
      <c r="BV103" s="49"/>
      <c r="BW103" s="49"/>
      <c r="BX103" s="49"/>
      <c r="BY103" s="49"/>
      <c r="BZ103" s="51"/>
      <c r="CA103" s="50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</row>
    <row r="104" spans="1:161" s="63" customFormat="1" x14ac:dyDescent="0.2">
      <c r="A104" s="106"/>
      <c r="B104" s="107"/>
      <c r="BL104" s="49"/>
      <c r="BM104" s="49"/>
      <c r="BN104" s="49"/>
      <c r="BO104" s="98">
        <f>BO101-BO102</f>
        <v>2.1699999999999875</v>
      </c>
      <c r="BP104" s="98">
        <f t="shared" ref="BP104:CD104" si="11">BP101-BP102</f>
        <v>1.0656331664387841E-2</v>
      </c>
      <c r="BQ104" s="98">
        <f t="shared" si="11"/>
        <v>1.2199999999999989E-2</v>
      </c>
      <c r="BR104" s="98">
        <f t="shared" si="11"/>
        <v>1.6156951123891261E-2</v>
      </c>
      <c r="BS104" s="98">
        <f t="shared" si="11"/>
        <v>40.740000000000009</v>
      </c>
      <c r="BT104" s="98">
        <f t="shared" si="11"/>
        <v>0.89910000000000068</v>
      </c>
      <c r="BU104" s="98">
        <f t="shared" si="11"/>
        <v>5.6747028196824534E-2</v>
      </c>
      <c r="BV104" s="98">
        <f t="shared" si="11"/>
        <v>2.7300000000000102E-2</v>
      </c>
      <c r="BW104" s="98">
        <f t="shared" si="11"/>
        <v>0.26709999999999923</v>
      </c>
      <c r="BX104" s="98">
        <f t="shared" si="11"/>
        <v>0.43019999999999925</v>
      </c>
      <c r="BY104" s="98">
        <f t="shared" si="11"/>
        <v>0.11950000000000038</v>
      </c>
      <c r="BZ104" s="98">
        <f t="shared" si="11"/>
        <v>0.12869999999999937</v>
      </c>
      <c r="CA104" s="98">
        <f t="shared" si="11"/>
        <v>0</v>
      </c>
      <c r="CB104" s="98">
        <f t="shared" si="11"/>
        <v>5.2195594033894732E-3</v>
      </c>
      <c r="CC104" s="98">
        <f t="shared" si="11"/>
        <v>0.1122999999999994</v>
      </c>
      <c r="CD104" s="98">
        <f t="shared" si="11"/>
        <v>0.13059999999999938</v>
      </c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</row>
    <row r="105" spans="1:161" s="63" customFormat="1" x14ac:dyDescent="0.2">
      <c r="A105" s="106"/>
      <c r="B105" s="107"/>
      <c r="BL105" s="49"/>
      <c r="BM105" s="49"/>
      <c r="BN105" s="49"/>
      <c r="BO105" s="49"/>
      <c r="BP105" s="49"/>
      <c r="BQ105" s="49"/>
      <c r="BR105" s="50"/>
      <c r="BS105" s="49"/>
      <c r="BT105" s="49"/>
      <c r="BU105" s="49"/>
      <c r="BV105" s="49"/>
      <c r="BW105" s="49"/>
      <c r="BX105" s="49"/>
      <c r="BY105" s="49"/>
      <c r="BZ105" s="51"/>
      <c r="CA105" s="50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</row>
    <row r="106" spans="1:161" s="63" customFormat="1" x14ac:dyDescent="0.2">
      <c r="A106" s="106"/>
      <c r="B106" s="107"/>
      <c r="BL106" s="49"/>
      <c r="BM106" s="49"/>
      <c r="BN106" s="49"/>
      <c r="BO106" s="49"/>
      <c r="BP106" s="49"/>
      <c r="BQ106" s="49"/>
      <c r="BR106" s="50"/>
      <c r="BS106" s="49"/>
      <c r="BT106" s="49"/>
      <c r="BU106" s="49"/>
      <c r="BV106" s="49"/>
      <c r="BW106" s="49"/>
      <c r="BX106" s="49"/>
      <c r="BY106" s="49"/>
      <c r="BZ106" s="51"/>
      <c r="CA106" s="50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</row>
    <row r="107" spans="1:161" s="63" customFormat="1" x14ac:dyDescent="0.2">
      <c r="A107" s="106"/>
      <c r="B107" s="107"/>
      <c r="BL107" s="49"/>
      <c r="BM107" s="49"/>
      <c r="BN107" s="49"/>
      <c r="BO107" s="49"/>
      <c r="BP107" s="49"/>
      <c r="BQ107" s="49"/>
      <c r="BR107" s="50"/>
      <c r="BS107" s="49"/>
      <c r="BT107" s="49"/>
      <c r="BU107" s="49"/>
      <c r="BV107" s="49"/>
      <c r="BW107" s="49"/>
      <c r="BX107" s="49"/>
      <c r="BY107" s="49"/>
      <c r="BZ107" s="51"/>
      <c r="CA107" s="50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</row>
    <row r="108" spans="1:161" s="63" customFormat="1" x14ac:dyDescent="0.2">
      <c r="A108" s="106"/>
      <c r="B108" s="107"/>
      <c r="BL108" s="49"/>
      <c r="BM108" s="49"/>
      <c r="BN108" s="49"/>
      <c r="BO108" s="49"/>
      <c r="BP108" s="49"/>
      <c r="BQ108" s="49"/>
      <c r="BR108" s="50"/>
      <c r="BS108" s="49"/>
      <c r="BT108" s="49"/>
      <c r="BU108" s="49"/>
      <c r="BV108" s="49"/>
      <c r="BW108" s="49"/>
      <c r="BX108" s="49"/>
      <c r="BY108" s="49"/>
      <c r="BZ108" s="51"/>
      <c r="CA108" s="50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</row>
    <row r="109" spans="1:161" s="63" customFormat="1" x14ac:dyDescent="0.2">
      <c r="A109" s="106"/>
      <c r="B109" s="107"/>
      <c r="BL109" s="49"/>
      <c r="BM109" s="49"/>
      <c r="BN109" s="49"/>
      <c r="BO109" s="49"/>
      <c r="BP109" s="49"/>
      <c r="BQ109" s="49"/>
      <c r="BR109" s="50"/>
      <c r="BS109" s="49"/>
      <c r="BT109" s="49"/>
      <c r="BU109" s="49"/>
      <c r="BV109" s="49"/>
      <c r="BW109" s="49"/>
      <c r="BX109" s="49"/>
      <c r="BY109" s="49"/>
      <c r="BZ109" s="51"/>
      <c r="CA109" s="50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</row>
    <row r="110" spans="1:161" s="63" customFormat="1" x14ac:dyDescent="0.2">
      <c r="A110" s="106"/>
      <c r="B110" s="107"/>
      <c r="BL110" s="91"/>
      <c r="BM110" s="49"/>
      <c r="BN110" s="49"/>
      <c r="BO110" s="49"/>
      <c r="BP110" s="49"/>
      <c r="BQ110" s="49"/>
      <c r="BR110" s="50"/>
      <c r="BS110" s="49"/>
      <c r="BT110" s="49"/>
      <c r="BU110" s="49"/>
      <c r="BV110" s="49"/>
      <c r="BW110" s="49"/>
      <c r="BX110" s="49"/>
      <c r="BY110" s="49"/>
      <c r="BZ110" s="51"/>
      <c r="CA110" s="50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</row>
    <row r="111" spans="1:161" s="63" customFormat="1" x14ac:dyDescent="0.2">
      <c r="A111" s="106"/>
      <c r="B111" s="107"/>
      <c r="BL111" s="91"/>
      <c r="BM111" s="49"/>
      <c r="BN111" s="49"/>
      <c r="BO111" s="49"/>
      <c r="BP111" s="49"/>
      <c r="BQ111" s="49"/>
      <c r="BR111" s="50"/>
      <c r="BS111" s="49"/>
      <c r="BT111" s="49"/>
      <c r="BU111" s="49"/>
      <c r="BV111" s="49"/>
      <c r="BW111" s="49"/>
      <c r="BX111" s="49"/>
      <c r="BY111" s="49"/>
      <c r="BZ111" s="51"/>
      <c r="CA111" s="50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</row>
    <row r="112" spans="1:161" s="63" customFormat="1" x14ac:dyDescent="0.2">
      <c r="A112" s="106"/>
      <c r="B112" s="107"/>
      <c r="BL112" s="91"/>
      <c r="BM112" s="49"/>
      <c r="BN112" s="49"/>
      <c r="BO112" s="49"/>
      <c r="BP112" s="49"/>
      <c r="BQ112" s="49"/>
      <c r="BR112" s="50"/>
      <c r="BS112" s="49"/>
      <c r="BT112" s="49"/>
      <c r="BU112" s="49"/>
      <c r="BV112" s="49"/>
      <c r="BW112" s="49"/>
      <c r="BX112" s="49"/>
      <c r="BY112" s="49"/>
      <c r="BZ112" s="51"/>
      <c r="CA112" s="50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</row>
    <row r="113" spans="1:161" s="63" customFormat="1" x14ac:dyDescent="0.2">
      <c r="A113" s="106"/>
      <c r="B113" s="107"/>
      <c r="BL113" s="91"/>
      <c r="BM113" s="82"/>
      <c r="BN113" s="49"/>
      <c r="BO113" s="49"/>
      <c r="BP113" s="49"/>
      <c r="BQ113" s="49"/>
      <c r="BR113" s="50"/>
      <c r="BS113" s="49"/>
      <c r="BT113" s="49"/>
      <c r="BU113" s="49"/>
      <c r="BV113" s="49"/>
      <c r="BW113" s="49"/>
      <c r="BX113" s="49"/>
      <c r="BY113" s="49"/>
      <c r="BZ113" s="51"/>
      <c r="CA113" s="50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</row>
    <row r="114" spans="1:161" s="63" customFormat="1" x14ac:dyDescent="0.2">
      <c r="A114" s="106"/>
      <c r="B114" s="107"/>
      <c r="BL114" s="91"/>
      <c r="BM114" s="82"/>
      <c r="BN114" s="49"/>
      <c r="BO114" s="49"/>
      <c r="BP114" s="49"/>
      <c r="BQ114" s="49"/>
      <c r="BR114" s="50"/>
      <c r="BS114" s="49"/>
      <c r="BT114" s="49"/>
      <c r="BU114" s="49"/>
      <c r="BV114" s="49"/>
      <c r="BW114" s="49"/>
      <c r="BX114" s="49"/>
      <c r="BY114" s="49"/>
      <c r="BZ114" s="51"/>
      <c r="CA114" s="50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</row>
    <row r="115" spans="1:161" s="63" customFormat="1" x14ac:dyDescent="0.2">
      <c r="A115" s="106"/>
      <c r="B115" s="107"/>
      <c r="BL115" s="91"/>
      <c r="BM115" s="82"/>
      <c r="BN115" s="49"/>
      <c r="BO115" s="49"/>
      <c r="BP115" s="49"/>
      <c r="BQ115" s="49"/>
      <c r="BR115" s="50"/>
      <c r="BS115" s="49"/>
      <c r="BT115" s="49"/>
      <c r="BU115" s="49"/>
      <c r="BV115" s="49"/>
      <c r="BW115" s="49"/>
      <c r="BX115" s="49"/>
      <c r="BY115" s="49"/>
      <c r="BZ115" s="51"/>
      <c r="CA115" s="50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</row>
    <row r="116" spans="1:161" s="63" customFormat="1" x14ac:dyDescent="0.2">
      <c r="A116" s="106"/>
      <c r="B116" s="107"/>
      <c r="BL116" s="91"/>
      <c r="BM116" s="82"/>
      <c r="BN116" s="49"/>
      <c r="BO116" s="49"/>
      <c r="BP116" s="49"/>
      <c r="BQ116" s="49"/>
      <c r="BR116" s="50"/>
      <c r="BS116" s="49"/>
      <c r="BT116" s="49"/>
      <c r="BU116" s="49"/>
      <c r="BV116" s="49"/>
      <c r="BW116" s="49"/>
      <c r="BX116" s="49"/>
      <c r="BY116" s="49"/>
      <c r="BZ116" s="51"/>
      <c r="CA116" s="50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</row>
    <row r="117" spans="1:161" s="63" customFormat="1" x14ac:dyDescent="0.2">
      <c r="A117" s="106"/>
      <c r="B117" s="107"/>
      <c r="BL117" s="91"/>
      <c r="BM117" s="82"/>
      <c r="BN117" s="49"/>
      <c r="BO117" s="49"/>
      <c r="BP117" s="49"/>
      <c r="BQ117" s="49"/>
      <c r="BR117" s="50"/>
      <c r="BS117" s="49"/>
      <c r="BT117" s="49"/>
      <c r="BU117" s="49"/>
      <c r="BV117" s="49"/>
      <c r="BW117" s="49"/>
      <c r="BX117" s="49"/>
      <c r="BY117" s="49"/>
      <c r="BZ117" s="51"/>
      <c r="CA117" s="50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</row>
    <row r="118" spans="1:161" s="63" customFormat="1" x14ac:dyDescent="0.2">
      <c r="A118" s="106"/>
      <c r="B118" s="107"/>
      <c r="BL118" s="91"/>
      <c r="BM118" s="82"/>
      <c r="BN118" s="49"/>
      <c r="BO118" s="49"/>
      <c r="BP118" s="49"/>
      <c r="BQ118" s="49"/>
      <c r="BR118" s="50"/>
      <c r="BS118" s="49"/>
      <c r="BT118" s="49"/>
      <c r="BU118" s="49"/>
      <c r="BV118" s="49"/>
      <c r="BW118" s="49"/>
      <c r="BX118" s="49"/>
      <c r="BY118" s="49"/>
      <c r="BZ118" s="51"/>
      <c r="CA118" s="50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</row>
    <row r="119" spans="1:161" s="63" customFormat="1" x14ac:dyDescent="0.2">
      <c r="A119" s="106"/>
      <c r="B119" s="107"/>
      <c r="BL119" s="91"/>
      <c r="BM119" s="82"/>
      <c r="BN119" s="49"/>
      <c r="BO119" s="49"/>
      <c r="BP119" s="49"/>
      <c r="BQ119" s="49"/>
      <c r="BR119" s="50"/>
      <c r="BS119" s="49"/>
      <c r="BT119" s="49"/>
      <c r="BU119" s="49"/>
      <c r="BV119" s="49"/>
      <c r="BW119" s="49"/>
      <c r="BX119" s="49"/>
      <c r="BY119" s="49"/>
      <c r="BZ119" s="51"/>
      <c r="CA119" s="50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</row>
    <row r="120" spans="1:161" s="63" customFormat="1" x14ac:dyDescent="0.2">
      <c r="A120" s="106"/>
      <c r="B120" s="107"/>
      <c r="BL120" s="91"/>
      <c r="BM120" s="82"/>
      <c r="BN120" s="49"/>
      <c r="BO120" s="49"/>
      <c r="BP120" s="49"/>
      <c r="BQ120" s="49"/>
      <c r="BR120" s="50"/>
      <c r="BS120" s="49"/>
      <c r="BT120" s="49"/>
      <c r="BU120" s="49"/>
      <c r="BV120" s="49"/>
      <c r="BW120" s="49"/>
      <c r="BX120" s="49"/>
      <c r="BY120" s="49"/>
      <c r="BZ120" s="51"/>
      <c r="CA120" s="50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</row>
    <row r="121" spans="1:161" s="63" customFormat="1" x14ac:dyDescent="0.2">
      <c r="A121" s="106"/>
      <c r="B121" s="107"/>
      <c r="BL121" s="91"/>
      <c r="BM121" s="82"/>
      <c r="BN121" s="49"/>
      <c r="BO121" s="49"/>
      <c r="BP121" s="49"/>
      <c r="BQ121" s="49"/>
      <c r="BR121" s="50"/>
      <c r="BS121" s="49"/>
      <c r="BT121" s="49"/>
      <c r="BU121" s="49"/>
      <c r="BV121" s="49"/>
      <c r="BW121" s="49"/>
      <c r="BX121" s="49"/>
      <c r="BY121" s="49"/>
      <c r="BZ121" s="51"/>
      <c r="CA121" s="50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</row>
    <row r="122" spans="1:161" s="63" customFormat="1" x14ac:dyDescent="0.2">
      <c r="A122" s="106"/>
      <c r="B122" s="107"/>
      <c r="BL122" s="91"/>
      <c r="BM122" s="82"/>
      <c r="BN122" s="49"/>
      <c r="BO122" s="49"/>
      <c r="BP122" s="49"/>
      <c r="BQ122" s="49"/>
      <c r="BR122" s="50"/>
      <c r="BS122" s="49"/>
      <c r="BT122" s="49"/>
      <c r="BU122" s="49"/>
      <c r="BV122" s="49"/>
      <c r="BW122" s="49"/>
      <c r="BX122" s="49"/>
      <c r="BY122" s="49"/>
      <c r="BZ122" s="51"/>
      <c r="CA122" s="50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</row>
    <row r="123" spans="1:161" s="63" customFormat="1" x14ac:dyDescent="0.2">
      <c r="A123" s="106"/>
      <c r="B123" s="107"/>
      <c r="BL123" s="91"/>
      <c r="BM123" s="82"/>
      <c r="BN123" s="49"/>
      <c r="BO123" s="49"/>
      <c r="BP123" s="49"/>
      <c r="BQ123" s="49"/>
      <c r="BR123" s="50"/>
      <c r="BS123" s="49"/>
      <c r="BT123" s="49"/>
      <c r="BU123" s="49"/>
      <c r="BV123" s="49"/>
      <c r="BW123" s="49"/>
      <c r="BX123" s="49"/>
      <c r="BY123" s="49"/>
      <c r="BZ123" s="51"/>
      <c r="CA123" s="50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</row>
    <row r="124" spans="1:161" s="63" customFormat="1" x14ac:dyDescent="0.2">
      <c r="A124" s="106"/>
      <c r="B124" s="107"/>
      <c r="BL124" s="91"/>
      <c r="BM124" s="82"/>
      <c r="BN124" s="49"/>
      <c r="BO124" s="49"/>
      <c r="BP124" s="49"/>
      <c r="BQ124" s="49"/>
      <c r="BR124" s="50"/>
      <c r="BS124" s="49"/>
      <c r="BT124" s="49"/>
      <c r="BU124" s="49"/>
      <c r="BV124" s="49"/>
      <c r="BW124" s="49"/>
      <c r="BX124" s="49"/>
      <c r="BY124" s="49"/>
      <c r="BZ124" s="51"/>
      <c r="CA124" s="50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</row>
    <row r="125" spans="1:161" s="63" customFormat="1" x14ac:dyDescent="0.2">
      <c r="A125" s="106"/>
      <c r="B125" s="107"/>
      <c r="BL125" s="91"/>
      <c r="BM125" s="82"/>
      <c r="BN125" s="49"/>
      <c r="BO125" s="49"/>
      <c r="BP125" s="49"/>
      <c r="BQ125" s="49"/>
      <c r="BR125" s="50"/>
      <c r="BS125" s="49"/>
      <c r="BT125" s="49"/>
      <c r="BU125" s="49"/>
      <c r="BV125" s="49"/>
      <c r="BW125" s="49"/>
      <c r="BX125" s="49"/>
      <c r="BY125" s="49"/>
      <c r="BZ125" s="51"/>
      <c r="CA125" s="50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</row>
    <row r="126" spans="1:161" s="63" customFormat="1" x14ac:dyDescent="0.2">
      <c r="A126" s="106"/>
      <c r="B126" s="107"/>
      <c r="BL126" s="91"/>
      <c r="BM126" s="82"/>
      <c r="BN126" s="49"/>
      <c r="BO126" s="49"/>
      <c r="BP126" s="49"/>
      <c r="BQ126" s="49"/>
      <c r="BR126" s="50"/>
      <c r="BS126" s="49"/>
      <c r="BT126" s="49"/>
      <c r="BU126" s="49"/>
      <c r="BV126" s="49"/>
      <c r="BW126" s="49"/>
      <c r="BX126" s="49"/>
      <c r="BY126" s="49"/>
      <c r="BZ126" s="51"/>
      <c r="CA126" s="50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</row>
    <row r="127" spans="1:161" s="63" customFormat="1" x14ac:dyDescent="0.2">
      <c r="A127" s="106"/>
      <c r="B127" s="107"/>
      <c r="BL127" s="91"/>
      <c r="BM127" s="82"/>
      <c r="BN127" s="49"/>
      <c r="BO127" s="49"/>
      <c r="BP127" s="49"/>
      <c r="BQ127" s="49"/>
      <c r="BR127" s="50"/>
      <c r="BS127" s="49"/>
      <c r="BT127" s="49"/>
      <c r="BU127" s="49"/>
      <c r="BV127" s="49"/>
      <c r="BW127" s="49"/>
      <c r="BX127" s="49"/>
      <c r="BY127" s="49"/>
      <c r="BZ127" s="51"/>
      <c r="CA127" s="50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</row>
    <row r="128" spans="1:161" s="63" customFormat="1" x14ac:dyDescent="0.2">
      <c r="A128" s="106"/>
      <c r="B128" s="107"/>
      <c r="BL128" s="91"/>
      <c r="BM128" s="82"/>
      <c r="BN128" s="49"/>
      <c r="BO128" s="49"/>
      <c r="BP128" s="49"/>
      <c r="BQ128" s="49"/>
      <c r="BR128" s="50"/>
      <c r="BS128" s="49"/>
      <c r="BT128" s="49"/>
      <c r="BU128" s="49"/>
      <c r="BV128" s="49"/>
      <c r="BW128" s="49"/>
      <c r="BX128" s="49"/>
      <c r="BY128" s="49"/>
      <c r="BZ128" s="51"/>
      <c r="CA128" s="50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</row>
    <row r="129" spans="1:161" s="63" customFormat="1" x14ac:dyDescent="0.2">
      <c r="A129" s="106"/>
      <c r="B129" s="107"/>
      <c r="BL129" s="49"/>
      <c r="BM129" s="82"/>
      <c r="BN129" s="49"/>
      <c r="BO129" s="49"/>
      <c r="BP129" s="49"/>
      <c r="BQ129" s="49"/>
      <c r="BR129" s="50"/>
      <c r="BS129" s="49"/>
      <c r="BT129" s="49"/>
      <c r="BU129" s="49"/>
      <c r="BV129" s="49"/>
      <c r="BW129" s="49"/>
      <c r="BX129" s="49"/>
      <c r="BY129" s="49"/>
      <c r="BZ129" s="51"/>
      <c r="CA129" s="50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</row>
    <row r="130" spans="1:161" s="63" customFormat="1" x14ac:dyDescent="0.2">
      <c r="A130" s="106"/>
      <c r="B130" s="107"/>
      <c r="BL130" s="49"/>
      <c r="BM130" s="82"/>
      <c r="BN130" s="49"/>
      <c r="BO130" s="49"/>
      <c r="BP130" s="49"/>
      <c r="BQ130" s="49"/>
      <c r="BR130" s="50"/>
      <c r="BS130" s="49"/>
      <c r="BT130" s="49"/>
      <c r="BU130" s="49"/>
      <c r="BV130" s="49"/>
      <c r="BW130" s="49"/>
      <c r="BX130" s="49"/>
      <c r="BY130" s="49"/>
      <c r="BZ130" s="51"/>
      <c r="CA130" s="50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</row>
    <row r="131" spans="1:161" s="63" customFormat="1" x14ac:dyDescent="0.2">
      <c r="A131" s="106"/>
      <c r="B131" s="107"/>
      <c r="BL131" s="49"/>
      <c r="BM131" s="82"/>
      <c r="BN131" s="49"/>
      <c r="BO131" s="49"/>
      <c r="BP131" s="49"/>
      <c r="BQ131" s="49"/>
      <c r="BR131" s="50"/>
      <c r="BS131" s="49"/>
      <c r="BT131" s="49"/>
      <c r="BU131" s="49"/>
      <c r="BV131" s="49"/>
      <c r="BW131" s="49"/>
      <c r="BX131" s="49"/>
      <c r="BY131" s="49"/>
      <c r="BZ131" s="51"/>
      <c r="CA131" s="50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</row>
    <row r="132" spans="1:161" s="63" customFormat="1" x14ac:dyDescent="0.2">
      <c r="A132" s="106"/>
      <c r="B132" s="107"/>
      <c r="BL132" s="49"/>
      <c r="BM132" s="49"/>
      <c r="BN132" s="49"/>
      <c r="BO132" s="49"/>
      <c r="BP132" s="49"/>
      <c r="BQ132" s="49"/>
      <c r="BR132" s="50"/>
      <c r="BS132" s="49"/>
      <c r="BT132" s="49"/>
      <c r="BU132" s="49"/>
      <c r="BV132" s="49"/>
      <c r="BW132" s="49"/>
      <c r="BX132" s="49"/>
      <c r="BY132" s="49"/>
      <c r="BZ132" s="51"/>
      <c r="CA132" s="50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</row>
    <row r="133" spans="1:161" s="63" customFormat="1" x14ac:dyDescent="0.2">
      <c r="A133" s="106"/>
      <c r="B133" s="107"/>
      <c r="BL133" s="49"/>
      <c r="BM133" s="49"/>
      <c r="BN133" s="49"/>
      <c r="BO133" s="49"/>
      <c r="BP133" s="49"/>
      <c r="BQ133" s="49"/>
      <c r="BR133" s="50"/>
      <c r="BS133" s="49"/>
      <c r="BT133" s="49"/>
      <c r="BU133" s="49"/>
      <c r="BV133" s="49"/>
      <c r="BW133" s="49"/>
      <c r="BX133" s="49"/>
      <c r="BY133" s="49"/>
      <c r="BZ133" s="51"/>
      <c r="CA133" s="50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</row>
    <row r="134" spans="1:161" s="63" customFormat="1" x14ac:dyDescent="0.2">
      <c r="A134" s="106"/>
      <c r="B134" s="107"/>
      <c r="BL134" s="49"/>
      <c r="BM134" s="81"/>
      <c r="BN134" s="81"/>
      <c r="BO134" s="81"/>
      <c r="BP134" s="81"/>
      <c r="BQ134" s="81"/>
      <c r="BR134" s="81"/>
      <c r="BS134" s="81"/>
      <c r="BT134" s="82"/>
      <c r="BU134" s="82"/>
      <c r="BV134" s="82"/>
      <c r="BW134" s="82"/>
      <c r="BX134" s="82"/>
      <c r="BY134" s="82"/>
      <c r="BZ134" s="83"/>
      <c r="CA134" s="84"/>
      <c r="CB134" s="52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</row>
    <row r="135" spans="1:161" s="63" customFormat="1" x14ac:dyDescent="0.2">
      <c r="A135" s="106"/>
      <c r="B135" s="107"/>
      <c r="BL135" s="49"/>
      <c r="BM135" s="81"/>
      <c r="BN135" s="81"/>
      <c r="BO135" s="81"/>
      <c r="BP135" s="81"/>
      <c r="BQ135" s="81"/>
      <c r="BR135" s="81"/>
      <c r="BS135" s="81"/>
      <c r="BT135" s="82"/>
      <c r="BU135" s="82"/>
      <c r="BV135" s="82"/>
      <c r="BW135" s="82"/>
      <c r="BX135" s="82"/>
      <c r="BY135" s="82"/>
      <c r="BZ135" s="83"/>
      <c r="CA135" s="84"/>
      <c r="CB135" s="52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</row>
    <row r="136" spans="1:161" s="63" customFormat="1" x14ac:dyDescent="0.2">
      <c r="A136" s="106"/>
      <c r="B136" s="107"/>
      <c r="BL136" s="49"/>
      <c r="BM136" s="81"/>
      <c r="BN136" s="81"/>
      <c r="BO136" s="52"/>
      <c r="BP136" s="52"/>
      <c r="BQ136" s="52"/>
      <c r="BR136" s="52"/>
      <c r="BS136" s="50"/>
      <c r="BT136" s="49"/>
      <c r="BU136" s="49"/>
      <c r="BV136" s="49"/>
      <c r="BW136" s="49"/>
      <c r="BX136" s="49"/>
      <c r="BY136" s="49"/>
      <c r="BZ136" s="51"/>
      <c r="CA136" s="50"/>
      <c r="CB136" s="52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</row>
    <row r="137" spans="1:161" s="63" customFormat="1" x14ac:dyDescent="0.2">
      <c r="A137" s="106"/>
      <c r="B137" s="107"/>
      <c r="BL137" s="49"/>
      <c r="BM137" s="91"/>
      <c r="BN137" s="82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3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</row>
    <row r="138" spans="1:161" s="63" customFormat="1" x14ac:dyDescent="0.2">
      <c r="A138" s="106"/>
      <c r="B138" s="107"/>
      <c r="BL138" s="49"/>
      <c r="BM138" s="91"/>
      <c r="BN138" s="82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3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</row>
    <row r="139" spans="1:161" s="63" customFormat="1" x14ac:dyDescent="0.2">
      <c r="A139" s="106"/>
      <c r="B139" s="107"/>
      <c r="BL139" s="49"/>
      <c r="BM139" s="91"/>
      <c r="BN139" s="82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3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</row>
    <row r="140" spans="1:161" s="63" customFormat="1" x14ac:dyDescent="0.2">
      <c r="A140" s="106"/>
      <c r="B140" s="107"/>
      <c r="BL140" s="49"/>
      <c r="BM140" s="91"/>
      <c r="BN140" s="82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3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</row>
    <row r="141" spans="1:161" s="63" customFormat="1" x14ac:dyDescent="0.2">
      <c r="A141" s="106"/>
      <c r="B141" s="107"/>
      <c r="BL141" s="49"/>
      <c r="BM141" s="91"/>
      <c r="BN141" s="82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3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</row>
    <row r="142" spans="1:161" s="63" customFormat="1" x14ac:dyDescent="0.2">
      <c r="A142" s="106"/>
      <c r="B142" s="107"/>
      <c r="BL142" s="49"/>
      <c r="BM142" s="91"/>
      <c r="BN142" s="82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3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</row>
    <row r="143" spans="1:161" s="63" customFormat="1" x14ac:dyDescent="0.2">
      <c r="A143" s="106"/>
      <c r="B143" s="107"/>
      <c r="BL143" s="49"/>
      <c r="BM143" s="91"/>
      <c r="BN143" s="82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3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</row>
    <row r="144" spans="1:161" s="63" customFormat="1" x14ac:dyDescent="0.2">
      <c r="A144" s="106"/>
      <c r="B144" s="107"/>
      <c r="BL144" s="49"/>
      <c r="BM144" s="91"/>
      <c r="BN144" s="82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3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</row>
    <row r="145" spans="1:161" s="63" customFormat="1" x14ac:dyDescent="0.2">
      <c r="A145" s="106"/>
      <c r="B145" s="107"/>
      <c r="BL145" s="49"/>
      <c r="BM145" s="91"/>
      <c r="BN145" s="82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3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</row>
    <row r="146" spans="1:161" s="63" customFormat="1" x14ac:dyDescent="0.2">
      <c r="A146" s="106"/>
      <c r="B146" s="107"/>
      <c r="BL146" s="49"/>
      <c r="BM146" s="91"/>
      <c r="BN146" s="82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3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</row>
    <row r="147" spans="1:161" s="63" customFormat="1" x14ac:dyDescent="0.2">
      <c r="A147" s="106"/>
      <c r="B147" s="107"/>
      <c r="BL147" s="49"/>
      <c r="BM147" s="91"/>
      <c r="BN147" s="82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3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</row>
    <row r="148" spans="1:161" s="63" customFormat="1" x14ac:dyDescent="0.2">
      <c r="A148" s="106"/>
      <c r="B148" s="107"/>
      <c r="BL148" s="49"/>
      <c r="BM148" s="91"/>
      <c r="BN148" s="82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3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</row>
    <row r="149" spans="1:161" s="63" customFormat="1" x14ac:dyDescent="0.2">
      <c r="A149" s="106"/>
      <c r="B149" s="107"/>
      <c r="BL149" s="49"/>
      <c r="BM149" s="91"/>
      <c r="BN149" s="82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3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</row>
    <row r="150" spans="1:161" s="63" customFormat="1" x14ac:dyDescent="0.2">
      <c r="A150" s="106"/>
      <c r="B150" s="107"/>
      <c r="BL150" s="49"/>
      <c r="BM150" s="91"/>
      <c r="BN150" s="82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3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</row>
    <row r="151" spans="1:161" s="63" customFormat="1" x14ac:dyDescent="0.2">
      <c r="A151" s="106"/>
      <c r="B151" s="107"/>
      <c r="BL151" s="49"/>
      <c r="BM151" s="91"/>
      <c r="BN151" s="82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3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</row>
    <row r="152" spans="1:161" s="63" customFormat="1" x14ac:dyDescent="0.2">
      <c r="A152" s="106"/>
      <c r="B152" s="107"/>
      <c r="BL152" s="49"/>
      <c r="BM152" s="91"/>
      <c r="BN152" s="82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3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</row>
    <row r="153" spans="1:161" s="63" customFormat="1" x14ac:dyDescent="0.2">
      <c r="A153" s="106"/>
      <c r="B153" s="107"/>
      <c r="BL153" s="49"/>
      <c r="BM153" s="91"/>
      <c r="BN153" s="82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3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</row>
    <row r="154" spans="1:161" s="63" customFormat="1" x14ac:dyDescent="0.2">
      <c r="A154" s="106"/>
      <c r="B154" s="107"/>
      <c r="BL154" s="49"/>
      <c r="BM154" s="91"/>
      <c r="BN154" s="82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3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</row>
    <row r="155" spans="1:161" s="63" customFormat="1" x14ac:dyDescent="0.2">
      <c r="A155" s="106"/>
      <c r="B155" s="107"/>
      <c r="BL155" s="49"/>
      <c r="BM155" s="91"/>
      <c r="BN155" s="82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3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</row>
    <row r="156" spans="1:161" s="63" customFormat="1" x14ac:dyDescent="0.2">
      <c r="A156" s="106"/>
      <c r="B156" s="107"/>
      <c r="BL156" s="49"/>
      <c r="BM156" s="49"/>
      <c r="BN156" s="49"/>
      <c r="BO156" s="49"/>
      <c r="BP156" s="49"/>
      <c r="BQ156" s="49"/>
      <c r="BR156" s="50"/>
      <c r="BS156" s="49"/>
      <c r="BT156" s="49"/>
      <c r="BU156" s="49"/>
      <c r="BV156" s="49"/>
      <c r="BW156" s="49"/>
      <c r="BX156" s="49"/>
      <c r="BY156" s="49"/>
      <c r="BZ156" s="51"/>
      <c r="CA156" s="50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</row>
    <row r="157" spans="1:161" s="63" customFormat="1" x14ac:dyDescent="0.2">
      <c r="A157" s="106"/>
      <c r="B157" s="107"/>
      <c r="BL157" s="49"/>
      <c r="BM157" s="49"/>
      <c r="BN157" s="49"/>
      <c r="BO157" s="49"/>
      <c r="BP157" s="49"/>
      <c r="BQ157" s="49"/>
      <c r="BR157" s="50"/>
      <c r="BS157" s="49"/>
      <c r="BT157" s="49"/>
      <c r="BU157" s="49"/>
      <c r="BV157" s="49"/>
      <c r="BW157" s="49"/>
      <c r="BX157" s="49"/>
      <c r="BY157" s="49"/>
      <c r="BZ157" s="51"/>
      <c r="CA157" s="50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</row>
    <row r="158" spans="1:161" s="63" customFormat="1" x14ac:dyDescent="0.2">
      <c r="A158" s="106"/>
      <c r="B158" s="107"/>
      <c r="BL158" s="49"/>
      <c r="BM158" s="49"/>
      <c r="BN158" s="49"/>
      <c r="BO158" s="49"/>
      <c r="BP158" s="49"/>
      <c r="BQ158" s="49"/>
      <c r="BR158" s="50"/>
      <c r="BS158" s="49"/>
      <c r="BT158" s="49"/>
      <c r="BU158" s="49"/>
      <c r="BV158" s="49"/>
      <c r="BW158" s="49"/>
      <c r="BX158" s="49"/>
      <c r="BY158" s="49"/>
      <c r="BZ158" s="51"/>
      <c r="CA158" s="50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</row>
    <row r="159" spans="1:161" s="63" customFormat="1" x14ac:dyDescent="0.2">
      <c r="A159" s="106"/>
      <c r="B159" s="107"/>
      <c r="BL159" s="49"/>
      <c r="BM159" s="49"/>
      <c r="BN159" s="49"/>
      <c r="BO159" s="49"/>
      <c r="BP159" s="49"/>
      <c r="BQ159" s="49"/>
      <c r="BR159" s="50"/>
      <c r="BS159" s="49"/>
      <c r="BT159" s="49"/>
      <c r="BU159" s="49"/>
      <c r="BV159" s="49"/>
      <c r="BW159" s="49"/>
      <c r="BX159" s="49"/>
      <c r="BY159" s="49"/>
      <c r="BZ159" s="51"/>
      <c r="CA159" s="50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</row>
    <row r="160" spans="1:161" s="63" customFormat="1" x14ac:dyDescent="0.2">
      <c r="A160" s="106"/>
      <c r="B160" s="107"/>
      <c r="BL160" s="49"/>
      <c r="BM160" s="49"/>
      <c r="BN160" s="49"/>
      <c r="BO160" s="49"/>
      <c r="BP160" s="49"/>
      <c r="BQ160" s="49"/>
      <c r="BR160" s="50"/>
      <c r="BS160" s="49"/>
      <c r="BT160" s="49"/>
      <c r="BU160" s="49"/>
      <c r="BV160" s="49"/>
      <c r="BW160" s="49"/>
      <c r="BX160" s="49"/>
      <c r="BY160" s="49"/>
      <c r="BZ160" s="51"/>
      <c r="CA160" s="50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</row>
    <row r="161" spans="1:161" s="63" customFormat="1" x14ac:dyDescent="0.2">
      <c r="A161" s="106"/>
      <c r="B161" s="107"/>
      <c r="BL161" s="49"/>
      <c r="BM161" s="49"/>
      <c r="BN161" s="49"/>
      <c r="BO161" s="49"/>
      <c r="BP161" s="49"/>
      <c r="BQ161" s="49"/>
      <c r="BR161" s="50"/>
      <c r="BS161" s="49"/>
      <c r="BT161" s="49"/>
      <c r="BU161" s="49"/>
      <c r="BV161" s="49"/>
      <c r="BW161" s="49"/>
      <c r="BX161" s="49"/>
      <c r="BY161" s="49"/>
      <c r="BZ161" s="51"/>
      <c r="CA161" s="50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</row>
    <row r="162" spans="1:161" s="63" customFormat="1" x14ac:dyDescent="0.2">
      <c r="A162" s="106"/>
      <c r="B162" s="107"/>
      <c r="BL162" s="49"/>
      <c r="BM162" s="49"/>
      <c r="BN162" s="49"/>
      <c r="BO162" s="49"/>
      <c r="BP162" s="49"/>
      <c r="BQ162" s="49"/>
      <c r="BR162" s="50"/>
      <c r="BS162" s="49"/>
      <c r="BT162" s="49"/>
      <c r="BU162" s="49"/>
      <c r="BV162" s="49"/>
      <c r="BW162" s="49"/>
      <c r="BX162" s="49"/>
      <c r="BY162" s="49"/>
      <c r="BZ162" s="51"/>
      <c r="CA162" s="50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</row>
    <row r="163" spans="1:161" s="63" customFormat="1" x14ac:dyDescent="0.2">
      <c r="A163" s="106"/>
      <c r="B163" s="107"/>
      <c r="BL163" s="49"/>
      <c r="BM163" s="49"/>
      <c r="BN163" s="49"/>
      <c r="BO163" s="49"/>
      <c r="BP163" s="49"/>
      <c r="BQ163" s="49"/>
      <c r="BR163" s="50"/>
      <c r="BS163" s="49"/>
      <c r="BT163" s="49"/>
      <c r="BU163" s="49"/>
      <c r="BV163" s="49"/>
      <c r="BW163" s="49"/>
      <c r="BX163" s="49"/>
      <c r="BY163" s="49"/>
      <c r="BZ163" s="51"/>
      <c r="CA163" s="50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</row>
    <row r="164" spans="1:161" s="63" customFormat="1" x14ac:dyDescent="0.2">
      <c r="A164" s="106"/>
      <c r="B164" s="107"/>
      <c r="BL164" s="49"/>
      <c r="BM164" s="49"/>
      <c r="BN164" s="49"/>
      <c r="BO164" s="49"/>
      <c r="BP164" s="49"/>
      <c r="BQ164" s="49"/>
      <c r="BR164" s="50"/>
      <c r="BS164" s="49"/>
      <c r="BT164" s="49"/>
      <c r="BU164" s="49"/>
      <c r="BV164" s="49"/>
      <c r="BW164" s="49"/>
      <c r="BX164" s="49"/>
      <c r="BY164" s="49"/>
      <c r="BZ164" s="51"/>
      <c r="CA164" s="50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</row>
    <row r="165" spans="1:161" s="63" customFormat="1" x14ac:dyDescent="0.2">
      <c r="A165" s="106"/>
      <c r="B165" s="107"/>
      <c r="BL165" s="49"/>
      <c r="BM165" s="49"/>
      <c r="BN165" s="49"/>
      <c r="BO165" s="49"/>
      <c r="BP165" s="49"/>
      <c r="BQ165" s="49"/>
      <c r="BR165" s="50"/>
      <c r="BS165" s="49"/>
      <c r="BT165" s="49"/>
      <c r="BU165" s="49"/>
      <c r="BV165" s="49"/>
      <c r="BW165" s="49"/>
      <c r="BX165" s="49"/>
      <c r="BY165" s="49"/>
      <c r="BZ165" s="51"/>
      <c r="CA165" s="50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</row>
    <row r="166" spans="1:161" s="63" customFormat="1" x14ac:dyDescent="0.2">
      <c r="A166" s="106"/>
      <c r="B166" s="107"/>
      <c r="BL166" s="49"/>
      <c r="BM166" s="49"/>
      <c r="BN166" s="49"/>
      <c r="BO166" s="49"/>
      <c r="BP166" s="49"/>
      <c r="BQ166" s="49"/>
      <c r="BR166" s="50"/>
      <c r="BS166" s="49"/>
      <c r="BT166" s="49"/>
      <c r="BU166" s="49"/>
      <c r="BV166" s="49"/>
      <c r="BW166" s="49"/>
      <c r="BX166" s="49"/>
      <c r="BY166" s="49"/>
      <c r="BZ166" s="51"/>
      <c r="CA166" s="50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</row>
    <row r="167" spans="1:161" s="63" customFormat="1" x14ac:dyDescent="0.2">
      <c r="A167" s="106"/>
      <c r="B167" s="107"/>
      <c r="BL167" s="49"/>
      <c r="BM167" s="49"/>
      <c r="BN167" s="49"/>
      <c r="BO167" s="49"/>
      <c r="BP167" s="49"/>
      <c r="BQ167" s="49"/>
      <c r="BR167" s="50"/>
      <c r="BS167" s="49"/>
      <c r="BT167" s="49"/>
      <c r="BU167" s="49"/>
      <c r="BV167" s="49"/>
      <c r="BW167" s="49"/>
      <c r="BX167" s="49"/>
      <c r="BY167" s="49"/>
      <c r="BZ167" s="51"/>
      <c r="CA167" s="50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</row>
    <row r="168" spans="1:161" s="63" customFormat="1" x14ac:dyDescent="0.2">
      <c r="A168" s="106"/>
      <c r="B168" s="107"/>
      <c r="BL168" s="49"/>
      <c r="BM168" s="49"/>
      <c r="BN168" s="49"/>
      <c r="BO168" s="49"/>
      <c r="BP168" s="49"/>
      <c r="BQ168" s="49"/>
      <c r="BR168" s="50"/>
      <c r="BS168" s="49"/>
      <c r="BT168" s="49"/>
      <c r="BU168" s="49"/>
      <c r="BV168" s="49"/>
      <c r="BW168" s="49"/>
      <c r="BX168" s="49"/>
      <c r="BY168" s="49"/>
      <c r="BZ168" s="51"/>
      <c r="CA168" s="50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</row>
    <row r="169" spans="1:161" s="63" customFormat="1" x14ac:dyDescent="0.2">
      <c r="A169" s="106"/>
      <c r="B169" s="107"/>
      <c r="BL169" s="49"/>
      <c r="BM169" s="49"/>
      <c r="BN169" s="49"/>
      <c r="BO169" s="49"/>
      <c r="BP169" s="49"/>
      <c r="BQ169" s="49"/>
      <c r="BR169" s="50"/>
      <c r="BS169" s="49"/>
      <c r="BT169" s="49"/>
      <c r="BU169" s="49"/>
      <c r="BV169" s="49"/>
      <c r="BW169" s="49"/>
      <c r="BX169" s="49"/>
      <c r="BY169" s="49"/>
      <c r="BZ169" s="51"/>
      <c r="CA169" s="50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</row>
    <row r="170" spans="1:161" s="63" customFormat="1" x14ac:dyDescent="0.2">
      <c r="A170" s="106"/>
      <c r="B170" s="107"/>
      <c r="BL170" s="49"/>
      <c r="BM170" s="49"/>
      <c r="BN170" s="49"/>
      <c r="BO170" s="49"/>
      <c r="BP170" s="49"/>
      <c r="BQ170" s="49"/>
      <c r="BR170" s="50"/>
      <c r="BS170" s="49"/>
      <c r="BT170" s="49"/>
      <c r="BU170" s="49"/>
      <c r="BV170" s="49"/>
      <c r="BW170" s="49"/>
      <c r="BX170" s="49"/>
      <c r="BY170" s="49"/>
      <c r="BZ170" s="51"/>
      <c r="CA170" s="50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</row>
    <row r="171" spans="1:161" s="63" customFormat="1" x14ac:dyDescent="0.2">
      <c r="A171" s="106"/>
      <c r="B171" s="107"/>
      <c r="BL171" s="49"/>
      <c r="BM171" s="49"/>
      <c r="BN171" s="49"/>
      <c r="BO171" s="49"/>
      <c r="BP171" s="49"/>
      <c r="BQ171" s="49"/>
      <c r="BR171" s="50"/>
      <c r="BS171" s="49"/>
      <c r="BT171" s="49"/>
      <c r="BU171" s="49"/>
      <c r="BV171" s="49"/>
      <c r="BW171" s="49"/>
      <c r="BX171" s="49"/>
      <c r="BY171" s="49"/>
      <c r="BZ171" s="51"/>
      <c r="CA171" s="50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</row>
    <row r="172" spans="1:161" s="63" customFormat="1" x14ac:dyDescent="0.2">
      <c r="A172" s="106"/>
      <c r="B172" s="107"/>
      <c r="BL172" s="49"/>
      <c r="BM172" s="49"/>
      <c r="BN172" s="49"/>
      <c r="BO172" s="49"/>
      <c r="BP172" s="49"/>
      <c r="BQ172" s="49"/>
      <c r="BR172" s="50"/>
      <c r="BS172" s="49"/>
      <c r="BT172" s="49"/>
      <c r="BU172" s="49"/>
      <c r="BV172" s="49"/>
      <c r="BW172" s="49"/>
      <c r="BX172" s="49"/>
      <c r="BY172" s="49"/>
      <c r="BZ172" s="51"/>
      <c r="CA172" s="50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</row>
    <row r="173" spans="1:161" s="63" customFormat="1" x14ac:dyDescent="0.2">
      <c r="A173" s="106"/>
      <c r="B173" s="107"/>
      <c r="BL173" s="49"/>
      <c r="BM173" s="49"/>
      <c r="BN173" s="49"/>
      <c r="BO173" s="49"/>
      <c r="BP173" s="49"/>
      <c r="BQ173" s="49"/>
      <c r="BR173" s="50"/>
      <c r="BS173" s="49"/>
      <c r="BT173" s="49"/>
      <c r="BU173" s="49"/>
      <c r="BV173" s="49"/>
      <c r="BW173" s="49"/>
      <c r="BX173" s="49"/>
      <c r="BY173" s="49"/>
      <c r="BZ173" s="51"/>
      <c r="CA173" s="50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</row>
    <row r="174" spans="1:161" s="63" customFormat="1" x14ac:dyDescent="0.2">
      <c r="A174" s="106"/>
      <c r="B174" s="107"/>
      <c r="BL174" s="49"/>
      <c r="BM174" s="49"/>
      <c r="BN174" s="49"/>
      <c r="BO174" s="49"/>
      <c r="BP174" s="49"/>
      <c r="BQ174" s="49"/>
      <c r="BR174" s="50"/>
      <c r="BS174" s="49"/>
      <c r="BT174" s="49"/>
      <c r="BU174" s="49"/>
      <c r="BV174" s="49"/>
      <c r="BW174" s="49"/>
      <c r="BX174" s="49"/>
      <c r="BY174" s="49"/>
      <c r="BZ174" s="51"/>
      <c r="CA174" s="50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</row>
    <row r="175" spans="1:161" s="63" customFormat="1" x14ac:dyDescent="0.2">
      <c r="A175" s="106"/>
      <c r="B175" s="107"/>
      <c r="BL175" s="49"/>
      <c r="BM175" s="49"/>
      <c r="BN175" s="49"/>
      <c r="BO175" s="49"/>
      <c r="BP175" s="49"/>
      <c r="BQ175" s="49"/>
      <c r="BR175" s="50"/>
      <c r="BS175" s="49"/>
      <c r="BT175" s="49"/>
      <c r="BU175" s="49"/>
      <c r="BV175" s="49"/>
      <c r="BW175" s="49"/>
      <c r="BX175" s="49"/>
      <c r="BY175" s="49"/>
      <c r="BZ175" s="51"/>
      <c r="CA175" s="50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</row>
    <row r="176" spans="1:161" s="63" customFormat="1" x14ac:dyDescent="0.2">
      <c r="A176" s="106"/>
      <c r="B176" s="107"/>
      <c r="BL176" s="49"/>
      <c r="BM176" s="49"/>
      <c r="BN176" s="49"/>
      <c r="BO176" s="49"/>
      <c r="BP176" s="49"/>
      <c r="BQ176" s="49"/>
      <c r="BR176" s="50"/>
      <c r="BS176" s="49"/>
      <c r="BT176" s="49"/>
      <c r="BU176" s="49"/>
      <c r="BV176" s="49"/>
      <c r="BW176" s="49"/>
      <c r="BX176" s="49"/>
      <c r="BY176" s="49"/>
      <c r="BZ176" s="51"/>
      <c r="CA176" s="50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</row>
    <row r="177" spans="1:161" s="70" customFormat="1" x14ac:dyDescent="0.2">
      <c r="A177" s="75"/>
      <c r="B177" s="76"/>
      <c r="BL177" s="66"/>
      <c r="BM177" s="66"/>
      <c r="BN177" s="66"/>
      <c r="BO177" s="66"/>
      <c r="BP177" s="66"/>
      <c r="BQ177" s="66"/>
      <c r="BR177" s="68"/>
      <c r="BS177" s="66"/>
      <c r="BT177" s="66"/>
      <c r="BU177" s="66"/>
      <c r="BV177" s="66"/>
      <c r="BW177" s="66"/>
      <c r="BX177" s="66"/>
      <c r="BY177" s="66"/>
      <c r="BZ177" s="69"/>
      <c r="CA177" s="68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</row>
    <row r="178" spans="1:161" s="70" customFormat="1" x14ac:dyDescent="0.2">
      <c r="A178" s="75"/>
      <c r="B178" s="76"/>
      <c r="BL178" s="66"/>
      <c r="BM178" s="66"/>
      <c r="BN178" s="66"/>
      <c r="BO178" s="66"/>
      <c r="BP178" s="66"/>
      <c r="BQ178" s="66"/>
      <c r="BR178" s="68"/>
      <c r="BS178" s="66"/>
      <c r="BT178" s="66"/>
      <c r="BU178" s="66"/>
      <c r="BV178" s="66"/>
      <c r="BW178" s="66"/>
      <c r="BX178" s="66"/>
      <c r="BY178" s="66"/>
      <c r="BZ178" s="69"/>
      <c r="CA178" s="68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</row>
    <row r="179" spans="1:161" s="70" customFormat="1" x14ac:dyDescent="0.2">
      <c r="A179" s="75"/>
      <c r="B179" s="76"/>
      <c r="BL179" s="66"/>
      <c r="BM179" s="66"/>
      <c r="BN179" s="66"/>
      <c r="BO179" s="66"/>
      <c r="BP179" s="66"/>
      <c r="BQ179" s="66"/>
      <c r="BR179" s="68"/>
      <c r="BS179" s="66"/>
      <c r="BT179" s="66"/>
      <c r="BU179" s="66"/>
      <c r="BV179" s="66"/>
      <c r="BW179" s="66"/>
      <c r="BX179" s="66"/>
      <c r="BY179" s="66"/>
      <c r="BZ179" s="69"/>
      <c r="CA179" s="68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</row>
    <row r="180" spans="1:161" s="70" customFormat="1" x14ac:dyDescent="0.2">
      <c r="A180" s="75"/>
      <c r="B180" s="76"/>
      <c r="BL180" s="66"/>
      <c r="BM180" s="66"/>
      <c r="BN180" s="66"/>
      <c r="BO180" s="66"/>
      <c r="BP180" s="66"/>
      <c r="BQ180" s="66"/>
      <c r="BR180" s="68"/>
      <c r="BS180" s="66"/>
      <c r="BT180" s="66"/>
      <c r="BU180" s="66"/>
      <c r="BV180" s="66"/>
      <c r="BW180" s="66"/>
      <c r="BX180" s="66"/>
      <c r="BY180" s="66"/>
      <c r="BZ180" s="69"/>
      <c r="CA180" s="68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</row>
    <row r="181" spans="1:161" s="70" customFormat="1" x14ac:dyDescent="0.2">
      <c r="A181" s="75"/>
      <c r="B181" s="76"/>
      <c r="BL181" s="66"/>
      <c r="BM181" s="66"/>
      <c r="BN181" s="66"/>
      <c r="BO181" s="66"/>
      <c r="BP181" s="66"/>
      <c r="BQ181" s="66"/>
      <c r="BR181" s="68"/>
      <c r="BS181" s="66"/>
      <c r="BT181" s="66"/>
      <c r="BU181" s="66"/>
      <c r="BV181" s="66"/>
      <c r="BW181" s="66"/>
      <c r="BX181" s="66"/>
      <c r="BY181" s="66"/>
      <c r="BZ181" s="69"/>
      <c r="CA181" s="68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</row>
    <row r="182" spans="1:161" s="70" customFormat="1" x14ac:dyDescent="0.2">
      <c r="A182" s="75"/>
      <c r="B182" s="76"/>
      <c r="BL182" s="66"/>
      <c r="BM182" s="66"/>
      <c r="BN182" s="66"/>
      <c r="BO182" s="66"/>
      <c r="BP182" s="66"/>
      <c r="BQ182" s="66"/>
      <c r="BR182" s="68"/>
      <c r="BS182" s="66"/>
      <c r="BT182" s="66"/>
      <c r="BU182" s="66"/>
      <c r="BV182" s="66"/>
      <c r="BW182" s="66"/>
      <c r="BX182" s="66"/>
      <c r="BY182" s="66"/>
      <c r="BZ182" s="69"/>
      <c r="CA182" s="68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</row>
    <row r="183" spans="1:161" s="70" customFormat="1" x14ac:dyDescent="0.2">
      <c r="A183" s="75"/>
      <c r="B183" s="76"/>
      <c r="BL183" s="66"/>
      <c r="BM183" s="66"/>
      <c r="BN183" s="66"/>
      <c r="BO183" s="66"/>
      <c r="BP183" s="66"/>
      <c r="BQ183" s="66"/>
      <c r="BR183" s="68"/>
      <c r="BS183" s="66"/>
      <c r="BT183" s="66"/>
      <c r="BU183" s="66"/>
      <c r="BV183" s="66"/>
      <c r="BW183" s="66"/>
      <c r="BX183" s="66"/>
      <c r="BY183" s="66"/>
      <c r="BZ183" s="69"/>
      <c r="CA183" s="68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</row>
    <row r="184" spans="1:161" s="70" customFormat="1" x14ac:dyDescent="0.2">
      <c r="A184" s="75"/>
      <c r="B184" s="76"/>
      <c r="BL184" s="66"/>
      <c r="BM184" s="66"/>
      <c r="BN184" s="66"/>
      <c r="BO184" s="66"/>
      <c r="BP184" s="66"/>
      <c r="BQ184" s="66"/>
      <c r="BR184" s="68"/>
      <c r="BS184" s="66"/>
      <c r="BT184" s="66"/>
      <c r="BU184" s="66"/>
      <c r="BV184" s="66"/>
      <c r="BW184" s="66"/>
      <c r="BX184" s="66"/>
      <c r="BY184" s="66"/>
      <c r="BZ184" s="69"/>
      <c r="CA184" s="68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</row>
    <row r="185" spans="1:161" s="70" customFormat="1" x14ac:dyDescent="0.2">
      <c r="A185" s="75"/>
      <c r="B185" s="76"/>
      <c r="BL185" s="66"/>
      <c r="BM185" s="66"/>
      <c r="BN185" s="66"/>
      <c r="BO185" s="66"/>
      <c r="BP185" s="66"/>
      <c r="BQ185" s="66"/>
      <c r="BR185" s="68"/>
      <c r="BS185" s="66"/>
      <c r="BT185" s="66"/>
      <c r="BU185" s="66"/>
      <c r="BV185" s="66"/>
      <c r="BW185" s="66"/>
      <c r="BX185" s="66"/>
      <c r="BY185" s="66"/>
      <c r="BZ185" s="69"/>
      <c r="CA185" s="68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</row>
    <row r="186" spans="1:161" s="70" customFormat="1" x14ac:dyDescent="0.2">
      <c r="A186" s="75"/>
      <c r="B186" s="76"/>
      <c r="BL186" s="66"/>
      <c r="BM186" s="66"/>
      <c r="BN186" s="66"/>
      <c r="BO186" s="66"/>
      <c r="BP186" s="66"/>
      <c r="BQ186" s="66"/>
      <c r="BR186" s="68"/>
      <c r="BS186" s="66"/>
      <c r="BT186" s="66"/>
      <c r="BU186" s="66"/>
      <c r="BV186" s="66"/>
      <c r="BW186" s="66"/>
      <c r="BX186" s="66"/>
      <c r="BY186" s="66"/>
      <c r="BZ186" s="69"/>
      <c r="CA186" s="68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</row>
    <row r="187" spans="1:161" s="70" customFormat="1" x14ac:dyDescent="0.2">
      <c r="A187" s="75"/>
      <c r="B187" s="76"/>
      <c r="BL187" s="66"/>
      <c r="BM187" s="66"/>
      <c r="BN187" s="66"/>
      <c r="BO187" s="66"/>
      <c r="BP187" s="66"/>
      <c r="BQ187" s="66"/>
      <c r="BR187" s="68"/>
      <c r="BS187" s="66"/>
      <c r="BT187" s="66"/>
      <c r="BU187" s="66"/>
      <c r="BV187" s="66"/>
      <c r="BW187" s="66"/>
      <c r="BX187" s="66"/>
      <c r="BY187" s="66"/>
      <c r="BZ187" s="69"/>
      <c r="CA187" s="68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</row>
    <row r="188" spans="1:161" s="70" customFormat="1" x14ac:dyDescent="0.2">
      <c r="A188" s="75"/>
      <c r="B188" s="76"/>
      <c r="BL188" s="66"/>
      <c r="BM188" s="66"/>
      <c r="BN188" s="66"/>
      <c r="BO188" s="66"/>
      <c r="BP188" s="66"/>
      <c r="BQ188" s="66"/>
      <c r="BR188" s="68"/>
      <c r="BS188" s="66"/>
      <c r="BT188" s="66"/>
      <c r="BU188" s="66"/>
      <c r="BV188" s="66"/>
      <c r="BW188" s="66"/>
      <c r="BX188" s="66"/>
      <c r="BY188" s="66"/>
      <c r="BZ188" s="69"/>
      <c r="CA188" s="68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</row>
    <row r="189" spans="1:161" s="70" customFormat="1" x14ac:dyDescent="0.2">
      <c r="A189" s="75"/>
      <c r="B189" s="76"/>
      <c r="BL189" s="66"/>
      <c r="BM189" s="66"/>
      <c r="BN189" s="66"/>
      <c r="BO189" s="66"/>
      <c r="BP189" s="66"/>
      <c r="BQ189" s="66"/>
      <c r="BR189" s="68"/>
      <c r="BS189" s="66"/>
      <c r="BT189" s="66"/>
      <c r="BU189" s="66"/>
      <c r="BV189" s="66"/>
      <c r="BW189" s="66"/>
      <c r="BX189" s="66"/>
      <c r="BY189" s="66"/>
      <c r="BZ189" s="69"/>
      <c r="CA189" s="68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</row>
    <row r="190" spans="1:161" s="70" customFormat="1" x14ac:dyDescent="0.2">
      <c r="A190" s="75"/>
      <c r="B190" s="76"/>
      <c r="BL190" s="66"/>
      <c r="BM190" s="66"/>
      <c r="BN190" s="66"/>
      <c r="BO190" s="66"/>
      <c r="BP190" s="66"/>
      <c r="BQ190" s="66"/>
      <c r="BR190" s="68"/>
      <c r="BS190" s="66"/>
      <c r="BT190" s="66"/>
      <c r="BU190" s="66"/>
      <c r="BV190" s="66"/>
      <c r="BW190" s="66"/>
      <c r="BX190" s="66"/>
      <c r="BY190" s="66"/>
      <c r="BZ190" s="69"/>
      <c r="CA190" s="68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</row>
    <row r="191" spans="1:161" s="70" customFormat="1" x14ac:dyDescent="0.2">
      <c r="A191" s="75"/>
      <c r="B191" s="76"/>
      <c r="BL191" s="66"/>
      <c r="BM191" s="66"/>
      <c r="BN191" s="66"/>
      <c r="BO191" s="66"/>
      <c r="BP191" s="66"/>
      <c r="BQ191" s="66"/>
      <c r="BR191" s="68"/>
      <c r="BS191" s="66"/>
      <c r="BT191" s="66"/>
      <c r="BU191" s="66"/>
      <c r="BV191" s="66"/>
      <c r="BW191" s="66"/>
      <c r="BX191" s="66"/>
      <c r="BY191" s="66"/>
      <c r="BZ191" s="69"/>
      <c r="CA191" s="68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</row>
    <row r="192" spans="1:161" s="70" customFormat="1" x14ac:dyDescent="0.2">
      <c r="A192" s="75"/>
      <c r="B192" s="76"/>
      <c r="BL192" s="66"/>
      <c r="BM192" s="66"/>
      <c r="BN192" s="66"/>
      <c r="BO192" s="66"/>
      <c r="BP192" s="66"/>
      <c r="BQ192" s="66"/>
      <c r="BR192" s="68"/>
      <c r="BS192" s="66"/>
      <c r="BT192" s="66"/>
      <c r="BU192" s="66"/>
      <c r="BV192" s="66"/>
      <c r="BW192" s="66"/>
      <c r="BX192" s="66"/>
      <c r="BY192" s="66"/>
      <c r="BZ192" s="69"/>
      <c r="CA192" s="68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</row>
    <row r="193" spans="1:161" s="70" customFormat="1" x14ac:dyDescent="0.2">
      <c r="A193" s="75"/>
      <c r="B193" s="76"/>
      <c r="BL193" s="66"/>
      <c r="BM193" s="66"/>
      <c r="BN193" s="66"/>
      <c r="BO193" s="66"/>
      <c r="BP193" s="66"/>
      <c r="BQ193" s="66"/>
      <c r="BR193" s="68"/>
      <c r="BS193" s="66"/>
      <c r="BT193" s="66"/>
      <c r="BU193" s="66"/>
      <c r="BV193" s="66"/>
      <c r="BW193" s="66"/>
      <c r="BX193" s="66"/>
      <c r="BY193" s="66"/>
      <c r="BZ193" s="69"/>
      <c r="CA193" s="68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</row>
    <row r="194" spans="1:161" s="70" customFormat="1" x14ac:dyDescent="0.2">
      <c r="A194" s="75"/>
      <c r="B194" s="76"/>
      <c r="BL194" s="66"/>
      <c r="BM194" s="66"/>
      <c r="BN194" s="66"/>
      <c r="BO194" s="66"/>
      <c r="BP194" s="66"/>
      <c r="BQ194" s="66"/>
      <c r="BR194" s="68"/>
      <c r="BS194" s="66"/>
      <c r="BT194" s="66"/>
      <c r="BU194" s="66"/>
      <c r="BV194" s="66"/>
      <c r="BW194" s="66"/>
      <c r="BX194" s="66"/>
      <c r="BY194" s="66"/>
      <c r="BZ194" s="69"/>
      <c r="CA194" s="68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</row>
    <row r="195" spans="1:161" s="70" customFormat="1" x14ac:dyDescent="0.2">
      <c r="A195" s="75"/>
      <c r="B195" s="76"/>
      <c r="BL195" s="66"/>
      <c r="BM195" s="66"/>
      <c r="BN195" s="66"/>
      <c r="BO195" s="66"/>
      <c r="BP195" s="66"/>
      <c r="BQ195" s="66"/>
      <c r="BR195" s="68"/>
      <c r="BS195" s="66"/>
      <c r="BT195" s="66"/>
      <c r="BU195" s="66"/>
      <c r="BV195" s="66"/>
      <c r="BW195" s="66"/>
      <c r="BX195" s="66"/>
      <c r="BY195" s="66"/>
      <c r="BZ195" s="69"/>
      <c r="CA195" s="68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</row>
    <row r="196" spans="1:161" s="70" customFormat="1" x14ac:dyDescent="0.2">
      <c r="A196" s="75"/>
      <c r="B196" s="76"/>
      <c r="BL196" s="66"/>
      <c r="BM196" s="66"/>
      <c r="BN196" s="66"/>
      <c r="BO196" s="66"/>
      <c r="BP196" s="66"/>
      <c r="BQ196" s="66"/>
      <c r="BR196" s="68"/>
      <c r="BS196" s="66"/>
      <c r="BT196" s="66"/>
      <c r="BU196" s="66"/>
      <c r="BV196" s="66"/>
      <c r="BW196" s="66"/>
      <c r="BX196" s="66"/>
      <c r="BY196" s="66"/>
      <c r="BZ196" s="69"/>
      <c r="CA196" s="68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</row>
    <row r="197" spans="1:161" s="70" customFormat="1" x14ac:dyDescent="0.2">
      <c r="A197" s="75"/>
      <c r="B197" s="76"/>
      <c r="BL197" s="66"/>
      <c r="BM197" s="66"/>
      <c r="BN197" s="66"/>
      <c r="BO197" s="66"/>
      <c r="BP197" s="66"/>
      <c r="BQ197" s="66"/>
      <c r="BR197" s="68"/>
      <c r="BS197" s="66"/>
      <c r="BT197" s="66"/>
      <c r="BU197" s="66"/>
      <c r="BV197" s="66"/>
      <c r="BW197" s="66"/>
      <c r="BX197" s="66"/>
      <c r="BY197" s="66"/>
      <c r="BZ197" s="69"/>
      <c r="CA197" s="68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  <c r="DS197" s="66"/>
      <c r="DT197" s="66"/>
      <c r="DU197" s="66"/>
      <c r="DV197" s="66"/>
      <c r="DW197" s="66"/>
      <c r="DX197" s="66"/>
      <c r="DY197" s="66"/>
      <c r="DZ197" s="66"/>
      <c r="EA197" s="66"/>
      <c r="EB197" s="66"/>
      <c r="EC197" s="66"/>
      <c r="ED197" s="66"/>
      <c r="EE197" s="66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66"/>
      <c r="EW197" s="66"/>
      <c r="EX197" s="66"/>
      <c r="EY197" s="66"/>
      <c r="EZ197" s="66"/>
      <c r="FA197" s="66"/>
      <c r="FB197" s="66"/>
      <c r="FC197" s="66"/>
      <c r="FD197" s="66"/>
      <c r="FE197" s="66"/>
    </row>
    <row r="198" spans="1:161" s="70" customFormat="1" x14ac:dyDescent="0.2">
      <c r="A198" s="75"/>
      <c r="B198" s="76"/>
      <c r="BL198" s="66"/>
      <c r="BM198" s="66"/>
      <c r="BN198" s="66"/>
      <c r="BO198" s="66"/>
      <c r="BP198" s="66"/>
      <c r="BQ198" s="66"/>
      <c r="BR198" s="68"/>
      <c r="BS198" s="66"/>
      <c r="BT198" s="66"/>
      <c r="BU198" s="66"/>
      <c r="BV198" s="66"/>
      <c r="BW198" s="66"/>
      <c r="BX198" s="66"/>
      <c r="BY198" s="66"/>
      <c r="BZ198" s="69"/>
      <c r="CA198" s="68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</row>
    <row r="199" spans="1:161" s="70" customFormat="1" x14ac:dyDescent="0.2">
      <c r="A199" s="75"/>
      <c r="B199" s="76"/>
      <c r="BL199" s="66"/>
      <c r="BM199" s="66"/>
      <c r="BN199" s="66"/>
      <c r="BO199" s="66"/>
      <c r="BP199" s="66"/>
      <c r="BQ199" s="66"/>
      <c r="BR199" s="68"/>
      <c r="BS199" s="66"/>
      <c r="BT199" s="66"/>
      <c r="BU199" s="66"/>
      <c r="BV199" s="66"/>
      <c r="BW199" s="66"/>
      <c r="BX199" s="66"/>
      <c r="BY199" s="66"/>
      <c r="BZ199" s="69"/>
      <c r="CA199" s="68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</row>
    <row r="200" spans="1:161" s="70" customFormat="1" x14ac:dyDescent="0.2">
      <c r="A200" s="75"/>
      <c r="B200" s="76"/>
      <c r="BL200" s="66"/>
      <c r="BM200" s="66"/>
      <c r="BN200" s="66"/>
      <c r="BO200" s="66"/>
      <c r="BP200" s="66"/>
      <c r="BQ200" s="66"/>
      <c r="BR200" s="68"/>
      <c r="BS200" s="66"/>
      <c r="BT200" s="66"/>
      <c r="BU200" s="66"/>
      <c r="BV200" s="66"/>
      <c r="BW200" s="66"/>
      <c r="BX200" s="66"/>
      <c r="BY200" s="66"/>
      <c r="BZ200" s="69"/>
      <c r="CA200" s="68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66"/>
      <c r="EU200" s="66"/>
      <c r="EV200" s="66"/>
      <c r="EW200" s="66"/>
      <c r="EX200" s="66"/>
      <c r="EY200" s="66"/>
      <c r="EZ200" s="66"/>
      <c r="FA200" s="66"/>
      <c r="FB200" s="66"/>
      <c r="FC200" s="66"/>
      <c r="FD200" s="66"/>
      <c r="FE200" s="66"/>
    </row>
    <row r="201" spans="1:161" s="70" customFormat="1" x14ac:dyDescent="0.2">
      <c r="A201" s="75"/>
      <c r="B201" s="76"/>
      <c r="BL201" s="66"/>
      <c r="BM201" s="66"/>
      <c r="BN201" s="66"/>
      <c r="BO201" s="66"/>
      <c r="BP201" s="66"/>
      <c r="BQ201" s="66"/>
      <c r="BR201" s="68"/>
      <c r="BS201" s="66"/>
      <c r="BT201" s="66"/>
      <c r="BU201" s="66"/>
      <c r="BV201" s="66"/>
      <c r="BW201" s="66"/>
      <c r="BX201" s="66"/>
      <c r="BY201" s="66"/>
      <c r="BZ201" s="69"/>
      <c r="CA201" s="68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  <c r="DS201" s="66"/>
      <c r="DT201" s="66"/>
      <c r="DU201" s="66"/>
      <c r="DV201" s="66"/>
      <c r="DW201" s="66"/>
      <c r="DX201" s="66"/>
      <c r="DY201" s="66"/>
      <c r="DZ201" s="66"/>
      <c r="EA201" s="66"/>
      <c r="EB201" s="66"/>
      <c r="EC201" s="66"/>
      <c r="ED201" s="66"/>
      <c r="EE201" s="66"/>
      <c r="EF201" s="66"/>
      <c r="EG201" s="66"/>
      <c r="EH201" s="66"/>
      <c r="EI201" s="66"/>
      <c r="EJ201" s="66"/>
      <c r="EK201" s="66"/>
      <c r="EL201" s="66"/>
      <c r="EM201" s="66"/>
      <c r="EN201" s="66"/>
      <c r="EO201" s="66"/>
      <c r="EP201" s="66"/>
      <c r="EQ201" s="66"/>
      <c r="ER201" s="66"/>
      <c r="ES201" s="66"/>
      <c r="ET201" s="66"/>
      <c r="EU201" s="66"/>
      <c r="EV201" s="66"/>
      <c r="EW201" s="66"/>
      <c r="EX201" s="66"/>
      <c r="EY201" s="66"/>
      <c r="EZ201" s="66"/>
      <c r="FA201" s="66"/>
      <c r="FB201" s="66"/>
      <c r="FC201" s="66"/>
      <c r="FD201" s="66"/>
      <c r="FE201" s="66"/>
    </row>
    <row r="202" spans="1:161" s="70" customFormat="1" x14ac:dyDescent="0.2">
      <c r="A202" s="75"/>
      <c r="B202" s="76"/>
      <c r="BL202" s="66"/>
      <c r="BM202" s="66"/>
      <c r="BN202" s="66"/>
      <c r="BO202" s="66"/>
      <c r="BP202" s="66"/>
      <c r="BQ202" s="66"/>
      <c r="BR202" s="68"/>
      <c r="BS202" s="66"/>
      <c r="BT202" s="66"/>
      <c r="BU202" s="66"/>
      <c r="BV202" s="66"/>
      <c r="BW202" s="66"/>
      <c r="BX202" s="66"/>
      <c r="BY202" s="66"/>
      <c r="BZ202" s="69"/>
      <c r="CA202" s="68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  <c r="DS202" s="66"/>
      <c r="DT202" s="66"/>
      <c r="DU202" s="66"/>
      <c r="DV202" s="66"/>
      <c r="DW202" s="66"/>
      <c r="DX202" s="66"/>
      <c r="DY202" s="66"/>
      <c r="DZ202" s="66"/>
      <c r="EA202" s="66"/>
      <c r="EB202" s="66"/>
      <c r="EC202" s="66"/>
      <c r="ED202" s="66"/>
      <c r="EE202" s="66"/>
      <c r="EF202" s="66"/>
      <c r="EG202" s="66"/>
      <c r="EH202" s="66"/>
      <c r="EI202" s="66"/>
      <c r="EJ202" s="66"/>
      <c r="EK202" s="66"/>
      <c r="EL202" s="66"/>
      <c r="EM202" s="66"/>
      <c r="EN202" s="66"/>
      <c r="EO202" s="66"/>
      <c r="EP202" s="66"/>
      <c r="EQ202" s="66"/>
      <c r="ER202" s="66"/>
      <c r="ES202" s="66"/>
      <c r="ET202" s="66"/>
      <c r="EU202" s="66"/>
      <c r="EV202" s="66"/>
      <c r="EW202" s="66"/>
      <c r="EX202" s="66"/>
      <c r="EY202" s="66"/>
      <c r="EZ202" s="66"/>
      <c r="FA202" s="66"/>
      <c r="FB202" s="66"/>
      <c r="FC202" s="66"/>
      <c r="FD202" s="66"/>
      <c r="FE202" s="66"/>
    </row>
    <row r="203" spans="1:161" s="70" customFormat="1" x14ac:dyDescent="0.2">
      <c r="A203" s="75"/>
      <c r="B203" s="76"/>
      <c r="BL203" s="66"/>
      <c r="BM203" s="66"/>
      <c r="BN203" s="66"/>
      <c r="BO203" s="66"/>
      <c r="BP203" s="66"/>
      <c r="BQ203" s="66"/>
      <c r="BR203" s="68"/>
      <c r="BS203" s="66"/>
      <c r="BT203" s="66"/>
      <c r="BU203" s="66"/>
      <c r="BV203" s="66"/>
      <c r="BW203" s="66"/>
      <c r="BX203" s="66"/>
      <c r="BY203" s="66"/>
      <c r="BZ203" s="69"/>
      <c r="CA203" s="68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</row>
    <row r="204" spans="1:161" s="70" customFormat="1" x14ac:dyDescent="0.2">
      <c r="A204" s="75"/>
      <c r="B204" s="76"/>
      <c r="BL204" s="66"/>
      <c r="BM204" s="66"/>
      <c r="BN204" s="66"/>
      <c r="BO204" s="66"/>
      <c r="BP204" s="66"/>
      <c r="BQ204" s="66"/>
      <c r="BR204" s="68"/>
      <c r="BS204" s="66"/>
      <c r="BT204" s="66"/>
      <c r="BU204" s="66"/>
      <c r="BV204" s="66"/>
      <c r="BW204" s="66"/>
      <c r="BX204" s="66"/>
      <c r="BY204" s="66"/>
      <c r="BZ204" s="69"/>
      <c r="CA204" s="68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  <c r="DS204" s="66"/>
      <c r="DT204" s="66"/>
      <c r="DU204" s="66"/>
      <c r="DV204" s="66"/>
      <c r="DW204" s="66"/>
      <c r="DX204" s="66"/>
      <c r="DY204" s="66"/>
      <c r="DZ204" s="66"/>
      <c r="EA204" s="66"/>
      <c r="EB204" s="66"/>
      <c r="EC204" s="66"/>
      <c r="ED204" s="66"/>
      <c r="EE204" s="66"/>
      <c r="EF204" s="66"/>
      <c r="EG204" s="66"/>
      <c r="EH204" s="66"/>
      <c r="EI204" s="66"/>
      <c r="EJ204" s="66"/>
      <c r="EK204" s="66"/>
      <c r="EL204" s="66"/>
      <c r="EM204" s="66"/>
      <c r="EN204" s="66"/>
      <c r="EO204" s="66"/>
      <c r="EP204" s="66"/>
      <c r="EQ204" s="66"/>
      <c r="ER204" s="66"/>
      <c r="ES204" s="66"/>
      <c r="ET204" s="66"/>
      <c r="EU204" s="66"/>
      <c r="EV204" s="66"/>
      <c r="EW204" s="66"/>
      <c r="EX204" s="66"/>
      <c r="EY204" s="66"/>
      <c r="EZ204" s="66"/>
      <c r="FA204" s="66"/>
      <c r="FB204" s="66"/>
      <c r="FC204" s="66"/>
      <c r="FD204" s="66"/>
      <c r="FE204" s="66"/>
    </row>
    <row r="205" spans="1:161" s="70" customFormat="1" x14ac:dyDescent="0.2">
      <c r="A205" s="75"/>
      <c r="B205" s="76"/>
      <c r="BL205" s="66"/>
      <c r="BM205" s="66"/>
      <c r="BN205" s="66"/>
      <c r="BO205" s="66"/>
      <c r="BP205" s="66"/>
      <c r="BQ205" s="66"/>
      <c r="BR205" s="68"/>
      <c r="BS205" s="66"/>
      <c r="BT205" s="66"/>
      <c r="BU205" s="66"/>
      <c r="BV205" s="66"/>
      <c r="BW205" s="66"/>
      <c r="BX205" s="66"/>
      <c r="BY205" s="66"/>
      <c r="BZ205" s="69"/>
      <c r="CA205" s="68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  <c r="DS205" s="66"/>
      <c r="DT205" s="66"/>
      <c r="DU205" s="66"/>
      <c r="DV205" s="66"/>
      <c r="DW205" s="66"/>
      <c r="DX205" s="66"/>
      <c r="DY205" s="66"/>
      <c r="DZ205" s="66"/>
      <c r="EA205" s="66"/>
      <c r="EB205" s="66"/>
      <c r="EC205" s="66"/>
      <c r="ED205" s="66"/>
      <c r="EE205" s="66"/>
      <c r="EF205" s="66"/>
      <c r="EG205" s="66"/>
      <c r="EH205" s="66"/>
      <c r="EI205" s="66"/>
      <c r="EJ205" s="66"/>
      <c r="EK205" s="66"/>
      <c r="EL205" s="66"/>
      <c r="EM205" s="66"/>
      <c r="EN205" s="66"/>
      <c r="EO205" s="66"/>
      <c r="EP205" s="66"/>
      <c r="EQ205" s="66"/>
      <c r="ER205" s="66"/>
      <c r="ES205" s="66"/>
      <c r="ET205" s="66"/>
      <c r="EU205" s="66"/>
      <c r="EV205" s="66"/>
      <c r="EW205" s="66"/>
      <c r="EX205" s="66"/>
      <c r="EY205" s="66"/>
      <c r="EZ205" s="66"/>
      <c r="FA205" s="66"/>
      <c r="FB205" s="66"/>
      <c r="FC205" s="66"/>
      <c r="FD205" s="66"/>
      <c r="FE205" s="66"/>
    </row>
    <row r="206" spans="1:161" s="70" customFormat="1" x14ac:dyDescent="0.2">
      <c r="A206" s="75"/>
      <c r="B206" s="76"/>
      <c r="BL206" s="66"/>
      <c r="BM206" s="66"/>
      <c r="BN206" s="66"/>
      <c r="BO206" s="66"/>
      <c r="BP206" s="66"/>
      <c r="BQ206" s="66"/>
      <c r="BR206" s="68"/>
      <c r="BS206" s="66"/>
      <c r="BT206" s="66"/>
      <c r="BU206" s="66"/>
      <c r="BV206" s="66"/>
      <c r="BW206" s="66"/>
      <c r="BX206" s="66"/>
      <c r="BY206" s="66"/>
      <c r="BZ206" s="69"/>
      <c r="CA206" s="68"/>
      <c r="CB206" s="66"/>
      <c r="CC206" s="66"/>
      <c r="CD206" s="66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  <c r="DS206" s="66"/>
      <c r="DT206" s="66"/>
      <c r="DU206" s="66"/>
      <c r="DV206" s="66"/>
      <c r="DW206" s="66"/>
      <c r="DX206" s="66"/>
      <c r="DY206" s="66"/>
      <c r="DZ206" s="66"/>
      <c r="EA206" s="66"/>
      <c r="EB206" s="66"/>
      <c r="EC206" s="66"/>
      <c r="ED206" s="66"/>
      <c r="EE206" s="66"/>
      <c r="EF206" s="66"/>
      <c r="EG206" s="66"/>
      <c r="EH206" s="66"/>
      <c r="EI206" s="66"/>
      <c r="EJ206" s="66"/>
      <c r="EK206" s="66"/>
      <c r="EL206" s="66"/>
      <c r="EM206" s="66"/>
      <c r="EN206" s="66"/>
      <c r="EO206" s="66"/>
      <c r="EP206" s="66"/>
      <c r="EQ206" s="66"/>
      <c r="ER206" s="66"/>
      <c r="ES206" s="66"/>
      <c r="ET206" s="66"/>
      <c r="EU206" s="66"/>
      <c r="EV206" s="66"/>
      <c r="EW206" s="66"/>
      <c r="EX206" s="66"/>
      <c r="EY206" s="66"/>
      <c r="EZ206" s="66"/>
      <c r="FA206" s="66"/>
      <c r="FB206" s="66"/>
      <c r="FC206" s="66"/>
      <c r="FD206" s="66"/>
      <c r="FE206" s="66"/>
    </row>
    <row r="207" spans="1:161" s="70" customFormat="1" x14ac:dyDescent="0.2">
      <c r="A207" s="75"/>
      <c r="B207" s="76"/>
      <c r="BL207" s="66"/>
      <c r="BM207" s="66"/>
      <c r="BN207" s="66"/>
      <c r="BO207" s="66"/>
      <c r="BP207" s="66"/>
      <c r="BQ207" s="66"/>
      <c r="BR207" s="68"/>
      <c r="BS207" s="66"/>
      <c r="BT207" s="66"/>
      <c r="BU207" s="66"/>
      <c r="BV207" s="66"/>
      <c r="BW207" s="66"/>
      <c r="BX207" s="66"/>
      <c r="BY207" s="66"/>
      <c r="BZ207" s="69"/>
      <c r="CA207" s="68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</row>
    <row r="208" spans="1:161" s="70" customFormat="1" x14ac:dyDescent="0.2">
      <c r="A208" s="75"/>
      <c r="B208" s="76"/>
      <c r="BL208" s="66"/>
      <c r="BM208" s="66"/>
      <c r="BN208" s="66"/>
      <c r="BO208" s="66"/>
      <c r="BP208" s="66"/>
      <c r="BQ208" s="66"/>
      <c r="BR208" s="68"/>
      <c r="BS208" s="66"/>
      <c r="BT208" s="66"/>
      <c r="BU208" s="66"/>
      <c r="BV208" s="66"/>
      <c r="BW208" s="66"/>
      <c r="BX208" s="66"/>
      <c r="BY208" s="66"/>
      <c r="BZ208" s="69"/>
      <c r="CA208" s="68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</row>
    <row r="209" spans="1:161" s="70" customFormat="1" x14ac:dyDescent="0.2">
      <c r="A209" s="75"/>
      <c r="B209" s="76"/>
      <c r="BL209" s="66"/>
      <c r="BM209" s="66"/>
      <c r="BN209" s="66"/>
      <c r="BO209" s="66"/>
      <c r="BP209" s="66"/>
      <c r="BQ209" s="66"/>
      <c r="BR209" s="68"/>
      <c r="BS209" s="66"/>
      <c r="BT209" s="66"/>
      <c r="BU209" s="66"/>
      <c r="BV209" s="66"/>
      <c r="BW209" s="66"/>
      <c r="BX209" s="66"/>
      <c r="BY209" s="66"/>
      <c r="BZ209" s="69"/>
      <c r="CA209" s="68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</row>
    <row r="210" spans="1:161" s="70" customFormat="1" x14ac:dyDescent="0.2">
      <c r="A210" s="75"/>
      <c r="B210" s="76"/>
      <c r="BL210" s="66"/>
      <c r="BM210" s="66"/>
      <c r="BN210" s="66"/>
      <c r="BO210" s="66"/>
      <c r="BP210" s="66"/>
      <c r="BQ210" s="66"/>
      <c r="BR210" s="68"/>
      <c r="BS210" s="66"/>
      <c r="BT210" s="66"/>
      <c r="BU210" s="66"/>
      <c r="BV210" s="66"/>
      <c r="BW210" s="66"/>
      <c r="BX210" s="66"/>
      <c r="BY210" s="66"/>
      <c r="BZ210" s="69"/>
      <c r="CA210" s="68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</row>
    <row r="211" spans="1:161" s="70" customFormat="1" x14ac:dyDescent="0.2">
      <c r="A211" s="75"/>
      <c r="B211" s="76"/>
      <c r="BL211" s="66"/>
      <c r="BM211" s="66"/>
      <c r="BN211" s="66"/>
      <c r="BO211" s="66"/>
      <c r="BP211" s="66"/>
      <c r="BQ211" s="66"/>
      <c r="BR211" s="68"/>
      <c r="BS211" s="66"/>
      <c r="BT211" s="66"/>
      <c r="BU211" s="66"/>
      <c r="BV211" s="66"/>
      <c r="BW211" s="66"/>
      <c r="BX211" s="66"/>
      <c r="BY211" s="66"/>
      <c r="BZ211" s="69"/>
      <c r="CA211" s="68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</row>
    <row r="212" spans="1:161" s="70" customFormat="1" x14ac:dyDescent="0.2">
      <c r="A212" s="75"/>
      <c r="B212" s="76"/>
      <c r="BL212" s="66"/>
      <c r="BM212" s="66"/>
      <c r="BN212" s="66"/>
      <c r="BO212" s="66"/>
      <c r="BP212" s="66"/>
      <c r="BQ212" s="66"/>
      <c r="BR212" s="68"/>
      <c r="BS212" s="66"/>
      <c r="BT212" s="66"/>
      <c r="BU212" s="66"/>
      <c r="BV212" s="66"/>
      <c r="BW212" s="66"/>
      <c r="BX212" s="66"/>
      <c r="BY212" s="66"/>
      <c r="BZ212" s="69"/>
      <c r="CA212" s="68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</row>
    <row r="213" spans="1:161" s="70" customFormat="1" x14ac:dyDescent="0.2">
      <c r="A213" s="75"/>
      <c r="B213" s="76"/>
      <c r="BL213" s="66"/>
      <c r="BM213" s="66"/>
      <c r="BN213" s="66"/>
      <c r="BO213" s="66"/>
      <c r="BP213" s="66"/>
      <c r="BQ213" s="66"/>
      <c r="BR213" s="68"/>
      <c r="BS213" s="66"/>
      <c r="BT213" s="66"/>
      <c r="BU213" s="66"/>
      <c r="BV213" s="66"/>
      <c r="BW213" s="66"/>
      <c r="BX213" s="66"/>
      <c r="BY213" s="66"/>
      <c r="BZ213" s="69"/>
      <c r="CA213" s="68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</row>
    <row r="214" spans="1:161" s="70" customFormat="1" x14ac:dyDescent="0.2">
      <c r="A214" s="75"/>
      <c r="B214" s="76"/>
      <c r="BL214" s="66"/>
      <c r="BM214" s="66"/>
      <c r="BN214" s="66"/>
      <c r="BO214" s="66"/>
      <c r="BP214" s="66"/>
      <c r="BQ214" s="66"/>
      <c r="BR214" s="68"/>
      <c r="BS214" s="66"/>
      <c r="BT214" s="66"/>
      <c r="BU214" s="66"/>
      <c r="BV214" s="66"/>
      <c r="BW214" s="66"/>
      <c r="BX214" s="66"/>
      <c r="BY214" s="66"/>
      <c r="BZ214" s="69"/>
      <c r="CA214" s="68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</row>
    <row r="215" spans="1:161" s="70" customFormat="1" x14ac:dyDescent="0.2">
      <c r="A215" s="75"/>
      <c r="B215" s="76"/>
      <c r="BL215" s="66"/>
      <c r="BM215" s="66"/>
      <c r="BN215" s="66"/>
      <c r="BO215" s="66"/>
      <c r="BP215" s="66"/>
      <c r="BQ215" s="66"/>
      <c r="BR215" s="68"/>
      <c r="BS215" s="66"/>
      <c r="BT215" s="66"/>
      <c r="BU215" s="66"/>
      <c r="BV215" s="66"/>
      <c r="BW215" s="66"/>
      <c r="BX215" s="66"/>
      <c r="BY215" s="66"/>
      <c r="BZ215" s="69"/>
      <c r="CA215" s="68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</row>
    <row r="216" spans="1:161" s="70" customFormat="1" x14ac:dyDescent="0.2">
      <c r="A216" s="75"/>
      <c r="B216" s="76"/>
      <c r="BL216" s="66"/>
      <c r="BM216" s="66"/>
      <c r="BN216" s="66"/>
      <c r="BO216" s="66"/>
      <c r="BP216" s="66"/>
      <c r="BQ216" s="66"/>
      <c r="BR216" s="68"/>
      <c r="BS216" s="66"/>
      <c r="BT216" s="66"/>
      <c r="BU216" s="66"/>
      <c r="BV216" s="66"/>
      <c r="BW216" s="66"/>
      <c r="BX216" s="66"/>
      <c r="BY216" s="66"/>
      <c r="BZ216" s="69"/>
      <c r="CA216" s="68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</row>
    <row r="217" spans="1:161" s="70" customFormat="1" x14ac:dyDescent="0.2">
      <c r="A217" s="75"/>
      <c r="B217" s="76"/>
      <c r="BL217" s="66"/>
      <c r="BM217" s="66"/>
      <c r="BN217" s="66"/>
      <c r="BO217" s="66"/>
      <c r="BP217" s="66"/>
      <c r="BQ217" s="66"/>
      <c r="BR217" s="68"/>
      <c r="BS217" s="66"/>
      <c r="BT217" s="66"/>
      <c r="BU217" s="66"/>
      <c r="BV217" s="66"/>
      <c r="BW217" s="66"/>
      <c r="BX217" s="66"/>
      <c r="BY217" s="66"/>
      <c r="BZ217" s="69"/>
      <c r="CA217" s="68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</row>
    <row r="218" spans="1:161" s="70" customFormat="1" x14ac:dyDescent="0.2">
      <c r="A218" s="75"/>
      <c r="B218" s="76"/>
      <c r="BL218" s="66"/>
      <c r="BM218" s="66"/>
      <c r="BN218" s="66"/>
      <c r="BO218" s="66"/>
      <c r="BP218" s="66"/>
      <c r="BQ218" s="66"/>
      <c r="BR218" s="68"/>
      <c r="BS218" s="66"/>
      <c r="BT218" s="66"/>
      <c r="BU218" s="66"/>
      <c r="BV218" s="66"/>
      <c r="BW218" s="66"/>
      <c r="BX218" s="66"/>
      <c r="BY218" s="66"/>
      <c r="BZ218" s="69"/>
      <c r="CA218" s="68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</row>
    <row r="219" spans="1:161" s="70" customFormat="1" x14ac:dyDescent="0.2">
      <c r="A219" s="75"/>
      <c r="B219" s="76"/>
      <c r="BL219" s="66"/>
      <c r="BM219" s="66"/>
      <c r="BN219" s="66"/>
      <c r="BO219" s="66"/>
      <c r="BP219" s="66"/>
      <c r="BQ219" s="66"/>
      <c r="BR219" s="68"/>
      <c r="BS219" s="66"/>
      <c r="BT219" s="66"/>
      <c r="BU219" s="66"/>
      <c r="BV219" s="66"/>
      <c r="BW219" s="66"/>
      <c r="BX219" s="66"/>
      <c r="BY219" s="66"/>
      <c r="BZ219" s="69"/>
      <c r="CA219" s="68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</row>
    <row r="220" spans="1:161" s="70" customFormat="1" x14ac:dyDescent="0.2">
      <c r="A220" s="75"/>
      <c r="B220" s="76"/>
      <c r="BL220" s="66"/>
      <c r="BM220" s="66"/>
      <c r="BN220" s="66"/>
      <c r="BO220" s="66"/>
      <c r="BP220" s="66"/>
      <c r="BQ220" s="66"/>
      <c r="BR220" s="68"/>
      <c r="BS220" s="66"/>
      <c r="BT220" s="66"/>
      <c r="BU220" s="66"/>
      <c r="BV220" s="66"/>
      <c r="BW220" s="66"/>
      <c r="BX220" s="66"/>
      <c r="BY220" s="66"/>
      <c r="BZ220" s="69"/>
      <c r="CA220" s="68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</row>
    <row r="221" spans="1:161" s="70" customFormat="1" x14ac:dyDescent="0.2">
      <c r="A221" s="75"/>
      <c r="B221" s="76"/>
      <c r="BL221" s="66"/>
      <c r="BM221" s="66"/>
      <c r="BN221" s="66"/>
      <c r="BO221" s="66"/>
      <c r="BP221" s="66"/>
      <c r="BQ221" s="66"/>
      <c r="BR221" s="68"/>
      <c r="BS221" s="66"/>
      <c r="BT221" s="66"/>
      <c r="BU221" s="66"/>
      <c r="BV221" s="66"/>
      <c r="BW221" s="66"/>
      <c r="BX221" s="66"/>
      <c r="BY221" s="66"/>
      <c r="BZ221" s="69"/>
      <c r="CA221" s="68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</row>
    <row r="222" spans="1:161" s="70" customFormat="1" x14ac:dyDescent="0.2">
      <c r="A222" s="75"/>
      <c r="B222" s="76"/>
      <c r="BL222" s="66"/>
      <c r="BM222" s="66"/>
      <c r="BN222" s="66"/>
      <c r="BO222" s="66"/>
      <c r="BP222" s="66"/>
      <c r="BQ222" s="66"/>
      <c r="BR222" s="68"/>
      <c r="BS222" s="66"/>
      <c r="BT222" s="66"/>
      <c r="BU222" s="66"/>
      <c r="BV222" s="66"/>
      <c r="BW222" s="66"/>
      <c r="BX222" s="66"/>
      <c r="BY222" s="66"/>
      <c r="BZ222" s="69"/>
      <c r="CA222" s="68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</row>
    <row r="223" spans="1:161" s="70" customFormat="1" x14ac:dyDescent="0.2">
      <c r="A223" s="75"/>
      <c r="B223" s="76"/>
      <c r="BL223" s="66"/>
      <c r="BM223" s="66"/>
      <c r="BN223" s="66"/>
      <c r="BO223" s="66"/>
      <c r="BP223" s="66"/>
      <c r="BQ223" s="66"/>
      <c r="BR223" s="68"/>
      <c r="BS223" s="66"/>
      <c r="BT223" s="66"/>
      <c r="BU223" s="66"/>
      <c r="BV223" s="66"/>
      <c r="BW223" s="66"/>
      <c r="BX223" s="66"/>
      <c r="BY223" s="66"/>
      <c r="BZ223" s="69"/>
      <c r="CA223" s="68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</row>
    <row r="224" spans="1:161" s="70" customFormat="1" x14ac:dyDescent="0.2">
      <c r="A224" s="75"/>
      <c r="B224" s="76"/>
      <c r="BL224" s="66"/>
      <c r="BM224" s="66"/>
      <c r="BN224" s="66"/>
      <c r="BO224" s="66"/>
      <c r="BP224" s="66"/>
      <c r="BQ224" s="66"/>
      <c r="BR224" s="68"/>
      <c r="BS224" s="66"/>
      <c r="BT224" s="66"/>
      <c r="BU224" s="66"/>
      <c r="BV224" s="66"/>
      <c r="BW224" s="66"/>
      <c r="BX224" s="66"/>
      <c r="BY224" s="66"/>
      <c r="BZ224" s="69"/>
      <c r="CA224" s="68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</row>
    <row r="225" spans="1:161" s="70" customFormat="1" x14ac:dyDescent="0.2">
      <c r="A225" s="75"/>
      <c r="B225" s="76"/>
      <c r="BL225" s="66"/>
      <c r="BM225" s="66"/>
      <c r="BN225" s="66"/>
      <c r="BO225" s="66"/>
      <c r="BP225" s="66"/>
      <c r="BQ225" s="66"/>
      <c r="BR225" s="68"/>
      <c r="BS225" s="66"/>
      <c r="BT225" s="66"/>
      <c r="BU225" s="66"/>
      <c r="BV225" s="66"/>
      <c r="BW225" s="66"/>
      <c r="BX225" s="66"/>
      <c r="BY225" s="66"/>
      <c r="BZ225" s="69"/>
      <c r="CA225" s="68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</row>
    <row r="226" spans="1:161" s="70" customFormat="1" x14ac:dyDescent="0.2">
      <c r="A226" s="75"/>
      <c r="B226" s="76"/>
      <c r="BL226" s="66"/>
      <c r="BM226" s="66"/>
      <c r="BN226" s="66"/>
      <c r="BO226" s="66"/>
      <c r="BP226" s="66"/>
      <c r="BQ226" s="66"/>
      <c r="BR226" s="68"/>
      <c r="BS226" s="66"/>
      <c r="BT226" s="66"/>
      <c r="BU226" s="66"/>
      <c r="BV226" s="66"/>
      <c r="BW226" s="66"/>
      <c r="BX226" s="66"/>
      <c r="BY226" s="66"/>
      <c r="BZ226" s="69"/>
      <c r="CA226" s="68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</row>
    <row r="227" spans="1:161" s="70" customFormat="1" x14ac:dyDescent="0.2">
      <c r="A227" s="75"/>
      <c r="B227" s="76"/>
      <c r="BL227" s="66"/>
      <c r="BM227" s="66"/>
      <c r="BN227" s="66"/>
      <c r="BO227" s="66"/>
      <c r="BP227" s="66"/>
      <c r="BQ227" s="66"/>
      <c r="BR227" s="68"/>
      <c r="BS227" s="66"/>
      <c r="BT227" s="66"/>
      <c r="BU227" s="66"/>
      <c r="BV227" s="66"/>
      <c r="BW227" s="66"/>
      <c r="BX227" s="66"/>
      <c r="BY227" s="66"/>
      <c r="BZ227" s="69"/>
      <c r="CA227" s="68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</row>
    <row r="228" spans="1:161" s="70" customFormat="1" x14ac:dyDescent="0.2">
      <c r="A228" s="75"/>
      <c r="B228" s="76"/>
      <c r="BL228" s="66"/>
      <c r="BM228" s="66"/>
      <c r="BN228" s="66"/>
      <c r="BO228" s="66"/>
      <c r="BP228" s="66"/>
      <c r="BQ228" s="66"/>
      <c r="BR228" s="68"/>
      <c r="BS228" s="66"/>
      <c r="BT228" s="66"/>
      <c r="BU228" s="66"/>
      <c r="BV228" s="66"/>
      <c r="BW228" s="66"/>
      <c r="BX228" s="66"/>
      <c r="BY228" s="66"/>
      <c r="BZ228" s="69"/>
      <c r="CA228" s="68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</row>
    <row r="229" spans="1:161" s="70" customFormat="1" x14ac:dyDescent="0.2">
      <c r="A229" s="75"/>
      <c r="B229" s="76"/>
      <c r="BL229" s="66"/>
      <c r="BM229" s="66"/>
      <c r="BN229" s="66"/>
      <c r="BO229" s="66"/>
      <c r="BP229" s="66"/>
      <c r="BQ229" s="66"/>
      <c r="BR229" s="68"/>
      <c r="BS229" s="66"/>
      <c r="BT229" s="66"/>
      <c r="BU229" s="66"/>
      <c r="BV229" s="66"/>
      <c r="BW229" s="66"/>
      <c r="BX229" s="66"/>
      <c r="BY229" s="66"/>
      <c r="BZ229" s="69"/>
      <c r="CA229" s="68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</row>
    <row r="230" spans="1:161" s="70" customFormat="1" x14ac:dyDescent="0.2">
      <c r="A230" s="75"/>
      <c r="B230" s="76"/>
      <c r="BL230" s="66"/>
      <c r="BM230" s="66"/>
      <c r="BN230" s="66"/>
      <c r="BO230" s="66"/>
      <c r="BP230" s="66"/>
      <c r="BQ230" s="66"/>
      <c r="BR230" s="68"/>
      <c r="BS230" s="66"/>
      <c r="BT230" s="66"/>
      <c r="BU230" s="66"/>
      <c r="BV230" s="66"/>
      <c r="BW230" s="66"/>
      <c r="BX230" s="66"/>
      <c r="BY230" s="66"/>
      <c r="BZ230" s="69"/>
      <c r="CA230" s="68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</row>
    <row r="231" spans="1:161" s="70" customFormat="1" x14ac:dyDescent="0.2">
      <c r="A231" s="75"/>
      <c r="B231" s="76"/>
      <c r="BL231" s="66"/>
      <c r="BM231" s="66"/>
      <c r="BN231" s="66"/>
      <c r="BO231" s="66"/>
      <c r="BP231" s="66"/>
      <c r="BQ231" s="66"/>
      <c r="BR231" s="68"/>
      <c r="BS231" s="66"/>
      <c r="BT231" s="66"/>
      <c r="BU231" s="66"/>
      <c r="BV231" s="66"/>
      <c r="BW231" s="66"/>
      <c r="BX231" s="66"/>
      <c r="BY231" s="66"/>
      <c r="BZ231" s="69"/>
      <c r="CA231" s="68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</row>
    <row r="232" spans="1:161" s="70" customFormat="1" x14ac:dyDescent="0.2">
      <c r="A232" s="75"/>
      <c r="B232" s="76"/>
      <c r="BL232" s="66"/>
      <c r="BM232" s="66"/>
      <c r="BN232" s="66"/>
      <c r="BO232" s="66"/>
      <c r="BP232" s="66"/>
      <c r="BQ232" s="66"/>
      <c r="BR232" s="68"/>
      <c r="BS232" s="66"/>
      <c r="BT232" s="66"/>
      <c r="BU232" s="66"/>
      <c r="BV232" s="66"/>
      <c r="BW232" s="66"/>
      <c r="BX232" s="66"/>
      <c r="BY232" s="66"/>
      <c r="BZ232" s="69"/>
      <c r="CA232" s="68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</row>
    <row r="233" spans="1:161" s="70" customFormat="1" x14ac:dyDescent="0.2">
      <c r="A233" s="75"/>
      <c r="B233" s="76"/>
      <c r="BL233" s="66"/>
      <c r="BM233" s="66"/>
      <c r="BN233" s="66"/>
      <c r="BO233" s="66"/>
      <c r="BP233" s="66"/>
      <c r="BQ233" s="66"/>
      <c r="BR233" s="68"/>
      <c r="BS233" s="66"/>
      <c r="BT233" s="66"/>
      <c r="BU233" s="66"/>
      <c r="BV233" s="66"/>
      <c r="BW233" s="66"/>
      <c r="BX233" s="66"/>
      <c r="BY233" s="66"/>
      <c r="BZ233" s="69"/>
      <c r="CA233" s="68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</row>
    <row r="234" spans="1:161" s="70" customFormat="1" x14ac:dyDescent="0.2">
      <c r="A234" s="75"/>
      <c r="B234" s="76"/>
      <c r="BL234" s="66"/>
      <c r="BM234" s="66"/>
      <c r="BN234" s="66"/>
      <c r="BO234" s="66"/>
      <c r="BP234" s="66"/>
      <c r="BQ234" s="66"/>
      <c r="BR234" s="68"/>
      <c r="BS234" s="66"/>
      <c r="BT234" s="66"/>
      <c r="BU234" s="66"/>
      <c r="BV234" s="66"/>
      <c r="BW234" s="66"/>
      <c r="BX234" s="66"/>
      <c r="BY234" s="66"/>
      <c r="BZ234" s="69"/>
      <c r="CA234" s="68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</row>
    <row r="235" spans="1:161" s="70" customFormat="1" x14ac:dyDescent="0.2">
      <c r="A235" s="75"/>
      <c r="B235" s="76"/>
      <c r="BL235" s="66"/>
      <c r="BM235" s="66"/>
      <c r="BN235" s="66"/>
      <c r="BO235" s="66"/>
      <c r="BP235" s="66"/>
      <c r="BQ235" s="66"/>
      <c r="BR235" s="68"/>
      <c r="BS235" s="66"/>
      <c r="BT235" s="66"/>
      <c r="BU235" s="66"/>
      <c r="BV235" s="66"/>
      <c r="BW235" s="66"/>
      <c r="BX235" s="66"/>
      <c r="BY235" s="66"/>
      <c r="BZ235" s="69"/>
      <c r="CA235" s="68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</row>
    <row r="236" spans="1:161" s="70" customFormat="1" x14ac:dyDescent="0.2">
      <c r="A236" s="75"/>
      <c r="B236" s="76"/>
      <c r="BL236" s="66"/>
      <c r="BM236" s="66"/>
      <c r="BN236" s="66"/>
      <c r="BO236" s="66"/>
      <c r="BP236" s="66"/>
      <c r="BQ236" s="66"/>
      <c r="BR236" s="68"/>
      <c r="BS236" s="66"/>
      <c r="BT236" s="66"/>
      <c r="BU236" s="66"/>
      <c r="BV236" s="66"/>
      <c r="BW236" s="66"/>
      <c r="BX236" s="66"/>
      <c r="BY236" s="66"/>
      <c r="BZ236" s="69"/>
      <c r="CA236" s="68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</row>
    <row r="237" spans="1:161" s="70" customFormat="1" x14ac:dyDescent="0.2">
      <c r="A237" s="75"/>
      <c r="B237" s="76"/>
      <c r="BL237" s="66"/>
      <c r="BM237" s="66"/>
      <c r="BN237" s="66"/>
      <c r="BO237" s="66"/>
      <c r="BP237" s="66"/>
      <c r="BQ237" s="66"/>
      <c r="BR237" s="68"/>
      <c r="BS237" s="66"/>
      <c r="BT237" s="66"/>
      <c r="BU237" s="66"/>
      <c r="BV237" s="66"/>
      <c r="BW237" s="66"/>
      <c r="BX237" s="66"/>
      <c r="BY237" s="66"/>
      <c r="BZ237" s="69"/>
      <c r="CA237" s="68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</row>
    <row r="238" spans="1:161" s="70" customFormat="1" x14ac:dyDescent="0.2">
      <c r="A238" s="75"/>
      <c r="B238" s="76"/>
      <c r="BL238" s="66"/>
      <c r="BM238" s="66"/>
      <c r="BN238" s="66"/>
      <c r="BO238" s="66"/>
      <c r="BP238" s="66"/>
      <c r="BQ238" s="66"/>
      <c r="BR238" s="68"/>
      <c r="BS238" s="66"/>
      <c r="BT238" s="66"/>
      <c r="BU238" s="66"/>
      <c r="BV238" s="66"/>
      <c r="BW238" s="66"/>
      <c r="BX238" s="66"/>
      <c r="BY238" s="66"/>
      <c r="BZ238" s="69"/>
      <c r="CA238" s="68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</row>
    <row r="239" spans="1:161" s="70" customFormat="1" x14ac:dyDescent="0.2">
      <c r="A239" s="75"/>
      <c r="B239" s="76"/>
      <c r="BL239" s="66"/>
      <c r="BM239" s="66"/>
      <c r="BN239" s="66"/>
      <c r="BO239" s="66"/>
      <c r="BP239" s="66"/>
      <c r="BQ239" s="66"/>
      <c r="BR239" s="68"/>
      <c r="BS239" s="66"/>
      <c r="BT239" s="66"/>
      <c r="BU239" s="66"/>
      <c r="BV239" s="66"/>
      <c r="BW239" s="66"/>
      <c r="BX239" s="66"/>
      <c r="BY239" s="66"/>
      <c r="BZ239" s="69"/>
      <c r="CA239" s="68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</row>
    <row r="240" spans="1:161" s="70" customFormat="1" x14ac:dyDescent="0.2">
      <c r="A240" s="75"/>
      <c r="B240" s="76"/>
      <c r="BL240" s="66"/>
      <c r="BM240" s="66"/>
      <c r="BN240" s="66"/>
      <c r="BO240" s="66"/>
      <c r="BP240" s="66"/>
      <c r="BQ240" s="66"/>
      <c r="BR240" s="68"/>
      <c r="BS240" s="66"/>
      <c r="BT240" s="66"/>
      <c r="BU240" s="66"/>
      <c r="BV240" s="66"/>
      <c r="BW240" s="66"/>
      <c r="BX240" s="66"/>
      <c r="BY240" s="66"/>
      <c r="BZ240" s="69"/>
      <c r="CA240" s="68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</row>
    <row r="241" spans="1:161" s="70" customFormat="1" x14ac:dyDescent="0.2">
      <c r="A241" s="75"/>
      <c r="B241" s="76"/>
      <c r="BL241" s="66"/>
      <c r="BM241" s="66"/>
      <c r="BN241" s="66"/>
      <c r="BO241" s="66"/>
      <c r="BP241" s="66"/>
      <c r="BQ241" s="66"/>
      <c r="BR241" s="68"/>
      <c r="BS241" s="66"/>
      <c r="BT241" s="66"/>
      <c r="BU241" s="66"/>
      <c r="BV241" s="66"/>
      <c r="BW241" s="66"/>
      <c r="BX241" s="66"/>
      <c r="BY241" s="66"/>
      <c r="BZ241" s="69"/>
      <c r="CA241" s="68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</row>
    <row r="242" spans="1:161" s="70" customFormat="1" x14ac:dyDescent="0.2">
      <c r="A242" s="75"/>
      <c r="B242" s="76"/>
      <c r="BL242" s="66"/>
      <c r="BM242" s="66"/>
      <c r="BN242" s="66"/>
      <c r="BO242" s="66"/>
      <c r="BP242" s="66"/>
      <c r="BQ242" s="66"/>
      <c r="BR242" s="68"/>
      <c r="BS242" s="66"/>
      <c r="BT242" s="66"/>
      <c r="BU242" s="66"/>
      <c r="BV242" s="66"/>
      <c r="BW242" s="66"/>
      <c r="BX242" s="66"/>
      <c r="BY242" s="66"/>
      <c r="BZ242" s="69"/>
      <c r="CA242" s="68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</row>
    <row r="243" spans="1:161" s="70" customFormat="1" x14ac:dyDescent="0.2">
      <c r="A243" s="75"/>
      <c r="B243" s="76"/>
      <c r="BL243" s="66"/>
      <c r="BM243" s="66"/>
      <c r="BN243" s="66"/>
      <c r="BO243" s="66"/>
      <c r="BP243" s="66"/>
      <c r="BQ243" s="66"/>
      <c r="BR243" s="68"/>
      <c r="BS243" s="66"/>
      <c r="BT243" s="66"/>
      <c r="BU243" s="66"/>
      <c r="BV243" s="66"/>
      <c r="BW243" s="66"/>
      <c r="BX243" s="66"/>
      <c r="BY243" s="66"/>
      <c r="BZ243" s="69"/>
      <c r="CA243" s="68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</row>
    <row r="244" spans="1:161" s="70" customFormat="1" x14ac:dyDescent="0.2">
      <c r="A244" s="75"/>
      <c r="B244" s="76"/>
      <c r="BL244" s="66"/>
      <c r="BM244" s="66"/>
      <c r="BN244" s="66"/>
      <c r="BO244" s="66"/>
      <c r="BP244" s="66"/>
      <c r="BQ244" s="66"/>
      <c r="BR244" s="68"/>
      <c r="BS244" s="66"/>
      <c r="BT244" s="66"/>
      <c r="BU244" s="66"/>
      <c r="BV244" s="66"/>
      <c r="BW244" s="66"/>
      <c r="BX244" s="66"/>
      <c r="BY244" s="66"/>
      <c r="BZ244" s="69"/>
      <c r="CA244" s="68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</row>
    <row r="245" spans="1:161" s="70" customFormat="1" x14ac:dyDescent="0.2">
      <c r="A245" s="75"/>
      <c r="B245" s="76"/>
      <c r="BL245" s="66"/>
      <c r="BM245" s="66"/>
      <c r="BN245" s="66"/>
      <c r="BO245" s="66"/>
      <c r="BP245" s="66"/>
      <c r="BQ245" s="66"/>
      <c r="BR245" s="68"/>
      <c r="BS245" s="66"/>
      <c r="BT245" s="66"/>
      <c r="BU245" s="66"/>
      <c r="BV245" s="66"/>
      <c r="BW245" s="66"/>
      <c r="BX245" s="66"/>
      <c r="BY245" s="66"/>
      <c r="BZ245" s="69"/>
      <c r="CA245" s="68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</row>
    <row r="246" spans="1:161" s="70" customFormat="1" x14ac:dyDescent="0.2">
      <c r="A246" s="75"/>
      <c r="B246" s="76"/>
      <c r="BL246" s="66"/>
      <c r="BM246" s="66"/>
      <c r="BN246" s="66"/>
      <c r="BO246" s="66"/>
      <c r="BP246" s="66"/>
      <c r="BQ246" s="66"/>
      <c r="BR246" s="68"/>
      <c r="BS246" s="66"/>
      <c r="BT246" s="66"/>
      <c r="BU246" s="66"/>
      <c r="BV246" s="66"/>
      <c r="BW246" s="66"/>
      <c r="BX246" s="66"/>
      <c r="BY246" s="66"/>
      <c r="BZ246" s="69"/>
      <c r="CA246" s="68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</row>
    <row r="247" spans="1:161" s="70" customFormat="1" x14ac:dyDescent="0.2">
      <c r="A247" s="75"/>
      <c r="B247" s="76"/>
      <c r="BL247" s="66"/>
      <c r="BM247" s="66"/>
      <c r="BN247" s="66"/>
      <c r="BO247" s="66"/>
      <c r="BP247" s="66"/>
      <c r="BQ247" s="66"/>
      <c r="BR247" s="68"/>
      <c r="BS247" s="66"/>
      <c r="BT247" s="66"/>
      <c r="BU247" s="66"/>
      <c r="BV247" s="66"/>
      <c r="BW247" s="66"/>
      <c r="BX247" s="66"/>
      <c r="BY247" s="66"/>
      <c r="BZ247" s="69"/>
      <c r="CA247" s="68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</row>
    <row r="248" spans="1:161" s="70" customFormat="1" x14ac:dyDescent="0.2">
      <c r="A248" s="75"/>
      <c r="B248" s="76"/>
      <c r="BL248" s="66"/>
      <c r="BM248" s="66"/>
      <c r="BN248" s="66"/>
      <c r="BO248" s="66"/>
      <c r="BP248" s="66"/>
      <c r="BQ248" s="66"/>
      <c r="BR248" s="68"/>
      <c r="BS248" s="66"/>
      <c r="BT248" s="66"/>
      <c r="BU248" s="66"/>
      <c r="BV248" s="66"/>
      <c r="BW248" s="66"/>
      <c r="BX248" s="66"/>
      <c r="BY248" s="66"/>
      <c r="BZ248" s="69"/>
      <c r="CA248" s="68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</row>
    <row r="249" spans="1:161" s="70" customFormat="1" x14ac:dyDescent="0.2">
      <c r="A249" s="75"/>
      <c r="B249" s="76"/>
      <c r="BL249" s="66"/>
      <c r="BM249" s="66"/>
      <c r="BN249" s="66"/>
      <c r="BO249" s="66"/>
      <c r="BP249" s="66"/>
      <c r="BQ249" s="66"/>
      <c r="BR249" s="68"/>
      <c r="BS249" s="66"/>
      <c r="BT249" s="66"/>
      <c r="BU249" s="66"/>
      <c r="BV249" s="66"/>
      <c r="BW249" s="66"/>
      <c r="BX249" s="66"/>
      <c r="BY249" s="66"/>
      <c r="BZ249" s="69"/>
      <c r="CA249" s="68"/>
      <c r="CB249" s="66"/>
      <c r="CC249" s="66"/>
      <c r="CD249" s="66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</row>
    <row r="250" spans="1:161" s="70" customFormat="1" x14ac:dyDescent="0.2">
      <c r="A250" s="75"/>
      <c r="B250" s="76"/>
      <c r="BL250" s="66"/>
      <c r="BM250" s="66"/>
      <c r="BN250" s="66"/>
      <c r="BO250" s="66"/>
      <c r="BP250" s="66"/>
      <c r="BQ250" s="66"/>
      <c r="BR250" s="68"/>
      <c r="BS250" s="66"/>
      <c r="BT250" s="66"/>
      <c r="BU250" s="66"/>
      <c r="BV250" s="66"/>
      <c r="BW250" s="66"/>
      <c r="BX250" s="66"/>
      <c r="BY250" s="66"/>
      <c r="BZ250" s="69"/>
      <c r="CA250" s="68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66"/>
      <c r="EU250" s="66"/>
      <c r="EV250" s="66"/>
      <c r="EW250" s="66"/>
      <c r="EX250" s="66"/>
      <c r="EY250" s="66"/>
      <c r="EZ250" s="66"/>
      <c r="FA250" s="66"/>
      <c r="FB250" s="66"/>
      <c r="FC250" s="66"/>
      <c r="FD250" s="66"/>
      <c r="FE250" s="66"/>
    </row>
    <row r="251" spans="1:161" s="70" customFormat="1" x14ac:dyDescent="0.2">
      <c r="A251" s="75"/>
      <c r="B251" s="76"/>
      <c r="BL251" s="66"/>
      <c r="BM251" s="66"/>
      <c r="BN251" s="66"/>
      <c r="BO251" s="66"/>
      <c r="BP251" s="66"/>
      <c r="BQ251" s="66"/>
      <c r="BR251" s="68"/>
      <c r="BS251" s="66"/>
      <c r="BT251" s="66"/>
      <c r="BU251" s="66"/>
      <c r="BV251" s="66"/>
      <c r="BW251" s="66"/>
      <c r="BX251" s="66"/>
      <c r="BY251" s="66"/>
      <c r="BZ251" s="69"/>
      <c r="CA251" s="68"/>
      <c r="CB251" s="66"/>
      <c r="CC251" s="66"/>
      <c r="CD251" s="66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  <c r="CR251" s="66"/>
      <c r="CS251" s="66"/>
      <c r="CT251" s="66"/>
      <c r="CU251" s="66"/>
      <c r="CV251" s="66"/>
      <c r="CW251" s="66"/>
      <c r="CX251" s="66"/>
      <c r="CY251" s="66"/>
      <c r="CZ251" s="66"/>
      <c r="DA251" s="66"/>
      <c r="DB251" s="66"/>
      <c r="DC251" s="66"/>
      <c r="DD251" s="66"/>
      <c r="DE251" s="66"/>
      <c r="DF251" s="66"/>
      <c r="DG251" s="66"/>
      <c r="DH251" s="66"/>
      <c r="DI251" s="66"/>
      <c r="DJ251" s="66"/>
      <c r="DK251" s="66"/>
      <c r="DL251" s="66"/>
      <c r="DM251" s="66"/>
      <c r="DN251" s="66"/>
      <c r="DO251" s="66"/>
      <c r="DP251" s="66"/>
      <c r="DQ251" s="66"/>
      <c r="DR251" s="66"/>
      <c r="DS251" s="66"/>
      <c r="DT251" s="66"/>
      <c r="DU251" s="66"/>
      <c r="DV251" s="66"/>
      <c r="DW251" s="66"/>
      <c r="DX251" s="66"/>
      <c r="DY251" s="66"/>
      <c r="DZ251" s="66"/>
      <c r="EA251" s="66"/>
      <c r="EB251" s="66"/>
      <c r="EC251" s="66"/>
      <c r="ED251" s="66"/>
      <c r="EE251" s="66"/>
      <c r="EF251" s="66"/>
      <c r="EG251" s="66"/>
      <c r="EH251" s="66"/>
      <c r="EI251" s="66"/>
      <c r="EJ251" s="66"/>
      <c r="EK251" s="66"/>
      <c r="EL251" s="66"/>
      <c r="EM251" s="66"/>
      <c r="EN251" s="66"/>
      <c r="EO251" s="66"/>
      <c r="EP251" s="66"/>
      <c r="EQ251" s="66"/>
      <c r="ER251" s="66"/>
      <c r="ES251" s="66"/>
      <c r="ET251" s="66"/>
      <c r="EU251" s="66"/>
      <c r="EV251" s="66"/>
      <c r="EW251" s="66"/>
      <c r="EX251" s="66"/>
      <c r="EY251" s="66"/>
      <c r="EZ251" s="66"/>
      <c r="FA251" s="66"/>
      <c r="FB251" s="66"/>
      <c r="FC251" s="66"/>
      <c r="FD251" s="66"/>
      <c r="FE251" s="66"/>
    </row>
    <row r="252" spans="1:161" s="70" customFormat="1" x14ac:dyDescent="0.2">
      <c r="A252" s="75"/>
      <c r="B252" s="76"/>
      <c r="BL252" s="66"/>
      <c r="BM252" s="66"/>
      <c r="BN252" s="66"/>
      <c r="BO252" s="66"/>
      <c r="BP252" s="66"/>
      <c r="BQ252" s="66"/>
      <c r="BR252" s="68"/>
      <c r="BS252" s="66"/>
      <c r="BT252" s="66"/>
      <c r="BU252" s="66"/>
      <c r="BV252" s="66"/>
      <c r="BW252" s="66"/>
      <c r="BX252" s="66"/>
      <c r="BY252" s="66"/>
      <c r="BZ252" s="69"/>
      <c r="CA252" s="68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</row>
    <row r="253" spans="1:161" s="70" customFormat="1" x14ac:dyDescent="0.2">
      <c r="A253" s="75"/>
      <c r="B253" s="76"/>
      <c r="BL253" s="66"/>
      <c r="BM253" s="66"/>
      <c r="BN253" s="66"/>
      <c r="BO253" s="66"/>
      <c r="BP253" s="66"/>
      <c r="BQ253" s="66"/>
      <c r="BR253" s="68"/>
      <c r="BS253" s="66"/>
      <c r="BT253" s="66"/>
      <c r="BU253" s="66"/>
      <c r="BV253" s="66"/>
      <c r="BW253" s="66"/>
      <c r="BX253" s="66"/>
      <c r="BY253" s="66"/>
      <c r="BZ253" s="69"/>
      <c r="CA253" s="68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</row>
    <row r="254" spans="1:161" s="70" customFormat="1" x14ac:dyDescent="0.2">
      <c r="A254" s="75"/>
      <c r="B254" s="76"/>
      <c r="BL254" s="66"/>
      <c r="BM254" s="66"/>
      <c r="BN254" s="66"/>
      <c r="BO254" s="66"/>
      <c r="BP254" s="66"/>
      <c r="BQ254" s="66"/>
      <c r="BR254" s="68"/>
      <c r="BS254" s="66"/>
      <c r="BT254" s="66"/>
      <c r="BU254" s="66"/>
      <c r="BV254" s="66"/>
      <c r="BW254" s="66"/>
      <c r="BX254" s="66"/>
      <c r="BY254" s="66"/>
      <c r="BZ254" s="69"/>
      <c r="CA254" s="68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</row>
    <row r="255" spans="1:161" s="70" customFormat="1" x14ac:dyDescent="0.2">
      <c r="A255" s="75"/>
      <c r="B255" s="76"/>
      <c r="BL255" s="66"/>
      <c r="BM255" s="66"/>
      <c r="BN255" s="66"/>
      <c r="BO255" s="66"/>
      <c r="BP255" s="66"/>
      <c r="BQ255" s="66"/>
      <c r="BR255" s="68"/>
      <c r="BS255" s="66"/>
      <c r="BT255" s="66"/>
      <c r="BU255" s="66"/>
      <c r="BV255" s="66"/>
      <c r="BW255" s="66"/>
      <c r="BX255" s="66"/>
      <c r="BY255" s="66"/>
      <c r="BZ255" s="69"/>
      <c r="CA255" s="68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  <c r="CR255" s="66"/>
      <c r="CS255" s="66"/>
      <c r="CT255" s="66"/>
      <c r="CU255" s="66"/>
      <c r="CV255" s="66"/>
      <c r="CW255" s="66"/>
      <c r="CX255" s="66"/>
      <c r="CY255" s="66"/>
      <c r="CZ255" s="66"/>
      <c r="DA255" s="66"/>
      <c r="DB255" s="66"/>
      <c r="DC255" s="66"/>
      <c r="DD255" s="66"/>
      <c r="DE255" s="66"/>
      <c r="DF255" s="66"/>
      <c r="DG255" s="66"/>
      <c r="DH255" s="66"/>
      <c r="DI255" s="66"/>
      <c r="DJ255" s="66"/>
      <c r="DK255" s="66"/>
      <c r="DL255" s="66"/>
      <c r="DM255" s="66"/>
      <c r="DN255" s="66"/>
      <c r="DO255" s="66"/>
      <c r="DP255" s="66"/>
      <c r="DQ255" s="66"/>
      <c r="DR255" s="66"/>
      <c r="DS255" s="66"/>
      <c r="DT255" s="66"/>
      <c r="DU255" s="66"/>
      <c r="DV255" s="66"/>
      <c r="DW255" s="66"/>
      <c r="DX255" s="66"/>
      <c r="DY255" s="66"/>
      <c r="DZ255" s="66"/>
      <c r="EA255" s="66"/>
      <c r="EB255" s="66"/>
      <c r="EC255" s="66"/>
      <c r="ED255" s="66"/>
      <c r="EE255" s="66"/>
      <c r="EF255" s="66"/>
      <c r="EG255" s="66"/>
      <c r="EH255" s="66"/>
      <c r="EI255" s="66"/>
      <c r="EJ255" s="66"/>
      <c r="EK255" s="66"/>
      <c r="EL255" s="66"/>
      <c r="EM255" s="66"/>
      <c r="EN255" s="66"/>
      <c r="EO255" s="66"/>
      <c r="EP255" s="66"/>
      <c r="EQ255" s="66"/>
      <c r="ER255" s="66"/>
      <c r="ES255" s="66"/>
      <c r="ET255" s="66"/>
      <c r="EU255" s="66"/>
      <c r="EV255" s="66"/>
      <c r="EW255" s="66"/>
      <c r="EX255" s="66"/>
      <c r="EY255" s="66"/>
      <c r="EZ255" s="66"/>
      <c r="FA255" s="66"/>
      <c r="FB255" s="66"/>
      <c r="FC255" s="66"/>
      <c r="FD255" s="66"/>
      <c r="FE255" s="66"/>
    </row>
    <row r="256" spans="1:161" s="70" customFormat="1" x14ac:dyDescent="0.2">
      <c r="A256" s="75"/>
      <c r="B256" s="76"/>
      <c r="BL256" s="66"/>
      <c r="BM256" s="66"/>
      <c r="BN256" s="66"/>
      <c r="BO256" s="66"/>
      <c r="BP256" s="66"/>
      <c r="BQ256" s="66"/>
      <c r="BR256" s="68"/>
      <c r="BS256" s="66"/>
      <c r="BT256" s="66"/>
      <c r="BU256" s="66"/>
      <c r="BV256" s="66"/>
      <c r="BW256" s="66"/>
      <c r="BX256" s="66"/>
      <c r="BY256" s="66"/>
      <c r="BZ256" s="69"/>
      <c r="CA256" s="68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</row>
    <row r="257" spans="1:161" s="70" customFormat="1" x14ac:dyDescent="0.2">
      <c r="A257" s="75"/>
      <c r="B257" s="76"/>
      <c r="BL257" s="66"/>
      <c r="BM257" s="66"/>
      <c r="BN257" s="66"/>
      <c r="BO257" s="66"/>
      <c r="BP257" s="66"/>
      <c r="BQ257" s="66"/>
      <c r="BR257" s="68"/>
      <c r="BS257" s="66"/>
      <c r="BT257" s="66"/>
      <c r="BU257" s="66"/>
      <c r="BV257" s="66"/>
      <c r="BW257" s="66"/>
      <c r="BX257" s="66"/>
      <c r="BY257" s="66"/>
      <c r="BZ257" s="69"/>
      <c r="CA257" s="68"/>
      <c r="CB257" s="66"/>
      <c r="CC257" s="66"/>
      <c r="CD257" s="66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  <c r="CR257" s="66"/>
      <c r="CS257" s="66"/>
      <c r="CT257" s="66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</row>
    <row r="258" spans="1:161" s="70" customFormat="1" x14ac:dyDescent="0.2">
      <c r="A258" s="75"/>
      <c r="B258" s="76"/>
      <c r="BL258" s="66"/>
      <c r="BM258" s="66"/>
      <c r="BN258" s="66"/>
      <c r="BO258" s="66"/>
      <c r="BP258" s="66"/>
      <c r="BQ258" s="66"/>
      <c r="BR258" s="68"/>
      <c r="BS258" s="66"/>
      <c r="BT258" s="66"/>
      <c r="BU258" s="66"/>
      <c r="BV258" s="66"/>
      <c r="BW258" s="66"/>
      <c r="BX258" s="66"/>
      <c r="BY258" s="66"/>
      <c r="BZ258" s="69"/>
      <c r="CA258" s="68"/>
      <c r="CB258" s="66"/>
      <c r="CC258" s="66"/>
      <c r="CD258" s="66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  <c r="ET258" s="66"/>
      <c r="EU258" s="66"/>
      <c r="EV258" s="66"/>
      <c r="EW258" s="66"/>
      <c r="EX258" s="66"/>
      <c r="EY258" s="66"/>
      <c r="EZ258" s="66"/>
      <c r="FA258" s="66"/>
      <c r="FB258" s="66"/>
      <c r="FC258" s="66"/>
      <c r="FD258" s="66"/>
      <c r="FE258" s="66"/>
    </row>
    <row r="259" spans="1:161" s="70" customFormat="1" x14ac:dyDescent="0.2">
      <c r="A259" s="75"/>
      <c r="B259" s="76"/>
      <c r="BL259" s="66"/>
      <c r="BM259" s="66"/>
      <c r="BN259" s="66"/>
      <c r="BO259" s="66"/>
      <c r="BP259" s="66"/>
      <c r="BQ259" s="66"/>
      <c r="BR259" s="68"/>
      <c r="BS259" s="66"/>
      <c r="BT259" s="66"/>
      <c r="BU259" s="66"/>
      <c r="BV259" s="66"/>
      <c r="BW259" s="66"/>
      <c r="BX259" s="66"/>
      <c r="BY259" s="66"/>
      <c r="BZ259" s="69"/>
      <c r="CA259" s="68"/>
      <c r="CB259" s="66"/>
      <c r="CC259" s="66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</row>
    <row r="260" spans="1:161" s="70" customFormat="1" x14ac:dyDescent="0.2">
      <c r="A260" s="75"/>
      <c r="B260" s="76"/>
      <c r="BL260" s="66"/>
      <c r="BM260" s="66"/>
      <c r="BN260" s="66"/>
      <c r="BO260" s="66"/>
      <c r="BP260" s="66"/>
      <c r="BQ260" s="66"/>
      <c r="BR260" s="68"/>
      <c r="BS260" s="66"/>
      <c r="BT260" s="66"/>
      <c r="BU260" s="66"/>
      <c r="BV260" s="66"/>
      <c r="BW260" s="66"/>
      <c r="BX260" s="66"/>
      <c r="BY260" s="66"/>
      <c r="BZ260" s="69"/>
      <c r="CA260" s="68"/>
      <c r="CB260" s="66"/>
      <c r="CC260" s="66"/>
      <c r="CD260" s="66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66"/>
      <c r="CP260" s="66"/>
      <c r="CQ260" s="66"/>
      <c r="CR260" s="66"/>
      <c r="CS260" s="66"/>
      <c r="CT260" s="66"/>
      <c r="CU260" s="66"/>
      <c r="CV260" s="66"/>
      <c r="CW260" s="66"/>
      <c r="CX260" s="66"/>
      <c r="CY260" s="66"/>
      <c r="CZ260" s="66"/>
      <c r="DA260" s="66"/>
      <c r="DB260" s="66"/>
      <c r="DC260" s="66"/>
      <c r="DD260" s="66"/>
      <c r="DE260" s="66"/>
      <c r="DF260" s="66"/>
      <c r="DG260" s="66"/>
      <c r="DH260" s="66"/>
      <c r="DI260" s="66"/>
      <c r="DJ260" s="66"/>
      <c r="DK260" s="66"/>
      <c r="DL260" s="66"/>
      <c r="DM260" s="66"/>
      <c r="DN260" s="66"/>
      <c r="DO260" s="66"/>
      <c r="DP260" s="66"/>
      <c r="DQ260" s="66"/>
      <c r="DR260" s="66"/>
      <c r="DS260" s="66"/>
      <c r="DT260" s="66"/>
      <c r="DU260" s="66"/>
      <c r="DV260" s="66"/>
      <c r="DW260" s="66"/>
      <c r="DX260" s="66"/>
      <c r="DY260" s="66"/>
      <c r="DZ260" s="66"/>
      <c r="EA260" s="66"/>
      <c r="EB260" s="66"/>
      <c r="EC260" s="66"/>
      <c r="ED260" s="66"/>
      <c r="EE260" s="66"/>
      <c r="EF260" s="66"/>
      <c r="EG260" s="66"/>
      <c r="EH260" s="66"/>
      <c r="EI260" s="66"/>
      <c r="EJ260" s="66"/>
      <c r="EK260" s="66"/>
      <c r="EL260" s="66"/>
      <c r="EM260" s="66"/>
      <c r="EN260" s="66"/>
      <c r="EO260" s="66"/>
      <c r="EP260" s="66"/>
      <c r="EQ260" s="66"/>
      <c r="ER260" s="66"/>
      <c r="ES260" s="66"/>
      <c r="ET260" s="66"/>
      <c r="EU260" s="66"/>
      <c r="EV260" s="66"/>
      <c r="EW260" s="66"/>
      <c r="EX260" s="66"/>
      <c r="EY260" s="66"/>
      <c r="EZ260" s="66"/>
      <c r="FA260" s="66"/>
      <c r="FB260" s="66"/>
      <c r="FC260" s="66"/>
      <c r="FD260" s="66"/>
      <c r="FE260" s="66"/>
    </row>
    <row r="261" spans="1:161" s="70" customFormat="1" x14ac:dyDescent="0.2">
      <c r="A261" s="75"/>
      <c r="B261" s="76"/>
      <c r="BL261" s="66"/>
      <c r="BM261" s="66"/>
      <c r="BN261" s="66"/>
      <c r="BO261" s="66"/>
      <c r="BP261" s="66"/>
      <c r="BQ261" s="66"/>
      <c r="BR261" s="68"/>
      <c r="BS261" s="66"/>
      <c r="BT261" s="66"/>
      <c r="BU261" s="66"/>
      <c r="BV261" s="66"/>
      <c r="BW261" s="66"/>
      <c r="BX261" s="66"/>
      <c r="BY261" s="66"/>
      <c r="BZ261" s="69"/>
      <c r="CA261" s="68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</row>
    <row r="262" spans="1:161" s="70" customFormat="1" x14ac:dyDescent="0.2">
      <c r="A262" s="75"/>
      <c r="B262" s="76"/>
      <c r="BL262" s="66"/>
      <c r="BM262" s="66"/>
      <c r="BN262" s="66"/>
      <c r="BO262" s="66"/>
      <c r="BP262" s="66"/>
      <c r="BQ262" s="66"/>
      <c r="BR262" s="68"/>
      <c r="BS262" s="66"/>
      <c r="BT262" s="66"/>
      <c r="BU262" s="66"/>
      <c r="BV262" s="66"/>
      <c r="BW262" s="66"/>
      <c r="BX262" s="66"/>
      <c r="BY262" s="66"/>
      <c r="BZ262" s="69"/>
      <c r="CA262" s="68"/>
      <c r="CB262" s="66"/>
      <c r="CC262" s="66"/>
      <c r="CD262" s="66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</row>
  </sheetData>
  <mergeCells count="20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AM6:AN6"/>
    <mergeCell ref="AP6:AQ6"/>
    <mergeCell ref="AS6:AT6"/>
    <mergeCell ref="AV6:AW6"/>
    <mergeCell ref="AY6:AZ6"/>
    <mergeCell ref="BB6:BC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262"/>
  <sheetViews>
    <sheetView zoomScale="90" zoomScaleNormal="90" workbookViewId="0">
      <pane xSplit="2" ySplit="13" topLeftCell="BE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2.85546875" style="123" bestFit="1" customWidth="1"/>
    <col min="14" max="14" width="11" style="123" customWidth="1"/>
    <col min="15" max="15" width="16.5703125" style="123" bestFit="1" customWidth="1"/>
    <col min="16" max="16" width="12.85546875" style="123" bestFit="1" customWidth="1"/>
    <col min="17" max="17" width="12.5703125" style="123" customWidth="1"/>
    <col min="18" max="18" width="16.5703125" style="123" bestFit="1" customWidth="1"/>
    <col min="19" max="19" width="12.85546875" style="123" bestFit="1" customWidth="1"/>
    <col min="20" max="20" width="10.42578125" style="123" customWidth="1"/>
    <col min="21" max="21" width="16.5703125" style="123" bestFit="1" customWidth="1"/>
    <col min="22" max="22" width="13.7109375" style="123" customWidth="1"/>
    <col min="23" max="23" width="10.42578125" style="123" customWidth="1"/>
    <col min="24" max="24" width="19.5703125" style="123" customWidth="1"/>
    <col min="25" max="25" width="18.42578125" style="123" customWidth="1"/>
    <col min="26" max="26" width="9" style="123" customWidth="1"/>
    <col min="27" max="28" width="18.42578125" style="123" customWidth="1"/>
    <col min="29" max="29" width="10.5703125" style="123" customWidth="1"/>
    <col min="30" max="30" width="19.5703125" style="123" customWidth="1"/>
    <col min="31" max="31" width="16.28515625" style="123" customWidth="1"/>
    <col min="32" max="32" width="10" style="123" customWidth="1"/>
    <col min="33" max="33" width="20.42578125" style="123" customWidth="1"/>
    <col min="34" max="34" width="19.42578125" style="123" customWidth="1"/>
    <col min="35" max="35" width="10.5703125" style="123" customWidth="1"/>
    <col min="36" max="36" width="20.42578125" style="123" customWidth="1"/>
    <col min="37" max="37" width="17.5703125" style="123" customWidth="1"/>
    <col min="38" max="38" width="9.7109375" style="123" customWidth="1"/>
    <col min="39" max="39" width="18.42578125" style="123" customWidth="1"/>
    <col min="40" max="40" width="17.28515625" style="123" customWidth="1"/>
    <col min="41" max="41" width="10.42578125" style="123" customWidth="1"/>
    <col min="42" max="42" width="20.28515625" style="123" customWidth="1"/>
    <col min="43" max="43" width="18.5703125" style="123" customWidth="1"/>
    <col min="44" max="44" width="9.7109375" style="123" customWidth="1"/>
    <col min="45" max="45" width="20.42578125" style="123" customWidth="1"/>
    <col min="46" max="46" width="18.7109375" style="123" customWidth="1"/>
    <col min="47" max="47" width="9.28515625" style="123" customWidth="1"/>
    <col min="48" max="48" width="21.42578125" style="123" customWidth="1"/>
    <col min="49" max="49" width="19.7109375" style="123" customWidth="1"/>
    <col min="50" max="50" width="10" style="123" customWidth="1"/>
    <col min="51" max="52" width="19.7109375" style="123" customWidth="1"/>
    <col min="53" max="53" width="10.5703125" style="123" customWidth="1"/>
    <col min="54" max="54" width="18" style="123" customWidth="1"/>
    <col min="55" max="55" width="16.28515625" style="123" customWidth="1"/>
    <col min="56" max="56" width="8.28515625" style="123" customWidth="1"/>
    <col min="57" max="58" width="16.28515625" style="123" customWidth="1"/>
    <col min="59" max="59" width="8.5703125" style="123" customWidth="1"/>
    <col min="60" max="60" width="18.5703125" style="238" customWidth="1"/>
    <col min="61" max="61" width="16.5703125" style="238" customWidth="1"/>
    <col min="62" max="63" width="20.42578125" style="123" customWidth="1"/>
    <col min="64" max="64" width="14.5703125" style="125" customWidth="1"/>
    <col min="65" max="65" width="14.28515625" style="125" customWidth="1"/>
    <col min="66" max="66" width="18.5703125" style="125" customWidth="1"/>
    <col min="67" max="67" width="22.7109375" style="125" customWidth="1"/>
    <col min="68" max="68" width="10.7109375" style="125" customWidth="1"/>
    <col min="69" max="69" width="10.42578125" style="125" customWidth="1"/>
    <col min="70" max="70" width="10.28515625" style="126" customWidth="1"/>
    <col min="71" max="71" width="17.7109375" style="125" customWidth="1"/>
    <col min="72" max="72" width="13.28515625" style="125" customWidth="1"/>
    <col min="73" max="73" width="11.42578125" style="125" customWidth="1"/>
    <col min="74" max="77" width="11.5703125" style="125" customWidth="1"/>
    <col min="78" max="78" width="12.5703125" style="127" customWidth="1"/>
    <col min="79" max="79" width="11.5703125" style="126" customWidth="1"/>
    <col min="80" max="92" width="13.42578125" style="125" customWidth="1"/>
    <col min="93" max="161" width="13.42578125" style="122" customWidth="1"/>
    <col min="162" max="16384" width="9.28515625" style="123"/>
  </cols>
  <sheetData>
    <row r="1" spans="1:164" x14ac:dyDescent="0.25">
      <c r="B1" s="122"/>
      <c r="BH1" s="123"/>
      <c r="BI1" s="123"/>
      <c r="BL1" s="124"/>
      <c r="BM1" s="124"/>
      <c r="BR1" s="125"/>
      <c r="BT1" s="126"/>
      <c r="BZ1" s="125"/>
      <c r="CA1" s="125"/>
      <c r="CB1" s="127"/>
      <c r="CC1" s="126"/>
      <c r="FF1" s="122"/>
      <c r="FG1" s="122"/>
      <c r="FH1" s="122"/>
    </row>
    <row r="2" spans="1:164" x14ac:dyDescent="0.25">
      <c r="B2" s="122"/>
      <c r="BH2" s="123"/>
      <c r="BI2" s="123"/>
      <c r="BL2" s="124"/>
      <c r="BM2" s="124"/>
      <c r="BR2" s="125"/>
      <c r="BT2" s="126"/>
      <c r="BZ2" s="125"/>
      <c r="CA2" s="125"/>
      <c r="CB2" s="127"/>
      <c r="CC2" s="126"/>
      <c r="FF2" s="122"/>
      <c r="FG2" s="122"/>
      <c r="FH2" s="122"/>
    </row>
    <row r="3" spans="1:164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 t="s">
        <v>0</v>
      </c>
      <c r="AO3" s="130"/>
      <c r="AP3" s="130"/>
      <c r="AQ3" s="130"/>
      <c r="AR3" s="130"/>
      <c r="AS3" s="130"/>
      <c r="AT3" s="131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2"/>
      <c r="BI3" s="132"/>
      <c r="BJ3" s="122"/>
      <c r="BK3" s="122"/>
      <c r="BR3" s="125"/>
      <c r="BS3" s="126"/>
    </row>
    <row r="4" spans="1:164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1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2"/>
      <c r="BI4" s="132"/>
      <c r="BJ4" s="122"/>
      <c r="BK4" s="122"/>
      <c r="BR4" s="125"/>
      <c r="BS4" s="126"/>
    </row>
    <row r="5" spans="1:164" x14ac:dyDescent="0.25">
      <c r="A5" s="133"/>
      <c r="B5" s="134" t="s">
        <v>138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5"/>
      <c r="BI5" s="135"/>
      <c r="BJ5" s="136"/>
      <c r="BK5" s="136"/>
      <c r="BL5" s="137"/>
      <c r="BM5" s="138"/>
      <c r="BN5" s="138"/>
      <c r="BO5" s="138"/>
      <c r="BP5" s="138"/>
      <c r="BR5" s="125"/>
      <c r="BS5" s="126"/>
    </row>
    <row r="6" spans="1:164" s="146" customFormat="1" ht="16.5" thickBot="1" x14ac:dyDescent="0.3">
      <c r="A6" s="139" t="s">
        <v>1</v>
      </c>
      <c r="B6" s="140"/>
      <c r="C6" s="257" t="s">
        <v>139</v>
      </c>
      <c r="D6" s="257"/>
      <c r="E6" s="141"/>
      <c r="F6" s="257" t="s">
        <v>140</v>
      </c>
      <c r="G6" s="257"/>
      <c r="H6" s="142"/>
      <c r="I6" s="257" t="s">
        <v>147</v>
      </c>
      <c r="J6" s="257"/>
      <c r="K6" s="142"/>
      <c r="L6" s="257" t="s">
        <v>148</v>
      </c>
      <c r="M6" s="257"/>
      <c r="N6" s="143"/>
      <c r="O6" s="257" t="s">
        <v>149</v>
      </c>
      <c r="P6" s="257"/>
      <c r="Q6" s="141"/>
      <c r="R6" s="257" t="s">
        <v>141</v>
      </c>
      <c r="S6" s="257"/>
      <c r="T6" s="141"/>
      <c r="U6" s="257" t="s">
        <v>142</v>
      </c>
      <c r="V6" s="257"/>
      <c r="W6" s="142"/>
      <c r="X6" s="257" t="s">
        <v>150</v>
      </c>
      <c r="Y6" s="257"/>
      <c r="Z6" s="141"/>
      <c r="AA6" s="257" t="s">
        <v>151</v>
      </c>
      <c r="AB6" s="257"/>
      <c r="AC6" s="142"/>
      <c r="AD6" s="257" t="s">
        <v>152</v>
      </c>
      <c r="AE6" s="257"/>
      <c r="AF6" s="143"/>
      <c r="AG6" s="257" t="s">
        <v>153</v>
      </c>
      <c r="AH6" s="257"/>
      <c r="AI6" s="143"/>
      <c r="AJ6" s="257" t="s">
        <v>143</v>
      </c>
      <c r="AK6" s="257"/>
      <c r="AL6" s="142"/>
      <c r="AM6" s="257" t="s">
        <v>144</v>
      </c>
      <c r="AN6" s="257"/>
      <c r="AO6" s="142"/>
      <c r="AP6" s="257" t="s">
        <v>154</v>
      </c>
      <c r="AQ6" s="257"/>
      <c r="AR6" s="142"/>
      <c r="AS6" s="257" t="s">
        <v>155</v>
      </c>
      <c r="AT6" s="257"/>
      <c r="AU6" s="142"/>
      <c r="AV6" s="257" t="s">
        <v>145</v>
      </c>
      <c r="AW6" s="257"/>
      <c r="AX6" s="141"/>
      <c r="AY6" s="257" t="s">
        <v>146</v>
      </c>
      <c r="AZ6" s="257"/>
      <c r="BA6" s="142"/>
      <c r="BB6" s="257" t="s">
        <v>156</v>
      </c>
      <c r="BC6" s="257"/>
      <c r="BD6" s="141"/>
      <c r="BE6" s="257" t="s">
        <v>157</v>
      </c>
      <c r="BF6" s="257"/>
      <c r="BG6" s="142"/>
      <c r="BH6" s="257" t="s">
        <v>2</v>
      </c>
      <c r="BI6" s="257"/>
      <c r="BJ6" s="144"/>
      <c r="BK6" s="144"/>
      <c r="BL6" s="145"/>
      <c r="BM6" s="137"/>
      <c r="BN6" s="137"/>
      <c r="BO6" s="137"/>
      <c r="BP6" s="137"/>
      <c r="BQ6" s="137"/>
      <c r="BR6" s="138"/>
      <c r="BS6" s="126"/>
      <c r="BT6" s="125"/>
      <c r="BU6" s="125"/>
      <c r="BV6" s="125"/>
      <c r="BW6" s="125"/>
      <c r="BX6" s="125"/>
      <c r="BY6" s="125"/>
      <c r="BZ6" s="127"/>
      <c r="CA6" s="126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</row>
    <row r="7" spans="1:164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48"/>
      <c r="BI7" s="148"/>
      <c r="BJ7" s="149"/>
      <c r="BK7" s="149"/>
      <c r="BL7" s="150"/>
      <c r="BM7" s="138"/>
      <c r="BN7" s="138"/>
      <c r="BO7" s="138"/>
      <c r="BP7" s="138"/>
      <c r="BQ7" s="138"/>
      <c r="BR7" s="138"/>
      <c r="BS7" s="126"/>
    </row>
    <row r="8" spans="1:164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30"/>
      <c r="X8" s="148"/>
      <c r="Y8" s="148" t="s">
        <v>3</v>
      </c>
      <c r="Z8" s="148"/>
      <c r="AA8" s="148"/>
      <c r="AB8" s="148" t="s">
        <v>3</v>
      </c>
      <c r="AC8" s="130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48"/>
      <c r="AY8" s="148"/>
      <c r="AZ8" s="148" t="s">
        <v>3</v>
      </c>
      <c r="BA8" s="130"/>
      <c r="BB8" s="148"/>
      <c r="BC8" s="148" t="s">
        <v>3</v>
      </c>
      <c r="BD8" s="148"/>
      <c r="BE8" s="148"/>
      <c r="BF8" s="148" t="s">
        <v>3</v>
      </c>
      <c r="BG8" s="130"/>
      <c r="BH8" s="148"/>
      <c r="BI8" s="148" t="s">
        <v>3</v>
      </c>
      <c r="BJ8" s="149"/>
      <c r="BK8" s="149"/>
      <c r="BL8" s="150"/>
      <c r="BM8" s="138"/>
      <c r="BN8" s="138"/>
      <c r="BO8" s="138"/>
      <c r="BP8" s="138"/>
      <c r="BQ8" s="138"/>
      <c r="BR8" s="138"/>
      <c r="BS8" s="126"/>
    </row>
    <row r="9" spans="1:164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9"/>
      <c r="BK9" s="149"/>
      <c r="BL9" s="150"/>
      <c r="BM9" s="150"/>
      <c r="BN9" s="150"/>
      <c r="BO9" s="150"/>
      <c r="BP9" s="150"/>
      <c r="BQ9" s="150"/>
      <c r="BR9" s="150"/>
      <c r="BS9" s="126"/>
    </row>
    <row r="10" spans="1:164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24</v>
      </c>
      <c r="BI10" s="148" t="s">
        <v>21</v>
      </c>
      <c r="BJ10" s="149"/>
      <c r="BK10" s="149"/>
      <c r="BL10" s="150"/>
      <c r="BM10" s="150"/>
      <c r="BN10" s="150"/>
      <c r="BO10" s="150"/>
      <c r="BP10" s="150"/>
      <c r="BQ10" s="150"/>
      <c r="BR10" s="150"/>
      <c r="BS10" s="126"/>
    </row>
    <row r="11" spans="1:164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9"/>
      <c r="BK11" s="149"/>
      <c r="BL11" s="150"/>
      <c r="BM11" s="150"/>
      <c r="BN11" s="150"/>
      <c r="BO11" s="150"/>
      <c r="BP11" s="150"/>
      <c r="BQ11" s="150"/>
      <c r="BR11" s="150"/>
      <c r="BS11" s="155"/>
      <c r="BT11" s="156"/>
      <c r="BU11" s="156"/>
      <c r="BV11" s="156"/>
      <c r="BW11" s="156"/>
      <c r="BX11" s="156"/>
      <c r="BY11" s="156"/>
      <c r="BZ11" s="157"/>
      <c r="CA11" s="155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</row>
    <row r="12" spans="1:164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9"/>
      <c r="BK12" s="149"/>
      <c r="BL12" s="150"/>
      <c r="BM12" s="138"/>
      <c r="BN12" s="150"/>
      <c r="BO12" s="150"/>
      <c r="BP12" s="150"/>
      <c r="BQ12" s="150"/>
      <c r="BR12" s="150"/>
      <c r="BS12" s="160"/>
    </row>
    <row r="13" spans="1:164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4"/>
      <c r="BJ13" s="149"/>
      <c r="BK13" s="149"/>
      <c r="BL13" s="150"/>
      <c r="BM13" s="138"/>
      <c r="BN13" s="138"/>
      <c r="BO13" s="138"/>
      <c r="BP13" s="138"/>
      <c r="BQ13" s="138"/>
      <c r="BR13" s="138"/>
      <c r="BS13" s="126"/>
      <c r="BT13" s="125"/>
      <c r="BU13" s="125"/>
      <c r="BV13" s="125"/>
      <c r="BW13" s="125"/>
      <c r="BX13" s="125"/>
      <c r="BY13" s="125"/>
      <c r="BZ13" s="127"/>
      <c r="CA13" s="126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</row>
    <row r="14" spans="1:164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67"/>
      <c r="BI14" s="168"/>
      <c r="BJ14" s="149"/>
      <c r="BK14" s="149"/>
      <c r="BL14" s="150"/>
      <c r="BM14" s="138"/>
      <c r="BN14" s="138"/>
      <c r="BO14" s="138"/>
      <c r="BP14" s="138"/>
      <c r="BQ14" s="138"/>
      <c r="BR14" s="138"/>
      <c r="BS14" s="126"/>
    </row>
    <row r="15" spans="1:164" x14ac:dyDescent="0.25">
      <c r="A15" s="151">
        <v>1</v>
      </c>
      <c r="B15" s="169" t="s">
        <v>5</v>
      </c>
      <c r="C15" s="167">
        <v>130.02000000000001</v>
      </c>
      <c r="D15" s="170">
        <v>88.1</v>
      </c>
      <c r="E15" s="170"/>
      <c r="F15" s="167">
        <v>129.64000000000001</v>
      </c>
      <c r="G15" s="170">
        <v>87.78</v>
      </c>
      <c r="H15" s="130"/>
      <c r="I15" s="167">
        <v>130.44999999999999</v>
      </c>
      <c r="J15" s="170">
        <v>87.3</v>
      </c>
      <c r="K15" s="130"/>
      <c r="L15" s="167">
        <v>131.15</v>
      </c>
      <c r="M15" s="170">
        <v>87.38</v>
      </c>
      <c r="N15" s="130"/>
      <c r="O15" s="167">
        <v>130.21</v>
      </c>
      <c r="P15" s="170">
        <v>87.72</v>
      </c>
      <c r="Q15" s="170"/>
      <c r="R15" s="167">
        <v>129.71</v>
      </c>
      <c r="S15" s="170">
        <v>88.07</v>
      </c>
      <c r="T15" s="170"/>
      <c r="U15" s="167">
        <v>128.61000000000001</v>
      </c>
      <c r="V15" s="170">
        <v>89.95</v>
      </c>
      <c r="W15" s="130"/>
      <c r="X15" s="167">
        <v>128.97</v>
      </c>
      <c r="Y15" s="170">
        <v>90</v>
      </c>
      <c r="Z15" s="170"/>
      <c r="AA15" s="167">
        <v>129.32</v>
      </c>
      <c r="AB15" s="170">
        <v>89.45</v>
      </c>
      <c r="AC15" s="130"/>
      <c r="AD15" s="167">
        <v>129.28</v>
      </c>
      <c r="AE15" s="170">
        <v>88.95</v>
      </c>
      <c r="AF15" s="130"/>
      <c r="AG15" s="167">
        <v>129.19</v>
      </c>
      <c r="AH15" s="170">
        <v>88.58</v>
      </c>
      <c r="AI15" s="130"/>
      <c r="AJ15" s="167">
        <v>127.8</v>
      </c>
      <c r="AK15" s="170">
        <v>89.66</v>
      </c>
      <c r="AL15" s="130"/>
      <c r="AM15" s="167">
        <v>128.1</v>
      </c>
      <c r="AN15" s="170">
        <v>88.48</v>
      </c>
      <c r="AO15" s="130"/>
      <c r="AP15" s="167">
        <v>127.52</v>
      </c>
      <c r="AQ15" s="170">
        <v>88.05</v>
      </c>
      <c r="AR15" s="130"/>
      <c r="AS15" s="167">
        <v>127.14</v>
      </c>
      <c r="AT15" s="170">
        <v>88.13</v>
      </c>
      <c r="AU15" s="130"/>
      <c r="AV15" s="167">
        <v>126.76</v>
      </c>
      <c r="AW15" s="170">
        <v>88.98</v>
      </c>
      <c r="AX15" s="170"/>
      <c r="AY15" s="167">
        <v>127.06</v>
      </c>
      <c r="AZ15" s="170">
        <v>88.78</v>
      </c>
      <c r="BA15" s="130"/>
      <c r="BB15" s="171">
        <v>127.26</v>
      </c>
      <c r="BC15" s="172">
        <v>88.29</v>
      </c>
      <c r="BD15" s="172"/>
      <c r="BE15" s="171">
        <v>127.88000000000001</v>
      </c>
      <c r="BF15" s="172">
        <v>87.98</v>
      </c>
      <c r="BG15" s="130"/>
      <c r="BH15" s="167">
        <f>(C15+F15+I15+L15+O15+R15+U15+X15+AA15+AD15+AG15+AJ15+AM15+AP15+AS15+AV15+AY15+BB15+BE15)/19</f>
        <v>128.74052631578948</v>
      </c>
      <c r="BI15" s="168">
        <f>(D15+G15+J15+M15+P15+S15+V15+Y15+AB15+AE15+AH15+AK15+AN15+AQ15+AT15+AW15+AZ15+BC15+BF15)/19</f>
        <v>88.506842105263146</v>
      </c>
      <c r="BJ15" s="173"/>
      <c r="BK15" s="173"/>
      <c r="BL15" s="173"/>
      <c r="BM15" s="174"/>
      <c r="BN15" s="174"/>
      <c r="BO15" s="138"/>
      <c r="BP15" s="175"/>
      <c r="BQ15" s="175"/>
      <c r="BR15" s="138"/>
      <c r="BS15" s="126"/>
    </row>
    <row r="16" spans="1:164" s="132" customFormat="1" x14ac:dyDescent="0.25">
      <c r="A16" s="151">
        <v>2</v>
      </c>
      <c r="B16" s="169" t="s">
        <v>6</v>
      </c>
      <c r="C16" s="167">
        <v>0.7993605115907273</v>
      </c>
      <c r="D16" s="170">
        <v>143.30000000000001</v>
      </c>
      <c r="E16" s="170"/>
      <c r="F16" s="167">
        <v>0.79605158414265242</v>
      </c>
      <c r="G16" s="170">
        <v>142.96</v>
      </c>
      <c r="H16" s="130"/>
      <c r="I16" s="167">
        <v>0.81030710639332304</v>
      </c>
      <c r="J16" s="170">
        <v>140.54</v>
      </c>
      <c r="K16" s="130"/>
      <c r="L16" s="167">
        <v>0.81439856665852273</v>
      </c>
      <c r="M16" s="170">
        <v>140.72</v>
      </c>
      <c r="N16" s="130"/>
      <c r="O16" s="167">
        <v>0.81135902636916823</v>
      </c>
      <c r="P16" s="170">
        <v>140.78</v>
      </c>
      <c r="Q16" s="170"/>
      <c r="R16" s="167">
        <v>0.80775444264943463</v>
      </c>
      <c r="S16" s="170">
        <v>141.41999999999999</v>
      </c>
      <c r="T16" s="170"/>
      <c r="U16" s="167">
        <v>0.82162517459534956</v>
      </c>
      <c r="V16" s="170">
        <v>140.79</v>
      </c>
      <c r="W16" s="130"/>
      <c r="X16" s="167">
        <v>0.82115289866973229</v>
      </c>
      <c r="Y16" s="170">
        <v>141.35</v>
      </c>
      <c r="Z16" s="170"/>
      <c r="AA16" s="167">
        <v>0.81772835064191673</v>
      </c>
      <c r="AB16" s="170">
        <v>141.47</v>
      </c>
      <c r="AC16" s="130"/>
      <c r="AD16" s="167">
        <v>0.8020532563362206</v>
      </c>
      <c r="AE16" s="170">
        <v>143.38</v>
      </c>
      <c r="AF16" s="130"/>
      <c r="AG16" s="167">
        <v>0.80645161290322587</v>
      </c>
      <c r="AH16" s="170">
        <v>141.91</v>
      </c>
      <c r="AI16" s="130"/>
      <c r="AJ16" s="167">
        <v>0.80814611281719728</v>
      </c>
      <c r="AK16" s="170">
        <v>141.78</v>
      </c>
      <c r="AL16" s="130"/>
      <c r="AM16" s="167">
        <v>0.80186031593296436</v>
      </c>
      <c r="AN16" s="170">
        <v>141.35</v>
      </c>
      <c r="AO16" s="130"/>
      <c r="AP16" s="167">
        <v>0.79472303902090125</v>
      </c>
      <c r="AQ16" s="170">
        <v>141.28</v>
      </c>
      <c r="AR16" s="130"/>
      <c r="AS16" s="167">
        <v>0.80083286618082794</v>
      </c>
      <c r="AT16" s="170">
        <v>139.91999999999999</v>
      </c>
      <c r="AU16" s="130"/>
      <c r="AV16" s="167">
        <v>0.79579818558013682</v>
      </c>
      <c r="AW16" s="170">
        <v>141.72999999999999</v>
      </c>
      <c r="AX16" s="170"/>
      <c r="AY16" s="167">
        <v>0.79352483732740831</v>
      </c>
      <c r="AZ16" s="170">
        <v>142.15</v>
      </c>
      <c r="BA16" s="130"/>
      <c r="BB16" s="171">
        <v>0.79126444057604051</v>
      </c>
      <c r="BC16" s="172">
        <v>142</v>
      </c>
      <c r="BD16" s="172"/>
      <c r="BE16" s="171">
        <v>0.79321012136114843</v>
      </c>
      <c r="BF16" s="172">
        <v>141.84</v>
      </c>
      <c r="BG16" s="130"/>
      <c r="BH16" s="167">
        <f t="shared" ref="BH16:BI29" si="0">(C16+F16+I16+L16+O16+R16+U16+X16+AA16+AD16+AG16+AJ16+AM16+AP16+AS16+AV16+AY16+BB16+BE16)/19</f>
        <v>0.80461065524983699</v>
      </c>
      <c r="BI16" s="168">
        <f t="shared" si="0"/>
        <v>141.61421052631579</v>
      </c>
      <c r="BJ16" s="173"/>
      <c r="BK16" s="173"/>
      <c r="BL16" s="173"/>
      <c r="BM16" s="174"/>
      <c r="BN16" s="174"/>
      <c r="BO16" s="138"/>
      <c r="BP16" s="175"/>
      <c r="BQ16" s="175"/>
      <c r="BR16" s="138"/>
      <c r="BS16" s="126"/>
      <c r="BT16" s="125"/>
      <c r="BU16" s="125"/>
      <c r="BV16" s="125"/>
      <c r="BW16" s="125"/>
      <c r="BX16" s="125"/>
      <c r="BY16" s="125"/>
      <c r="BZ16" s="127"/>
      <c r="CA16" s="126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</row>
    <row r="17" spans="1:161" x14ac:dyDescent="0.25">
      <c r="A17" s="151">
        <v>3</v>
      </c>
      <c r="B17" s="169" t="s">
        <v>7</v>
      </c>
      <c r="C17" s="167">
        <v>0.97960000000000003</v>
      </c>
      <c r="D17" s="170">
        <v>116.94</v>
      </c>
      <c r="E17" s="170"/>
      <c r="F17" s="167">
        <v>0.97720000000000007</v>
      </c>
      <c r="G17" s="170">
        <v>116.46</v>
      </c>
      <c r="H17" s="130"/>
      <c r="I17" s="167">
        <v>0.9839</v>
      </c>
      <c r="J17" s="170">
        <v>115.74</v>
      </c>
      <c r="K17" s="130"/>
      <c r="L17" s="167">
        <v>0.99240000000000006</v>
      </c>
      <c r="M17" s="170">
        <v>115.48</v>
      </c>
      <c r="N17" s="130"/>
      <c r="O17" s="167">
        <v>0.995</v>
      </c>
      <c r="P17" s="170">
        <v>114.79</v>
      </c>
      <c r="Q17" s="170"/>
      <c r="R17" s="167">
        <v>0.98850000000000005</v>
      </c>
      <c r="S17" s="170">
        <v>115.56</v>
      </c>
      <c r="T17" s="170"/>
      <c r="U17" s="167">
        <v>0.99590000000000001</v>
      </c>
      <c r="V17" s="170">
        <v>116.16</v>
      </c>
      <c r="W17" s="130"/>
      <c r="X17" s="167">
        <v>1.0007000000000001</v>
      </c>
      <c r="Y17" s="170">
        <v>115.99</v>
      </c>
      <c r="Z17" s="170"/>
      <c r="AA17" s="167">
        <v>1.0044</v>
      </c>
      <c r="AB17" s="170">
        <v>115.17</v>
      </c>
      <c r="AC17" s="130"/>
      <c r="AD17" s="167">
        <v>0.9961000000000001</v>
      </c>
      <c r="AE17" s="170">
        <v>115.45</v>
      </c>
      <c r="AF17" s="130"/>
      <c r="AG17" s="167">
        <v>0.99590000000000001</v>
      </c>
      <c r="AH17" s="170">
        <v>114.91</v>
      </c>
      <c r="AI17" s="130"/>
      <c r="AJ17" s="167">
        <v>0.97720000000000007</v>
      </c>
      <c r="AK17" s="170">
        <v>117.25</v>
      </c>
      <c r="AL17" s="130"/>
      <c r="AM17" s="167">
        <v>0.97250000000000003</v>
      </c>
      <c r="AN17" s="170">
        <v>116.54</v>
      </c>
      <c r="AO17" s="130"/>
      <c r="AP17" s="167">
        <v>0.96650000000000003</v>
      </c>
      <c r="AQ17" s="170">
        <v>116.17</v>
      </c>
      <c r="AR17" s="130"/>
      <c r="AS17" s="167">
        <v>0.96260000000000001</v>
      </c>
      <c r="AT17" s="170">
        <v>116.4</v>
      </c>
      <c r="AU17" s="130"/>
      <c r="AV17" s="167">
        <v>0.9597</v>
      </c>
      <c r="AW17" s="170">
        <v>117.53</v>
      </c>
      <c r="AX17" s="170"/>
      <c r="AY17" s="167">
        <v>0.95890000000000009</v>
      </c>
      <c r="AZ17" s="170">
        <v>117.63</v>
      </c>
      <c r="BA17" s="130"/>
      <c r="BB17" s="171">
        <v>0.95720000000000005</v>
      </c>
      <c r="BC17" s="172">
        <v>117.38</v>
      </c>
      <c r="BD17" s="172"/>
      <c r="BE17" s="171">
        <v>0.95860000000000001</v>
      </c>
      <c r="BF17" s="172">
        <v>117.37</v>
      </c>
      <c r="BG17" s="130"/>
      <c r="BH17" s="167">
        <f t="shared" si="0"/>
        <v>0.98014736842105277</v>
      </c>
      <c r="BI17" s="168">
        <f t="shared" si="0"/>
        <v>116.25894736842106</v>
      </c>
      <c r="BJ17" s="173"/>
      <c r="BK17" s="173"/>
      <c r="BL17" s="173"/>
      <c r="BM17" s="174"/>
      <c r="BN17" s="174"/>
      <c r="BO17" s="138"/>
      <c r="BP17" s="175"/>
      <c r="BQ17" s="175"/>
      <c r="BR17" s="138"/>
      <c r="BS17" s="126"/>
    </row>
    <row r="18" spans="1:161" x14ac:dyDescent="0.25">
      <c r="A18" s="151">
        <v>4</v>
      </c>
      <c r="B18" s="169" t="s">
        <v>8</v>
      </c>
      <c r="C18" s="167">
        <v>0.94975781175800178</v>
      </c>
      <c r="D18" s="170">
        <v>120.62</v>
      </c>
      <c r="E18" s="170"/>
      <c r="F18" s="167">
        <v>0.94384143463898051</v>
      </c>
      <c r="G18" s="170">
        <v>120.57</v>
      </c>
      <c r="H18" s="130"/>
      <c r="I18" s="167">
        <v>0.94652153336488409</v>
      </c>
      <c r="J18" s="170">
        <v>120.29</v>
      </c>
      <c r="K18" s="130"/>
      <c r="L18" s="167">
        <v>0.95174645474445607</v>
      </c>
      <c r="M18" s="170">
        <v>120.43</v>
      </c>
      <c r="N18" s="130"/>
      <c r="O18" s="167">
        <v>0.94759783947692589</v>
      </c>
      <c r="P18" s="170">
        <v>120.55</v>
      </c>
      <c r="Q18" s="170"/>
      <c r="R18" s="167">
        <v>0.94705938062316497</v>
      </c>
      <c r="S18" s="170">
        <v>120.61</v>
      </c>
      <c r="T18" s="170"/>
      <c r="U18" s="167">
        <v>0.95923261390887293</v>
      </c>
      <c r="V18" s="170">
        <v>120.6</v>
      </c>
      <c r="W18" s="130"/>
      <c r="X18" s="167">
        <v>0.96339113680154143</v>
      </c>
      <c r="Y18" s="170">
        <v>120.52</v>
      </c>
      <c r="Z18" s="170"/>
      <c r="AA18" s="167">
        <v>0.95969289827255277</v>
      </c>
      <c r="AB18" s="170">
        <v>120.56</v>
      </c>
      <c r="AC18" s="130"/>
      <c r="AD18" s="167">
        <v>0.95428953144383999</v>
      </c>
      <c r="AE18" s="170">
        <v>120.52</v>
      </c>
      <c r="AF18" s="130"/>
      <c r="AG18" s="167">
        <v>0.95075109336375729</v>
      </c>
      <c r="AH18" s="170">
        <v>120.4</v>
      </c>
      <c r="AI18" s="130"/>
      <c r="AJ18" s="167">
        <v>0.95328884652049561</v>
      </c>
      <c r="AK18" s="170">
        <v>120.21</v>
      </c>
      <c r="AL18" s="130"/>
      <c r="AM18" s="167">
        <v>0.94491165076065387</v>
      </c>
      <c r="AN18" s="170">
        <v>119.96</v>
      </c>
      <c r="AO18" s="130"/>
      <c r="AP18" s="167">
        <v>0.93597903406963678</v>
      </c>
      <c r="AQ18" s="170">
        <v>119.91</v>
      </c>
      <c r="AR18" s="130"/>
      <c r="AS18" s="167">
        <v>0.93396843186700296</v>
      </c>
      <c r="AT18" s="170">
        <v>119.98</v>
      </c>
      <c r="AU18" s="130"/>
      <c r="AV18" s="167">
        <v>0.93580385551188472</v>
      </c>
      <c r="AW18" s="170">
        <v>120.54</v>
      </c>
      <c r="AX18" s="170"/>
      <c r="AY18" s="167">
        <v>0.93274881074526628</v>
      </c>
      <c r="AZ18" s="170">
        <v>120.94</v>
      </c>
      <c r="BA18" s="130"/>
      <c r="BB18" s="171">
        <v>0.92919531685560297</v>
      </c>
      <c r="BC18" s="172">
        <v>120.93</v>
      </c>
      <c r="BD18" s="172"/>
      <c r="BE18" s="171">
        <v>0.93179276928811017</v>
      </c>
      <c r="BF18" s="172">
        <v>120.75</v>
      </c>
      <c r="BG18" s="130"/>
      <c r="BH18" s="167">
        <f t="shared" si="0"/>
        <v>0.94587212863240155</v>
      </c>
      <c r="BI18" s="168">
        <f t="shared" si="0"/>
        <v>120.46789473684213</v>
      </c>
      <c r="BJ18" s="173"/>
      <c r="BK18" s="173"/>
      <c r="BL18" s="173"/>
      <c r="BM18" s="174"/>
      <c r="BN18" s="174"/>
      <c r="BO18" s="138"/>
      <c r="BP18" s="175"/>
      <c r="BQ18" s="175"/>
      <c r="BR18" s="138"/>
      <c r="BS18" s="126"/>
    </row>
    <row r="19" spans="1:161" x14ac:dyDescent="0.25">
      <c r="A19" s="151">
        <v>5</v>
      </c>
      <c r="B19" s="169" t="s">
        <v>9</v>
      </c>
      <c r="C19" s="167">
        <v>1868.0023000000001</v>
      </c>
      <c r="D19" s="176">
        <v>213979.66</v>
      </c>
      <c r="E19" s="176"/>
      <c r="F19" s="177">
        <v>1895.1000000000001</v>
      </c>
      <c r="G19" s="176">
        <v>215662.38</v>
      </c>
      <c r="H19" s="130"/>
      <c r="I19" s="167">
        <v>1881.96</v>
      </c>
      <c r="J19" s="176">
        <v>214317.6</v>
      </c>
      <c r="K19" s="130"/>
      <c r="L19" s="167">
        <v>1864.3892000000001</v>
      </c>
      <c r="M19" s="176">
        <v>213659</v>
      </c>
      <c r="N19" s="130"/>
      <c r="O19" s="167">
        <v>1861.2</v>
      </c>
      <c r="P19" s="176">
        <v>212586.26</v>
      </c>
      <c r="Q19" s="176"/>
      <c r="R19" s="177">
        <v>1851.1575</v>
      </c>
      <c r="S19" s="176">
        <v>211457.72</v>
      </c>
      <c r="T19" s="176"/>
      <c r="U19" s="177">
        <v>1850.23</v>
      </c>
      <c r="V19" s="176">
        <v>214034.61</v>
      </c>
      <c r="W19" s="130"/>
      <c r="X19" s="167">
        <v>1823.3458000000001</v>
      </c>
      <c r="Y19" s="176">
        <v>211635.75</v>
      </c>
      <c r="Z19" s="176"/>
      <c r="AA19" s="167">
        <v>1806.5594000000001</v>
      </c>
      <c r="AB19" s="176">
        <v>208982.79</v>
      </c>
      <c r="AC19" s="130"/>
      <c r="AD19" s="167">
        <v>1827.6256000000001</v>
      </c>
      <c r="AE19" s="176">
        <v>210176.94</v>
      </c>
      <c r="AF19" s="130"/>
      <c r="AG19" s="167">
        <v>1819.46</v>
      </c>
      <c r="AH19" s="176">
        <v>208219</v>
      </c>
      <c r="AI19" s="130"/>
      <c r="AJ19" s="167">
        <v>1826.2900000000002</v>
      </c>
      <c r="AK19" s="176">
        <v>209256.31</v>
      </c>
      <c r="AL19" s="130"/>
      <c r="AM19" s="167">
        <v>1845.5</v>
      </c>
      <c r="AN19" s="176">
        <v>209168.97</v>
      </c>
      <c r="AO19" s="130"/>
      <c r="AP19" s="167">
        <v>1864.15</v>
      </c>
      <c r="AQ19" s="176">
        <v>209306.76</v>
      </c>
      <c r="AR19" s="130"/>
      <c r="AS19" s="167">
        <v>1858.47</v>
      </c>
      <c r="AT19" s="176">
        <v>208241.56</v>
      </c>
      <c r="AU19" s="130"/>
      <c r="AV19" s="167">
        <v>1844.71</v>
      </c>
      <c r="AW19" s="176">
        <v>208064.84</v>
      </c>
      <c r="AX19" s="176"/>
      <c r="AY19" s="177">
        <v>1858.9386000000002</v>
      </c>
      <c r="AZ19" s="176">
        <v>209688.27</v>
      </c>
      <c r="BA19" s="130"/>
      <c r="BB19" s="171">
        <v>1857.5900000000001</v>
      </c>
      <c r="BC19" s="172">
        <v>208718.81</v>
      </c>
      <c r="BD19" s="172"/>
      <c r="BE19" s="171">
        <v>1851.7900000000002</v>
      </c>
      <c r="BF19" s="172">
        <v>208344.89</v>
      </c>
      <c r="BG19" s="130"/>
      <c r="BH19" s="167">
        <f t="shared" si="0"/>
        <v>1850.3404421052635</v>
      </c>
      <c r="BI19" s="168">
        <f t="shared" si="0"/>
        <v>210815.90105263158</v>
      </c>
      <c r="BJ19" s="173"/>
      <c r="BK19" s="173"/>
      <c r="BL19" s="173"/>
      <c r="BM19" s="174"/>
      <c r="BN19" s="174"/>
      <c r="BO19" s="178"/>
      <c r="BP19" s="175"/>
      <c r="BQ19" s="175"/>
      <c r="BR19" s="138"/>
      <c r="BS19" s="126"/>
    </row>
    <row r="20" spans="1:161" x14ac:dyDescent="0.25">
      <c r="A20" s="151">
        <v>6</v>
      </c>
      <c r="B20" s="169" t="s">
        <v>10</v>
      </c>
      <c r="C20" s="167">
        <v>22.61</v>
      </c>
      <c r="D20" s="170">
        <v>2589.98</v>
      </c>
      <c r="E20" s="170"/>
      <c r="F20" s="167">
        <v>22.96</v>
      </c>
      <c r="G20" s="170">
        <v>2612.85</v>
      </c>
      <c r="H20" s="130"/>
      <c r="I20" s="167">
        <v>22.44</v>
      </c>
      <c r="J20" s="170">
        <v>2555.4699999999998</v>
      </c>
      <c r="K20" s="130"/>
      <c r="L20" s="167">
        <v>22.042000000000002</v>
      </c>
      <c r="M20" s="170">
        <v>2526.0100000000002</v>
      </c>
      <c r="N20" s="130"/>
      <c r="O20" s="167">
        <v>21.872900000000001</v>
      </c>
      <c r="P20" s="170">
        <v>2498.3200000000002</v>
      </c>
      <c r="Q20" s="170"/>
      <c r="R20" s="167">
        <v>21.775300000000001</v>
      </c>
      <c r="S20" s="170">
        <v>2487.39</v>
      </c>
      <c r="T20" s="170"/>
      <c r="U20" s="167">
        <v>21.28</v>
      </c>
      <c r="V20" s="170">
        <v>2461.67</v>
      </c>
      <c r="W20" s="130"/>
      <c r="X20" s="167">
        <v>20.8247</v>
      </c>
      <c r="Y20" s="170">
        <v>2417.12</v>
      </c>
      <c r="Z20" s="170"/>
      <c r="AA20" s="167">
        <v>21.165800000000001</v>
      </c>
      <c r="AB20" s="170">
        <v>2448.46</v>
      </c>
      <c r="AC20" s="130"/>
      <c r="AD20" s="167">
        <v>21.77</v>
      </c>
      <c r="AE20" s="170">
        <v>2503.5500000000002</v>
      </c>
      <c r="AF20" s="130"/>
      <c r="AG20" s="167">
        <v>21.7</v>
      </c>
      <c r="AH20" s="170">
        <v>2483.35</v>
      </c>
      <c r="AI20" s="130"/>
      <c r="AJ20" s="167">
        <v>21.44</v>
      </c>
      <c r="AK20" s="170">
        <v>2456.6</v>
      </c>
      <c r="AL20" s="130"/>
      <c r="AM20" s="167">
        <v>22.002100000000002</v>
      </c>
      <c r="AN20" s="170">
        <v>2493.7199999999998</v>
      </c>
      <c r="AO20" s="130"/>
      <c r="AP20" s="167">
        <v>22.146800000000002</v>
      </c>
      <c r="AQ20" s="170">
        <v>2486.64</v>
      </c>
      <c r="AR20" s="130"/>
      <c r="AS20" s="167">
        <v>21.848000000000003</v>
      </c>
      <c r="AT20" s="170">
        <v>2448.0700000000002</v>
      </c>
      <c r="AU20" s="130"/>
      <c r="AV20" s="167">
        <v>21.75</v>
      </c>
      <c r="AW20" s="170">
        <v>2453.1799999999998</v>
      </c>
      <c r="AX20" s="170"/>
      <c r="AY20" s="167">
        <v>22.25</v>
      </c>
      <c r="AZ20" s="170">
        <v>2509.8000000000002</v>
      </c>
      <c r="BA20" s="130"/>
      <c r="BB20" s="171">
        <v>22.059200000000001</v>
      </c>
      <c r="BC20" s="172">
        <v>2478.5700000000002</v>
      </c>
      <c r="BD20" s="172"/>
      <c r="BE20" s="171">
        <v>21.815000000000001</v>
      </c>
      <c r="BF20" s="172">
        <v>2454.41</v>
      </c>
      <c r="BG20" s="130"/>
      <c r="BH20" s="167">
        <f t="shared" si="0"/>
        <v>21.881673684210522</v>
      </c>
      <c r="BI20" s="168">
        <f t="shared" si="0"/>
        <v>2492.903157894737</v>
      </c>
      <c r="BJ20" s="173"/>
      <c r="BK20" s="173"/>
      <c r="BL20" s="173"/>
      <c r="BM20" s="174"/>
      <c r="BN20" s="174"/>
      <c r="BO20" s="138"/>
      <c r="BP20" s="175"/>
      <c r="BQ20" s="175"/>
      <c r="BR20" s="138"/>
      <c r="BS20" s="126"/>
    </row>
    <row r="21" spans="1:161" x14ac:dyDescent="0.25">
      <c r="A21" s="151">
        <v>7</v>
      </c>
      <c r="B21" s="169" t="s">
        <v>25</v>
      </c>
      <c r="C21" s="167">
        <v>1.4052838673412029</v>
      </c>
      <c r="D21" s="170">
        <v>81.510000000000005</v>
      </c>
      <c r="E21" s="170"/>
      <c r="F21" s="167">
        <v>1.3856172925038104</v>
      </c>
      <c r="G21" s="170">
        <v>82.13</v>
      </c>
      <c r="H21" s="130"/>
      <c r="I21" s="167">
        <v>1.409046075806679</v>
      </c>
      <c r="J21" s="170">
        <v>80.819999999999993</v>
      </c>
      <c r="K21" s="130"/>
      <c r="L21" s="167">
        <v>1.4281633818908883</v>
      </c>
      <c r="M21" s="170">
        <v>80.239999999999995</v>
      </c>
      <c r="N21" s="130"/>
      <c r="O21" s="167">
        <v>1.4345144168698893</v>
      </c>
      <c r="P21" s="170">
        <v>79.62</v>
      </c>
      <c r="Q21" s="170"/>
      <c r="R21" s="167">
        <v>1.4265335235378029</v>
      </c>
      <c r="S21" s="170">
        <v>80.08</v>
      </c>
      <c r="T21" s="170"/>
      <c r="U21" s="167">
        <v>1.4575134819997084</v>
      </c>
      <c r="V21" s="170">
        <v>79.37</v>
      </c>
      <c r="W21" s="130"/>
      <c r="X21" s="167">
        <v>1.4547570555717195</v>
      </c>
      <c r="Y21" s="170">
        <v>79.790000000000006</v>
      </c>
      <c r="Z21" s="170"/>
      <c r="AA21" s="167">
        <v>1.4473874656245476</v>
      </c>
      <c r="AB21" s="170">
        <v>79.92</v>
      </c>
      <c r="AC21" s="130"/>
      <c r="AD21" s="167">
        <v>1.4224751066856329</v>
      </c>
      <c r="AE21" s="170">
        <v>80.849999999999994</v>
      </c>
      <c r="AF21" s="130"/>
      <c r="AG21" s="167">
        <v>1.4249073810202337</v>
      </c>
      <c r="AH21" s="170">
        <v>80.31</v>
      </c>
      <c r="AI21" s="130"/>
      <c r="AJ21" s="167">
        <v>1.4320492624946297</v>
      </c>
      <c r="AK21" s="170">
        <v>80.010000000000005</v>
      </c>
      <c r="AL21" s="130"/>
      <c r="AM21" s="167">
        <v>1.4158289678606824</v>
      </c>
      <c r="AN21" s="170">
        <v>80.05</v>
      </c>
      <c r="AO21" s="130"/>
      <c r="AP21" s="167">
        <v>1.4048890137679124</v>
      </c>
      <c r="AQ21" s="170">
        <v>79.92</v>
      </c>
      <c r="AR21" s="130"/>
      <c r="AS21" s="167">
        <v>1.4140271493212668</v>
      </c>
      <c r="AT21" s="170">
        <v>79.239999999999995</v>
      </c>
      <c r="AU21" s="130"/>
      <c r="AV21" s="167">
        <v>1.4108352144469527</v>
      </c>
      <c r="AW21" s="170">
        <v>79.95</v>
      </c>
      <c r="AX21" s="170"/>
      <c r="AY21" s="167">
        <v>1.4001680201624194</v>
      </c>
      <c r="AZ21" s="170">
        <v>80.56</v>
      </c>
      <c r="BA21" s="130"/>
      <c r="BB21" s="171">
        <v>1.3906271728549575</v>
      </c>
      <c r="BC21" s="172">
        <v>80.8</v>
      </c>
      <c r="BD21" s="172"/>
      <c r="BE21" s="171">
        <v>1.3921759710427397</v>
      </c>
      <c r="BF21" s="172">
        <v>80.819999999999993</v>
      </c>
      <c r="BG21" s="130"/>
      <c r="BH21" s="167">
        <f t="shared" si="0"/>
        <v>1.4187789379370357</v>
      </c>
      <c r="BI21" s="168">
        <f t="shared" si="0"/>
        <v>80.315263157894719</v>
      </c>
      <c r="BJ21" s="173"/>
      <c r="BK21" s="173"/>
      <c r="BL21" s="173"/>
      <c r="BM21" s="174"/>
      <c r="BN21" s="174"/>
      <c r="BO21" s="138"/>
      <c r="BP21" s="175"/>
      <c r="BQ21" s="175"/>
      <c r="BR21" s="138"/>
      <c r="BS21" s="126"/>
    </row>
    <row r="22" spans="1:161" x14ac:dyDescent="0.25">
      <c r="A22" s="151">
        <v>8</v>
      </c>
      <c r="B22" s="169" t="s">
        <v>26</v>
      </c>
      <c r="C22" s="167">
        <v>1.2810000000000001</v>
      </c>
      <c r="D22" s="170">
        <v>89.42</v>
      </c>
      <c r="E22" s="170"/>
      <c r="F22" s="167">
        <v>1.2749000000000001</v>
      </c>
      <c r="G22" s="170">
        <v>89.26</v>
      </c>
      <c r="H22" s="130"/>
      <c r="I22" s="167">
        <v>1.2821</v>
      </c>
      <c r="J22" s="170">
        <v>88.82</v>
      </c>
      <c r="K22" s="130"/>
      <c r="L22" s="167">
        <v>1.2929000000000002</v>
      </c>
      <c r="M22" s="170">
        <v>88.64</v>
      </c>
      <c r="N22" s="130"/>
      <c r="O22" s="167">
        <v>1.2989000000000002</v>
      </c>
      <c r="P22" s="170">
        <v>87.94</v>
      </c>
      <c r="Q22" s="170"/>
      <c r="R22" s="167">
        <v>1.296</v>
      </c>
      <c r="S22" s="170">
        <v>88.14</v>
      </c>
      <c r="T22" s="170"/>
      <c r="U22" s="167">
        <v>1.3044</v>
      </c>
      <c r="V22" s="170">
        <v>88.68</v>
      </c>
      <c r="W22" s="130"/>
      <c r="X22" s="167">
        <v>1.3016000000000001</v>
      </c>
      <c r="Y22" s="170">
        <v>89.17</v>
      </c>
      <c r="Z22" s="170"/>
      <c r="AA22" s="167">
        <v>1.2925</v>
      </c>
      <c r="AB22" s="170">
        <v>89.5</v>
      </c>
      <c r="AC22" s="130"/>
      <c r="AD22" s="167">
        <v>1.2813000000000001</v>
      </c>
      <c r="AE22" s="170">
        <v>89.75</v>
      </c>
      <c r="AF22" s="130"/>
      <c r="AG22" s="167">
        <v>1.2835000000000001</v>
      </c>
      <c r="AH22" s="170">
        <v>89.16</v>
      </c>
      <c r="AI22" s="130"/>
      <c r="AJ22" s="167">
        <v>1.2836000000000001</v>
      </c>
      <c r="AK22" s="170">
        <v>89.26</v>
      </c>
      <c r="AL22" s="130"/>
      <c r="AM22" s="167">
        <v>1.278</v>
      </c>
      <c r="AN22" s="170">
        <v>88.69</v>
      </c>
      <c r="AO22" s="130"/>
      <c r="AP22" s="167">
        <v>1.2781</v>
      </c>
      <c r="AQ22" s="170">
        <v>87.85</v>
      </c>
      <c r="AR22" s="130"/>
      <c r="AS22" s="167">
        <v>1.28</v>
      </c>
      <c r="AT22" s="170">
        <v>87.54</v>
      </c>
      <c r="AU22" s="130"/>
      <c r="AV22" s="167">
        <v>1.2823</v>
      </c>
      <c r="AW22" s="170">
        <v>87.96</v>
      </c>
      <c r="AX22" s="170"/>
      <c r="AY22" s="167">
        <v>1.2737000000000001</v>
      </c>
      <c r="AZ22" s="170">
        <v>88.56</v>
      </c>
      <c r="BA22" s="130"/>
      <c r="BB22" s="171">
        <v>1.2687000000000002</v>
      </c>
      <c r="BC22" s="172">
        <v>88.56</v>
      </c>
      <c r="BD22" s="172"/>
      <c r="BE22" s="171">
        <v>1.2675000000000001</v>
      </c>
      <c r="BF22" s="172">
        <v>88.77</v>
      </c>
      <c r="BG22" s="130"/>
      <c r="BH22" s="167">
        <f t="shared" si="0"/>
        <v>1.284263157894737</v>
      </c>
      <c r="BI22" s="168">
        <f t="shared" si="0"/>
        <v>88.719473684210513</v>
      </c>
      <c r="BJ22" s="173"/>
      <c r="BK22" s="173"/>
      <c r="BL22" s="173"/>
      <c r="BM22" s="174"/>
      <c r="BN22" s="174"/>
      <c r="BO22" s="138"/>
      <c r="BP22" s="175"/>
      <c r="BQ22" s="175"/>
      <c r="BR22" s="138"/>
      <c r="BS22" s="126"/>
    </row>
    <row r="23" spans="1:161" x14ac:dyDescent="0.25">
      <c r="A23" s="151">
        <v>9</v>
      </c>
      <c r="B23" s="169" t="s">
        <v>13</v>
      </c>
      <c r="C23" s="167">
        <v>9.8757999999999999</v>
      </c>
      <c r="D23" s="170">
        <v>11.6</v>
      </c>
      <c r="E23" s="170"/>
      <c r="F23" s="167">
        <v>9.7606999999999999</v>
      </c>
      <c r="G23" s="170">
        <v>11.66</v>
      </c>
      <c r="H23" s="130"/>
      <c r="I23" s="167">
        <v>9.9260999999999999</v>
      </c>
      <c r="J23" s="170">
        <v>11.47</v>
      </c>
      <c r="K23" s="130"/>
      <c r="L23" s="167">
        <v>10.016500000000001</v>
      </c>
      <c r="M23" s="170">
        <v>11.44</v>
      </c>
      <c r="N23" s="130"/>
      <c r="O23" s="167">
        <v>10.062700000000001</v>
      </c>
      <c r="P23" s="170">
        <v>11.35</v>
      </c>
      <c r="Q23" s="170"/>
      <c r="R23" s="167">
        <v>9.969100000000001</v>
      </c>
      <c r="S23" s="170">
        <v>11.46</v>
      </c>
      <c r="T23" s="170"/>
      <c r="U23" s="167">
        <v>10.1396</v>
      </c>
      <c r="V23" s="170">
        <v>11.41</v>
      </c>
      <c r="W23" s="130"/>
      <c r="X23" s="167">
        <v>10.115600000000001</v>
      </c>
      <c r="Y23" s="170">
        <v>11.47</v>
      </c>
      <c r="Z23" s="170"/>
      <c r="AA23" s="167">
        <v>10.0779</v>
      </c>
      <c r="AB23" s="170">
        <v>11.48</v>
      </c>
      <c r="AC23" s="130"/>
      <c r="AD23" s="167">
        <v>9.9487000000000005</v>
      </c>
      <c r="AE23" s="170">
        <v>11.56</v>
      </c>
      <c r="AF23" s="130"/>
      <c r="AG23" s="167">
        <v>9.940100000000001</v>
      </c>
      <c r="AH23" s="170">
        <v>11.51</v>
      </c>
      <c r="AI23" s="130"/>
      <c r="AJ23" s="167">
        <v>10.0129</v>
      </c>
      <c r="AK23" s="170">
        <v>11.44</v>
      </c>
      <c r="AL23" s="130"/>
      <c r="AM23" s="167">
        <v>9.9136000000000006</v>
      </c>
      <c r="AN23" s="170">
        <v>11.43</v>
      </c>
      <c r="AO23" s="130"/>
      <c r="AP23" s="167">
        <v>9.8247</v>
      </c>
      <c r="AQ23" s="170">
        <v>11.43</v>
      </c>
      <c r="AR23" s="130"/>
      <c r="AS23" s="167">
        <v>9.8070000000000004</v>
      </c>
      <c r="AT23" s="170">
        <v>11.43</v>
      </c>
      <c r="AU23" s="130"/>
      <c r="AV23" s="167">
        <v>9.8931000000000004</v>
      </c>
      <c r="AW23" s="170">
        <v>11.4</v>
      </c>
      <c r="AX23" s="170"/>
      <c r="AY23" s="167">
        <v>9.8417000000000012</v>
      </c>
      <c r="AZ23" s="170">
        <v>11.46</v>
      </c>
      <c r="BA23" s="130"/>
      <c r="BB23" s="171">
        <v>9.7561999999999998</v>
      </c>
      <c r="BC23" s="172">
        <v>11.52</v>
      </c>
      <c r="BD23" s="172"/>
      <c r="BE23" s="171">
        <v>9.7942</v>
      </c>
      <c r="BF23" s="172">
        <v>11.49</v>
      </c>
      <c r="BG23" s="130"/>
      <c r="BH23" s="167">
        <f t="shared" si="0"/>
        <v>9.9303263157894737</v>
      </c>
      <c r="BI23" s="168">
        <f t="shared" si="0"/>
        <v>11.474210526315792</v>
      </c>
      <c r="BJ23" s="173"/>
      <c r="BK23" s="173"/>
      <c r="BL23" s="173"/>
      <c r="BM23" s="174"/>
      <c r="BN23" s="174"/>
      <c r="BO23" s="138"/>
      <c r="BP23" s="175"/>
      <c r="BQ23" s="175"/>
      <c r="BR23" s="138"/>
      <c r="BS23" s="126"/>
    </row>
    <row r="24" spans="1:161" x14ac:dyDescent="0.25">
      <c r="A24" s="151">
        <v>10</v>
      </c>
      <c r="B24" s="169" t="s">
        <v>14</v>
      </c>
      <c r="C24" s="167">
        <v>9.3971999999999998</v>
      </c>
      <c r="D24" s="170">
        <v>12.19</v>
      </c>
      <c r="E24" s="170"/>
      <c r="F24" s="167">
        <v>9.2851999999999997</v>
      </c>
      <c r="G24" s="170">
        <v>12.26</v>
      </c>
      <c r="H24" s="130"/>
      <c r="I24" s="167">
        <v>9.4472000000000005</v>
      </c>
      <c r="J24" s="170">
        <v>12.05</v>
      </c>
      <c r="K24" s="130"/>
      <c r="L24" s="167">
        <v>9.5713000000000008</v>
      </c>
      <c r="M24" s="170">
        <v>11.97</v>
      </c>
      <c r="N24" s="130"/>
      <c r="O24" s="167">
        <v>9.6753</v>
      </c>
      <c r="P24" s="170">
        <v>11.81</v>
      </c>
      <c r="Q24" s="170"/>
      <c r="R24" s="167">
        <v>9.6234999999999999</v>
      </c>
      <c r="S24" s="170">
        <v>11.87</v>
      </c>
      <c r="T24" s="170"/>
      <c r="U24" s="167">
        <v>9.8795999999999999</v>
      </c>
      <c r="V24" s="170">
        <v>11.71</v>
      </c>
      <c r="W24" s="130"/>
      <c r="X24" s="167">
        <v>9.8491999999999997</v>
      </c>
      <c r="Y24" s="170">
        <v>11.78</v>
      </c>
      <c r="Z24" s="170"/>
      <c r="AA24" s="167">
        <v>9.797600000000001</v>
      </c>
      <c r="AB24" s="170">
        <v>11.81</v>
      </c>
      <c r="AC24" s="130"/>
      <c r="AD24" s="167">
        <v>9.6771000000000011</v>
      </c>
      <c r="AE24" s="170">
        <v>11.88</v>
      </c>
      <c r="AF24" s="130"/>
      <c r="AG24" s="167">
        <v>9.7077000000000009</v>
      </c>
      <c r="AH24" s="170">
        <v>11.79</v>
      </c>
      <c r="AI24" s="130"/>
      <c r="AJ24" s="167">
        <v>9.8452000000000002</v>
      </c>
      <c r="AK24" s="170">
        <v>11.64</v>
      </c>
      <c r="AL24" s="130"/>
      <c r="AM24" s="167">
        <v>9.6925000000000008</v>
      </c>
      <c r="AN24" s="170">
        <v>11.69</v>
      </c>
      <c r="AO24" s="130"/>
      <c r="AP24" s="167">
        <v>9.5907</v>
      </c>
      <c r="AQ24" s="170">
        <v>11.71</v>
      </c>
      <c r="AR24" s="130"/>
      <c r="AS24" s="167">
        <v>9.6362000000000005</v>
      </c>
      <c r="AT24" s="170">
        <v>11.63</v>
      </c>
      <c r="AU24" s="130"/>
      <c r="AV24" s="167">
        <v>9.5803000000000011</v>
      </c>
      <c r="AW24" s="170">
        <v>11.77</v>
      </c>
      <c r="AX24" s="170"/>
      <c r="AY24" s="167">
        <v>9.5145</v>
      </c>
      <c r="AZ24" s="170">
        <v>11.86</v>
      </c>
      <c r="BA24" s="130"/>
      <c r="BB24" s="171">
        <v>9.4205000000000005</v>
      </c>
      <c r="BC24" s="172">
        <v>11.93</v>
      </c>
      <c r="BD24" s="172"/>
      <c r="BE24" s="171">
        <v>9.4253999999999998</v>
      </c>
      <c r="BF24" s="172">
        <v>11.94</v>
      </c>
      <c r="BG24" s="130"/>
      <c r="BH24" s="167">
        <f t="shared" si="0"/>
        <v>9.6113789473684204</v>
      </c>
      <c r="BI24" s="168">
        <f t="shared" si="0"/>
        <v>11.857368421052632</v>
      </c>
      <c r="BJ24" s="173"/>
      <c r="BK24" s="173"/>
      <c r="BL24" s="173"/>
      <c r="BM24" s="174"/>
      <c r="BN24" s="174"/>
      <c r="BO24" s="138"/>
      <c r="BP24" s="175"/>
      <c r="BQ24" s="175"/>
      <c r="BR24" s="138"/>
      <c r="BS24" s="126"/>
    </row>
    <row r="25" spans="1:161" x14ac:dyDescent="0.25">
      <c r="A25" s="151">
        <v>11</v>
      </c>
      <c r="B25" s="169" t="s">
        <v>15</v>
      </c>
      <c r="C25" s="167">
        <v>7.0651000000000002</v>
      </c>
      <c r="D25" s="170">
        <v>16.21</v>
      </c>
      <c r="E25" s="170"/>
      <c r="F25" s="167">
        <v>7.0219000000000005</v>
      </c>
      <c r="G25" s="170">
        <v>16.21</v>
      </c>
      <c r="H25" s="130"/>
      <c r="I25" s="167">
        <v>7.0407999999999999</v>
      </c>
      <c r="J25" s="170">
        <v>16.170000000000002</v>
      </c>
      <c r="K25" s="130"/>
      <c r="L25" s="167">
        <v>7.0785</v>
      </c>
      <c r="M25" s="170">
        <v>16.190000000000001</v>
      </c>
      <c r="N25" s="130"/>
      <c r="O25" s="167">
        <v>7.048</v>
      </c>
      <c r="P25" s="170">
        <v>16.21</v>
      </c>
      <c r="Q25" s="170"/>
      <c r="R25" s="167">
        <v>7.0420000000000007</v>
      </c>
      <c r="S25" s="170">
        <v>16.22</v>
      </c>
      <c r="T25" s="170"/>
      <c r="U25" s="167">
        <v>7.1360000000000001</v>
      </c>
      <c r="V25" s="170">
        <v>16.21</v>
      </c>
      <c r="W25" s="130"/>
      <c r="X25" s="167">
        <v>7.1665000000000001</v>
      </c>
      <c r="Y25" s="170">
        <v>16.2</v>
      </c>
      <c r="Z25" s="170"/>
      <c r="AA25" s="167">
        <v>7.1392000000000007</v>
      </c>
      <c r="AB25" s="170">
        <v>16.2</v>
      </c>
      <c r="AC25" s="130"/>
      <c r="AD25" s="167">
        <v>7.1007000000000007</v>
      </c>
      <c r="AE25" s="170">
        <v>16.2</v>
      </c>
      <c r="AF25" s="130"/>
      <c r="AG25" s="167">
        <v>7.0731999999999999</v>
      </c>
      <c r="AH25" s="170">
        <v>16.18</v>
      </c>
      <c r="AI25" s="130"/>
      <c r="AJ25" s="167">
        <v>7.0917000000000003</v>
      </c>
      <c r="AK25" s="170">
        <v>16.16</v>
      </c>
      <c r="AL25" s="130"/>
      <c r="AM25" s="167">
        <v>7.0319000000000003</v>
      </c>
      <c r="AN25" s="170">
        <v>16.12</v>
      </c>
      <c r="AO25" s="130"/>
      <c r="AP25" s="167">
        <v>6.9641999999999999</v>
      </c>
      <c r="AQ25" s="170">
        <v>16.12</v>
      </c>
      <c r="AR25" s="130"/>
      <c r="AS25" s="167">
        <v>6.9481000000000002</v>
      </c>
      <c r="AT25" s="170">
        <v>16.13</v>
      </c>
      <c r="AU25" s="130"/>
      <c r="AV25" s="167">
        <v>6.9617000000000004</v>
      </c>
      <c r="AW25" s="170">
        <v>16.2</v>
      </c>
      <c r="AX25" s="170"/>
      <c r="AY25" s="167">
        <v>6.9387000000000008</v>
      </c>
      <c r="AZ25" s="170">
        <v>16.260000000000002</v>
      </c>
      <c r="BA25" s="130"/>
      <c r="BB25" s="171">
        <v>6.9103000000000003</v>
      </c>
      <c r="BC25" s="172">
        <v>16.260000000000002</v>
      </c>
      <c r="BD25" s="172"/>
      <c r="BE25" s="171">
        <v>6.9304000000000006</v>
      </c>
      <c r="BF25" s="172">
        <v>16.23</v>
      </c>
      <c r="BG25" s="130"/>
      <c r="BH25" s="167">
        <f t="shared" si="0"/>
        <v>7.0362578947368428</v>
      </c>
      <c r="BI25" s="168">
        <f t="shared" si="0"/>
        <v>16.193684210526317</v>
      </c>
      <c r="BJ25" s="173"/>
      <c r="BK25" s="173"/>
      <c r="BL25" s="173"/>
      <c r="BM25" s="174"/>
      <c r="BN25" s="174"/>
      <c r="BO25" s="138"/>
      <c r="BP25" s="175"/>
      <c r="BQ25" s="175"/>
      <c r="BR25" s="138"/>
      <c r="BS25" s="126"/>
    </row>
    <row r="26" spans="1:161" x14ac:dyDescent="0.25">
      <c r="A26" s="151">
        <v>12</v>
      </c>
      <c r="B26" s="169" t="s">
        <v>34</v>
      </c>
      <c r="C26" s="167">
        <v>14.826500000000001</v>
      </c>
      <c r="D26" s="170">
        <v>7.73</v>
      </c>
      <c r="E26" s="170"/>
      <c r="F26" s="167">
        <v>14.852</v>
      </c>
      <c r="G26" s="170">
        <v>7.66</v>
      </c>
      <c r="H26" s="130"/>
      <c r="I26" s="167">
        <v>14.936400000000001</v>
      </c>
      <c r="J26" s="170">
        <v>7.62</v>
      </c>
      <c r="K26" s="130"/>
      <c r="L26" s="167">
        <v>14.9885</v>
      </c>
      <c r="M26" s="170">
        <v>7.65</v>
      </c>
      <c r="N26" s="130"/>
      <c r="O26" s="167">
        <v>15.229000000000001</v>
      </c>
      <c r="P26" s="170">
        <v>7.5</v>
      </c>
      <c r="Q26" s="170"/>
      <c r="R26" s="167">
        <v>15.3123</v>
      </c>
      <c r="S26" s="170">
        <v>7.46</v>
      </c>
      <c r="T26" s="170"/>
      <c r="U26" s="167">
        <v>15.3939</v>
      </c>
      <c r="V26" s="170">
        <v>7.51</v>
      </c>
      <c r="W26" s="130"/>
      <c r="X26" s="167">
        <v>15.464700000000001</v>
      </c>
      <c r="Y26" s="170">
        <v>7.51</v>
      </c>
      <c r="Z26" s="170"/>
      <c r="AA26" s="167">
        <v>15.585000000000001</v>
      </c>
      <c r="AB26" s="170">
        <v>7.42</v>
      </c>
      <c r="AC26" s="130"/>
      <c r="AD26" s="167">
        <v>15.8786</v>
      </c>
      <c r="AE26" s="170">
        <v>7.24</v>
      </c>
      <c r="AF26" s="130"/>
      <c r="AG26" s="167">
        <v>15.944800000000001</v>
      </c>
      <c r="AH26" s="170">
        <v>7.18</v>
      </c>
      <c r="AI26" s="130"/>
      <c r="AJ26" s="167">
        <v>15.967000000000001</v>
      </c>
      <c r="AK26" s="170">
        <v>7.18</v>
      </c>
      <c r="AL26" s="130"/>
      <c r="AM26" s="167">
        <v>15.979200000000001</v>
      </c>
      <c r="AN26" s="170">
        <v>7.09</v>
      </c>
      <c r="AO26" s="130"/>
      <c r="AP26" s="167">
        <v>15.9259</v>
      </c>
      <c r="AQ26" s="170">
        <v>7.05</v>
      </c>
      <c r="AR26" s="130"/>
      <c r="AS26" s="167">
        <v>16.127000000000002</v>
      </c>
      <c r="AT26" s="170">
        <v>6.95</v>
      </c>
      <c r="AU26" s="130"/>
      <c r="AV26" s="167">
        <v>16.4055</v>
      </c>
      <c r="AW26" s="170">
        <v>6.88</v>
      </c>
      <c r="AX26" s="170"/>
      <c r="AY26" s="167">
        <v>16.382000000000001</v>
      </c>
      <c r="AZ26" s="170">
        <v>6.89</v>
      </c>
      <c r="BA26" s="130"/>
      <c r="BB26" s="171">
        <v>16.346800000000002</v>
      </c>
      <c r="BC26" s="172">
        <v>6.87</v>
      </c>
      <c r="BD26" s="172"/>
      <c r="BE26" s="171">
        <v>16.416700000000002</v>
      </c>
      <c r="BF26" s="172">
        <v>6.85</v>
      </c>
      <c r="BG26" s="130"/>
      <c r="BH26" s="167">
        <f t="shared" si="0"/>
        <v>15.682200000000002</v>
      </c>
      <c r="BI26" s="168">
        <f t="shared" si="0"/>
        <v>7.2757894736842097</v>
      </c>
      <c r="BJ26" s="173"/>
      <c r="BK26" s="173"/>
      <c r="BL26" s="173"/>
      <c r="BM26" s="174"/>
      <c r="BN26" s="174"/>
      <c r="BO26" s="138"/>
      <c r="BP26" s="175"/>
      <c r="BQ26" s="175"/>
      <c r="BR26" s="138"/>
      <c r="BS26" s="126"/>
    </row>
    <row r="27" spans="1:161" x14ac:dyDescent="0.25">
      <c r="A27" s="151">
        <v>13</v>
      </c>
      <c r="B27" s="135" t="s">
        <v>17</v>
      </c>
      <c r="C27" s="167">
        <v>1</v>
      </c>
      <c r="D27" s="170">
        <v>114.55</v>
      </c>
      <c r="E27" s="170"/>
      <c r="F27" s="167">
        <v>1</v>
      </c>
      <c r="G27" s="170">
        <v>113.8</v>
      </c>
      <c r="H27" s="170"/>
      <c r="I27" s="167">
        <v>1</v>
      </c>
      <c r="J27" s="170">
        <v>113.88</v>
      </c>
      <c r="K27" s="170"/>
      <c r="L27" s="167">
        <v>1</v>
      </c>
      <c r="M27" s="170">
        <v>114.6</v>
      </c>
      <c r="N27" s="170"/>
      <c r="O27" s="167">
        <v>1</v>
      </c>
      <c r="P27" s="170">
        <v>114.22</v>
      </c>
      <c r="Q27" s="170"/>
      <c r="R27" s="167">
        <v>1</v>
      </c>
      <c r="S27" s="170">
        <v>114.23</v>
      </c>
      <c r="T27" s="170"/>
      <c r="U27" s="167">
        <v>1</v>
      </c>
      <c r="V27" s="170">
        <v>115.68</v>
      </c>
      <c r="W27" s="170"/>
      <c r="X27" s="167">
        <v>1</v>
      </c>
      <c r="Y27" s="170">
        <v>116.07</v>
      </c>
      <c r="Z27" s="170"/>
      <c r="AA27" s="167">
        <v>1</v>
      </c>
      <c r="AB27" s="170">
        <v>115.68</v>
      </c>
      <c r="AC27" s="170"/>
      <c r="AD27" s="167">
        <v>1</v>
      </c>
      <c r="AE27" s="170">
        <v>115</v>
      </c>
      <c r="AF27" s="170"/>
      <c r="AG27" s="167">
        <v>1</v>
      </c>
      <c r="AH27" s="170">
        <v>114.44</v>
      </c>
      <c r="AI27" s="170"/>
      <c r="AJ27" s="167">
        <v>1</v>
      </c>
      <c r="AK27" s="170">
        <v>114.58</v>
      </c>
      <c r="AL27" s="170"/>
      <c r="AM27" s="167">
        <v>1</v>
      </c>
      <c r="AN27" s="170">
        <v>113.34</v>
      </c>
      <c r="AO27" s="170"/>
      <c r="AP27" s="167">
        <v>1</v>
      </c>
      <c r="AQ27" s="170">
        <v>112.28</v>
      </c>
      <c r="AR27" s="170"/>
      <c r="AS27" s="167">
        <v>1</v>
      </c>
      <c r="AT27" s="170">
        <v>112.05</v>
      </c>
      <c r="AU27" s="170"/>
      <c r="AV27" s="167">
        <v>1</v>
      </c>
      <c r="AW27" s="170">
        <v>112.79</v>
      </c>
      <c r="AX27" s="170"/>
      <c r="AY27" s="167">
        <v>1</v>
      </c>
      <c r="AZ27" s="170">
        <v>112.8</v>
      </c>
      <c r="BA27" s="170"/>
      <c r="BB27" s="179">
        <v>1</v>
      </c>
      <c r="BC27" s="180">
        <v>112.36</v>
      </c>
      <c r="BD27" s="180"/>
      <c r="BE27" s="179">
        <v>1</v>
      </c>
      <c r="BF27" s="180">
        <v>112.51</v>
      </c>
      <c r="BG27" s="170"/>
      <c r="BH27" s="167">
        <f t="shared" si="0"/>
        <v>1</v>
      </c>
      <c r="BI27" s="168">
        <f t="shared" si="0"/>
        <v>113.94000000000001</v>
      </c>
      <c r="BJ27" s="173"/>
      <c r="BK27" s="173"/>
      <c r="BL27" s="173"/>
      <c r="BM27" s="174"/>
      <c r="BN27" s="174"/>
      <c r="BO27" s="138"/>
      <c r="BP27" s="175"/>
      <c r="BQ27" s="175"/>
      <c r="BR27" s="138"/>
      <c r="BS27" s="126"/>
    </row>
    <row r="28" spans="1:161" x14ac:dyDescent="0.25">
      <c r="A28" s="151">
        <v>14</v>
      </c>
      <c r="B28" s="169" t="s">
        <v>27</v>
      </c>
      <c r="C28" s="167">
        <v>0.7463967695947813</v>
      </c>
      <c r="D28" s="170">
        <v>153.47</v>
      </c>
      <c r="E28" s="170"/>
      <c r="F28" s="167">
        <v>0.74540087659143095</v>
      </c>
      <c r="G28" s="170">
        <v>152.66999999999999</v>
      </c>
      <c r="H28" s="170"/>
      <c r="I28" s="167">
        <v>0.7434446765643935</v>
      </c>
      <c r="J28" s="170">
        <v>153.18</v>
      </c>
      <c r="K28" s="130"/>
      <c r="L28" s="167">
        <v>0.74554536643554759</v>
      </c>
      <c r="M28" s="170">
        <v>153.71</v>
      </c>
      <c r="N28" s="130"/>
      <c r="O28" s="167">
        <v>0.74769709295370257</v>
      </c>
      <c r="P28" s="170">
        <v>152.76</v>
      </c>
      <c r="Q28" s="170"/>
      <c r="R28" s="167">
        <v>0.7468594559875722</v>
      </c>
      <c r="S28" s="170">
        <v>152.94999999999999</v>
      </c>
      <c r="T28" s="170"/>
      <c r="U28" s="167">
        <v>0.74682598954443613</v>
      </c>
      <c r="V28" s="170">
        <v>154.9</v>
      </c>
      <c r="W28" s="130"/>
      <c r="X28" s="167">
        <v>0.75021568701001551</v>
      </c>
      <c r="Y28" s="170">
        <v>154.72</v>
      </c>
      <c r="Z28" s="170"/>
      <c r="AA28" s="167">
        <v>0.7514446523441316</v>
      </c>
      <c r="AB28" s="170">
        <v>153.94</v>
      </c>
      <c r="AC28" s="130"/>
      <c r="AD28" s="167">
        <v>0.75017629142848574</v>
      </c>
      <c r="AE28" s="170">
        <v>153.30000000000001</v>
      </c>
      <c r="AF28" s="170"/>
      <c r="AG28" s="167">
        <v>0.74680368024853627</v>
      </c>
      <c r="AH28" s="170">
        <v>153.24</v>
      </c>
      <c r="AI28" s="130"/>
      <c r="AJ28" s="167">
        <v>0.74697661216227318</v>
      </c>
      <c r="AK28" s="170">
        <v>153.38999999999999</v>
      </c>
      <c r="AL28" s="130"/>
      <c r="AM28" s="167">
        <v>0.74603482490562667</v>
      </c>
      <c r="AN28" s="170">
        <v>151.91999999999999</v>
      </c>
      <c r="AO28" s="130"/>
      <c r="AP28" s="167">
        <v>0.74380964423584717</v>
      </c>
      <c r="AQ28" s="170">
        <v>150.94999999999999</v>
      </c>
      <c r="AR28" s="130"/>
      <c r="AS28" s="167">
        <v>0.74091636536067806</v>
      </c>
      <c r="AT28" s="170">
        <v>151.22999999999999</v>
      </c>
      <c r="AU28" s="130"/>
      <c r="AV28" s="167">
        <v>0.74186177631383721</v>
      </c>
      <c r="AW28" s="170">
        <v>152.04</v>
      </c>
      <c r="AX28" s="170"/>
      <c r="AY28" s="167">
        <v>0.74068587512036155</v>
      </c>
      <c r="AZ28" s="170">
        <v>152.29</v>
      </c>
      <c r="BA28" s="130"/>
      <c r="BB28" s="171">
        <v>0.74120742689841757</v>
      </c>
      <c r="BC28" s="172">
        <v>151.59</v>
      </c>
      <c r="BD28" s="172"/>
      <c r="BE28" s="171">
        <v>0.74120742689841757</v>
      </c>
      <c r="BF28" s="172">
        <v>151.79</v>
      </c>
      <c r="BG28" s="130"/>
      <c r="BH28" s="167">
        <f t="shared" si="0"/>
        <v>0.74544792055781539</v>
      </c>
      <c r="BI28" s="168">
        <f t="shared" si="0"/>
        <v>152.84421052631578</v>
      </c>
      <c r="BJ28" s="173"/>
      <c r="BK28" s="173"/>
      <c r="BL28" s="173"/>
      <c r="BM28" s="174"/>
      <c r="BN28" s="174"/>
      <c r="BO28" s="138"/>
      <c r="BP28" s="175"/>
      <c r="BQ28" s="175"/>
      <c r="BR28" s="138"/>
      <c r="BS28" s="126"/>
    </row>
    <row r="29" spans="1:161" x14ac:dyDescent="0.25">
      <c r="A29" s="151">
        <v>15</v>
      </c>
      <c r="B29" s="135" t="s">
        <v>32</v>
      </c>
      <c r="C29" s="167">
        <v>6.6080000000000005</v>
      </c>
      <c r="D29" s="170">
        <v>17.34</v>
      </c>
      <c r="E29" s="170"/>
      <c r="F29" s="167">
        <v>6.6177999999999999</v>
      </c>
      <c r="G29" s="170">
        <v>17.2</v>
      </c>
      <c r="H29" s="170"/>
      <c r="I29" s="167">
        <v>6.6721000000000004</v>
      </c>
      <c r="J29" s="170">
        <v>17.07</v>
      </c>
      <c r="K29" s="130"/>
      <c r="L29" s="167">
        <v>6.7248000000000001</v>
      </c>
      <c r="M29" s="170">
        <v>17.04</v>
      </c>
      <c r="N29" s="130"/>
      <c r="O29" s="167">
        <v>6.7153</v>
      </c>
      <c r="P29" s="170">
        <v>17.010000000000002</v>
      </c>
      <c r="Q29" s="170"/>
      <c r="R29" s="167">
        <v>6.7206999999999999</v>
      </c>
      <c r="S29" s="170">
        <v>17</v>
      </c>
      <c r="T29" s="170"/>
      <c r="U29" s="167">
        <v>6.7920000000000007</v>
      </c>
      <c r="V29" s="170">
        <v>17.03</v>
      </c>
      <c r="W29" s="130"/>
      <c r="X29" s="167">
        <v>6.7910000000000004</v>
      </c>
      <c r="Y29" s="170">
        <v>17.09</v>
      </c>
      <c r="Z29" s="170"/>
      <c r="AA29" s="167">
        <v>6.7901000000000007</v>
      </c>
      <c r="AB29" s="170">
        <v>17.04</v>
      </c>
      <c r="AC29" s="130"/>
      <c r="AD29" s="167">
        <v>6.7504</v>
      </c>
      <c r="AE29" s="170">
        <v>17.04</v>
      </c>
      <c r="AF29" s="170"/>
      <c r="AG29" s="167">
        <v>6.7399000000000004</v>
      </c>
      <c r="AH29" s="170">
        <v>16.98</v>
      </c>
      <c r="AI29" s="130"/>
      <c r="AJ29" s="167">
        <v>6.7633000000000001</v>
      </c>
      <c r="AK29" s="170">
        <v>16.940000000000001</v>
      </c>
      <c r="AL29" s="130"/>
      <c r="AM29" s="167">
        <v>6.6679000000000004</v>
      </c>
      <c r="AN29" s="170">
        <v>17</v>
      </c>
      <c r="AO29" s="130"/>
      <c r="AP29" s="167">
        <v>6.6467000000000001</v>
      </c>
      <c r="AQ29" s="170">
        <v>16.89</v>
      </c>
      <c r="AR29" s="130"/>
      <c r="AS29" s="167">
        <v>6.6648000000000005</v>
      </c>
      <c r="AT29" s="170">
        <v>16.809999999999999</v>
      </c>
      <c r="AU29" s="130"/>
      <c r="AV29" s="167">
        <v>6.7303000000000006</v>
      </c>
      <c r="AW29" s="170">
        <v>16.760000000000002</v>
      </c>
      <c r="AX29" s="170"/>
      <c r="AY29" s="167">
        <v>6.7120000000000006</v>
      </c>
      <c r="AZ29" s="170">
        <v>16.809999999999999</v>
      </c>
      <c r="BA29" s="130"/>
      <c r="BB29" s="171">
        <v>6.6622000000000003</v>
      </c>
      <c r="BC29" s="172">
        <v>16.87</v>
      </c>
      <c r="BD29" s="172"/>
      <c r="BE29" s="171">
        <v>6.6528</v>
      </c>
      <c r="BF29" s="172">
        <v>16.91</v>
      </c>
      <c r="BG29" s="130"/>
      <c r="BH29" s="167">
        <f t="shared" si="0"/>
        <v>6.7064263157894741</v>
      </c>
      <c r="BI29" s="168">
        <f t="shared" si="0"/>
        <v>16.991052631578945</v>
      </c>
      <c r="BJ29" s="173"/>
      <c r="BK29" s="173"/>
      <c r="BL29" s="173"/>
      <c r="BM29" s="174"/>
      <c r="BN29" s="174"/>
      <c r="BO29" s="138"/>
      <c r="BP29" s="175"/>
      <c r="BQ29" s="175"/>
      <c r="BR29" s="138"/>
      <c r="BS29" s="126"/>
    </row>
    <row r="30" spans="1:161" s="146" customFormat="1" ht="16.5" thickBot="1" x14ac:dyDescent="0.3">
      <c r="A30" s="181">
        <v>16</v>
      </c>
      <c r="B30" s="182" t="s">
        <v>33</v>
      </c>
      <c r="C30" s="183">
        <v>6.6522000000000006</v>
      </c>
      <c r="D30" s="184">
        <v>17.22</v>
      </c>
      <c r="E30" s="184"/>
      <c r="F30" s="183">
        <v>6.6474000000000002</v>
      </c>
      <c r="G30" s="184">
        <v>17.12</v>
      </c>
      <c r="H30" s="184"/>
      <c r="I30" s="183">
        <v>6.7118000000000002</v>
      </c>
      <c r="J30" s="184">
        <v>16.97</v>
      </c>
      <c r="K30" s="140"/>
      <c r="L30" s="183">
        <v>6.7676000000000007</v>
      </c>
      <c r="M30" s="184">
        <v>16.93</v>
      </c>
      <c r="N30" s="140"/>
      <c r="O30" s="183">
        <v>6.7427999999999999</v>
      </c>
      <c r="P30" s="184">
        <v>16.940000000000001</v>
      </c>
      <c r="Q30" s="184"/>
      <c r="R30" s="183">
        <v>6.7415000000000003</v>
      </c>
      <c r="S30" s="184">
        <v>16.940000000000001</v>
      </c>
      <c r="T30" s="184"/>
      <c r="U30" s="183">
        <v>6.8249000000000004</v>
      </c>
      <c r="V30" s="184">
        <v>16.95</v>
      </c>
      <c r="W30" s="140"/>
      <c r="X30" s="183">
        <v>6.8142000000000005</v>
      </c>
      <c r="Y30" s="184">
        <v>17.03</v>
      </c>
      <c r="Z30" s="184"/>
      <c r="AA30" s="183">
        <v>6.8104000000000005</v>
      </c>
      <c r="AB30" s="184">
        <v>16.989999999999998</v>
      </c>
      <c r="AC30" s="140"/>
      <c r="AD30" s="183">
        <v>6.7618</v>
      </c>
      <c r="AE30" s="184">
        <v>17.010000000000002</v>
      </c>
      <c r="AF30" s="184"/>
      <c r="AG30" s="183">
        <v>6.7521000000000004</v>
      </c>
      <c r="AH30" s="184">
        <v>16.95</v>
      </c>
      <c r="AI30" s="140"/>
      <c r="AJ30" s="183">
        <v>6.7821000000000007</v>
      </c>
      <c r="AK30" s="184">
        <v>16.89</v>
      </c>
      <c r="AL30" s="140"/>
      <c r="AM30" s="183">
        <v>6.6749000000000001</v>
      </c>
      <c r="AN30" s="184">
        <v>16.98</v>
      </c>
      <c r="AO30" s="140"/>
      <c r="AP30" s="183">
        <v>6.6562000000000001</v>
      </c>
      <c r="AQ30" s="184">
        <v>16.87</v>
      </c>
      <c r="AR30" s="140"/>
      <c r="AS30" s="183">
        <v>6.6794000000000002</v>
      </c>
      <c r="AT30" s="184">
        <v>16.78</v>
      </c>
      <c r="AU30" s="140"/>
      <c r="AV30" s="183">
        <v>6.7565</v>
      </c>
      <c r="AW30" s="184">
        <v>16.690000000000001</v>
      </c>
      <c r="AX30" s="184"/>
      <c r="AY30" s="183">
        <v>6.7336</v>
      </c>
      <c r="AZ30" s="184">
        <v>16.75</v>
      </c>
      <c r="BA30" s="140"/>
      <c r="BB30" s="185">
        <v>6.6725000000000003</v>
      </c>
      <c r="BC30" s="186">
        <v>16.84</v>
      </c>
      <c r="BD30" s="186"/>
      <c r="BE30" s="185">
        <v>6.6707000000000001</v>
      </c>
      <c r="BF30" s="186">
        <v>16.87</v>
      </c>
      <c r="BG30" s="140"/>
      <c r="BH30" s="183">
        <f>(C30+F30+I30+L30+O30+R30+U30+X30+AA30+AD30+AG30+AJ30+AM30+AP30+AS30+AV30+AY30+BB30+BE30)/19</f>
        <v>6.7290842105263158</v>
      </c>
      <c r="BI30" s="239">
        <f>(D30+G30+J30+M30+P30+S30+V30+Y30+AB30+AE30+AH30+AK30+AN30+AQ30+AT30+AW30+AZ30+BC30+BF30)/19</f>
        <v>16.932631578947365</v>
      </c>
      <c r="BJ30" s="173"/>
      <c r="BK30" s="173"/>
      <c r="BL30" s="173"/>
      <c r="BM30" s="174"/>
      <c r="BN30" s="174"/>
      <c r="BO30" s="138"/>
      <c r="BP30" s="175"/>
      <c r="BQ30" s="175"/>
      <c r="BR30" s="138"/>
      <c r="BS30" s="126"/>
      <c r="BT30" s="125"/>
      <c r="BU30" s="125"/>
      <c r="BV30" s="125"/>
      <c r="BW30" s="125"/>
      <c r="BX30" s="125"/>
      <c r="BY30" s="125"/>
      <c r="BZ30" s="127"/>
      <c r="CA30" s="126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</row>
    <row r="31" spans="1:161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89"/>
      <c r="X31" s="190"/>
      <c r="Y31" s="190"/>
      <c r="Z31" s="190"/>
      <c r="AA31" s="190"/>
      <c r="AB31" s="190"/>
      <c r="AC31" s="189"/>
      <c r="AD31" s="189"/>
      <c r="AE31" s="190"/>
      <c r="AF31" s="190"/>
      <c r="AG31" s="190"/>
      <c r="AH31" s="190"/>
      <c r="AI31" s="189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90"/>
      <c r="AY31" s="190"/>
      <c r="AZ31" s="190"/>
      <c r="BA31" s="189"/>
      <c r="BB31" s="190"/>
      <c r="BC31" s="190"/>
      <c r="BD31" s="190"/>
      <c r="BE31" s="190"/>
      <c r="BF31" s="190"/>
      <c r="BG31" s="189"/>
      <c r="BH31" s="191"/>
      <c r="BI31" s="189"/>
      <c r="BJ31" s="189"/>
      <c r="BK31" s="189"/>
      <c r="BL31" s="189"/>
      <c r="BM31" s="192"/>
      <c r="BN31" s="189"/>
      <c r="BO31" s="189"/>
      <c r="BP31" s="193"/>
      <c r="BQ31" s="193"/>
      <c r="BR31" s="189"/>
      <c r="BS31" s="194"/>
      <c r="BT31" s="192"/>
      <c r="BU31" s="192"/>
      <c r="BV31" s="192"/>
      <c r="BW31" s="192"/>
      <c r="BX31" s="192"/>
      <c r="BY31" s="192"/>
      <c r="BZ31" s="195"/>
      <c r="CA31" s="194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</row>
    <row r="32" spans="1:161" s="124" customFormat="1" x14ac:dyDescent="0.25">
      <c r="A32" s="197"/>
      <c r="B32" s="137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38"/>
      <c r="X32" s="160"/>
      <c r="Y32" s="160"/>
      <c r="Z32" s="160"/>
      <c r="AA32" s="160"/>
      <c r="AB32" s="160"/>
      <c r="AC32" s="138"/>
      <c r="AD32" s="138"/>
      <c r="AE32" s="138"/>
      <c r="AF32" s="138"/>
      <c r="AG32" s="160"/>
      <c r="AH32" s="160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60"/>
      <c r="AY32" s="160"/>
      <c r="AZ32" s="160"/>
      <c r="BA32" s="138"/>
      <c r="BB32" s="160"/>
      <c r="BC32" s="160"/>
      <c r="BD32" s="160"/>
      <c r="BE32" s="160"/>
      <c r="BF32" s="160"/>
      <c r="BG32" s="138"/>
      <c r="BH32" s="138"/>
      <c r="BI32" s="138"/>
      <c r="BJ32" s="138"/>
      <c r="BK32" s="138"/>
      <c r="BL32" s="138"/>
      <c r="BM32" s="125"/>
      <c r="BN32" s="138"/>
      <c r="BO32" s="138"/>
      <c r="BP32" s="175"/>
      <c r="BQ32" s="175"/>
      <c r="BR32" s="138"/>
      <c r="BS32" s="126"/>
      <c r="BT32" s="125"/>
      <c r="BU32" s="125"/>
      <c r="BV32" s="125"/>
      <c r="BW32" s="125"/>
      <c r="BX32" s="125"/>
      <c r="BY32" s="125"/>
      <c r="BZ32" s="127"/>
      <c r="CA32" s="126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</row>
    <row r="33" spans="1:161" s="124" customFormat="1" x14ac:dyDescent="0.25">
      <c r="A33" s="198"/>
      <c r="B33" s="199" t="s">
        <v>27</v>
      </c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M33" s="125"/>
      <c r="BN33" s="201" t="s">
        <v>28</v>
      </c>
      <c r="BO33" s="201"/>
      <c r="BP33" s="201"/>
      <c r="BQ33" s="201"/>
      <c r="BR33" s="201"/>
      <c r="BS33" s="201"/>
      <c r="BT33" s="202"/>
      <c r="BU33" s="202"/>
      <c r="BV33" s="202"/>
      <c r="BW33" s="202"/>
      <c r="BX33" s="202"/>
      <c r="BY33" s="202"/>
      <c r="BZ33" s="203"/>
      <c r="CA33" s="204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50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</row>
    <row r="34" spans="1:161" s="124" customFormat="1" x14ac:dyDescent="0.25">
      <c r="A34" s="198"/>
      <c r="B34" s="137" t="s">
        <v>17</v>
      </c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M34" s="125"/>
      <c r="BN34" s="201"/>
      <c r="BO34" s="201"/>
      <c r="BP34" s="201"/>
      <c r="BQ34" s="201"/>
      <c r="BR34" s="201"/>
      <c r="BS34" s="201"/>
      <c r="BT34" s="202"/>
      <c r="BU34" s="202"/>
      <c r="BV34" s="202"/>
      <c r="BW34" s="202"/>
      <c r="BX34" s="202"/>
      <c r="BY34" s="202"/>
      <c r="BZ34" s="203"/>
      <c r="CA34" s="204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50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</row>
    <row r="35" spans="1:161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2"/>
      <c r="BI35" s="202"/>
      <c r="BJ35" s="202"/>
      <c r="BK35" s="202"/>
      <c r="BL35" s="202"/>
      <c r="BM35" s="125"/>
      <c r="BN35" s="201"/>
      <c r="BO35" s="138" t="s">
        <v>5</v>
      </c>
      <c r="BP35" s="138" t="s">
        <v>6</v>
      </c>
      <c r="BQ35" s="138" t="s">
        <v>7</v>
      </c>
      <c r="BR35" s="138" t="s">
        <v>8</v>
      </c>
      <c r="BS35" s="126" t="s">
        <v>9</v>
      </c>
      <c r="BT35" s="125" t="s">
        <v>10</v>
      </c>
      <c r="BU35" s="125" t="s">
        <v>25</v>
      </c>
      <c r="BV35" s="125" t="s">
        <v>26</v>
      </c>
      <c r="BW35" s="125" t="s">
        <v>13</v>
      </c>
      <c r="BX35" s="125" t="s">
        <v>14</v>
      </c>
      <c r="BY35" s="125" t="s">
        <v>15</v>
      </c>
      <c r="BZ35" s="124" t="s">
        <v>34</v>
      </c>
      <c r="CA35" s="127" t="s">
        <v>27</v>
      </c>
      <c r="CB35" s="126" t="s">
        <v>17</v>
      </c>
      <c r="CC35" s="206" t="s">
        <v>32</v>
      </c>
      <c r="CD35" s="206" t="s">
        <v>33</v>
      </c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50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</row>
    <row r="36" spans="1:161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1">
        <v>1</v>
      </c>
      <c r="BN36" s="212" t="s">
        <v>47</v>
      </c>
      <c r="BO36" s="160">
        <v>100.92</v>
      </c>
      <c r="BP36" s="160">
        <v>143.41999999999999</v>
      </c>
      <c r="BQ36" s="160">
        <v>112.51</v>
      </c>
      <c r="BR36" s="160">
        <v>121.97</v>
      </c>
      <c r="BS36" s="213">
        <v>171861.02</v>
      </c>
      <c r="BT36" s="160">
        <v>2004.19</v>
      </c>
      <c r="BU36" s="160">
        <v>75.78</v>
      </c>
      <c r="BV36" s="160">
        <v>84.06</v>
      </c>
      <c r="BW36" s="160">
        <v>11.59</v>
      </c>
      <c r="BX36" s="160">
        <v>12.38</v>
      </c>
      <c r="BY36" s="160">
        <v>16.329999999999998</v>
      </c>
      <c r="BZ36" s="160">
        <v>18.25</v>
      </c>
      <c r="CA36" s="160">
        <v>108.98</v>
      </c>
      <c r="CB36" s="160">
        <v>150.53</v>
      </c>
      <c r="CC36" s="160">
        <v>15.63</v>
      </c>
      <c r="CD36" s="160">
        <v>15.64</v>
      </c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</row>
    <row r="37" spans="1:161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0"/>
      <c r="BI37" s="210"/>
      <c r="BJ37" s="210"/>
      <c r="BK37" s="210"/>
      <c r="BL37" s="210"/>
      <c r="BM37" s="211">
        <v>2</v>
      </c>
      <c r="BN37" s="212" t="s">
        <v>48</v>
      </c>
      <c r="BO37" s="160">
        <v>100.73</v>
      </c>
      <c r="BP37" s="160">
        <v>143.66999999999999</v>
      </c>
      <c r="BQ37" s="160">
        <v>112.49</v>
      </c>
      <c r="BR37" s="160">
        <v>122.1</v>
      </c>
      <c r="BS37" s="213">
        <v>170939.07</v>
      </c>
      <c r="BT37" s="160">
        <v>1977.86</v>
      </c>
      <c r="BU37" s="160">
        <v>75.11</v>
      </c>
      <c r="BV37" s="160">
        <v>84.12</v>
      </c>
      <c r="BW37" s="160">
        <v>11.59</v>
      </c>
      <c r="BX37" s="160">
        <v>12.4</v>
      </c>
      <c r="BY37" s="160">
        <v>16.329999999999998</v>
      </c>
      <c r="BZ37" s="160">
        <v>18.29</v>
      </c>
      <c r="CA37" s="160">
        <v>109.19</v>
      </c>
      <c r="CB37" s="160">
        <v>151.22</v>
      </c>
      <c r="CC37" s="160">
        <v>15.73</v>
      </c>
      <c r="CD37" s="160">
        <v>15.74</v>
      </c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</row>
    <row r="38" spans="1:161" s="215" customFormat="1" x14ac:dyDescent="0.25">
      <c r="A38" s="218"/>
      <c r="B38" s="214"/>
      <c r="C38" s="217"/>
      <c r="D38" s="219"/>
      <c r="BL38" s="214"/>
      <c r="BM38" s="211">
        <v>3</v>
      </c>
      <c r="BN38" s="212" t="s">
        <v>49</v>
      </c>
      <c r="BO38" s="160">
        <v>101.22</v>
      </c>
      <c r="BP38" s="160">
        <v>144.13</v>
      </c>
      <c r="BQ38" s="160">
        <v>113.01</v>
      </c>
      <c r="BR38" s="160">
        <v>122.19</v>
      </c>
      <c r="BS38" s="213">
        <v>173601.05</v>
      </c>
      <c r="BT38" s="160">
        <v>2020.97</v>
      </c>
      <c r="BU38" s="160">
        <v>75.37</v>
      </c>
      <c r="BV38" s="160">
        <v>84.38</v>
      </c>
      <c r="BW38" s="160">
        <v>11.62</v>
      </c>
      <c r="BX38" s="160">
        <v>12.39</v>
      </c>
      <c r="BY38" s="160">
        <v>16.350000000000001</v>
      </c>
      <c r="BZ38" s="160">
        <v>18.43</v>
      </c>
      <c r="CA38" s="160">
        <v>109.79</v>
      </c>
      <c r="CB38" s="160">
        <v>151.97999999999999</v>
      </c>
      <c r="CC38" s="160">
        <v>15.81</v>
      </c>
      <c r="CD38" s="160">
        <v>15.81</v>
      </c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</row>
    <row r="39" spans="1:161" s="215" customFormat="1" x14ac:dyDescent="0.25">
      <c r="A39" s="218"/>
      <c r="B39" s="214"/>
      <c r="C39" s="217"/>
      <c r="D39" s="219"/>
      <c r="BL39" s="214"/>
      <c r="BM39" s="211">
        <v>4</v>
      </c>
      <c r="BN39" s="212" t="s">
        <v>50</v>
      </c>
      <c r="BO39" s="160">
        <v>100.51</v>
      </c>
      <c r="BP39" s="160">
        <v>143.44999999999999</v>
      </c>
      <c r="BQ39" s="160">
        <v>112.97</v>
      </c>
      <c r="BR39" s="160">
        <v>122.19</v>
      </c>
      <c r="BS39" s="213">
        <v>170170</v>
      </c>
      <c r="BT39" s="160">
        <v>1971.2</v>
      </c>
      <c r="BU39" s="160">
        <v>75.47</v>
      </c>
      <c r="BV39" s="160">
        <v>84.3</v>
      </c>
      <c r="BW39" s="160">
        <v>11.61</v>
      </c>
      <c r="BX39" s="160">
        <v>12.39</v>
      </c>
      <c r="BY39" s="160">
        <v>16.36</v>
      </c>
      <c r="BZ39" s="160">
        <v>18.72</v>
      </c>
      <c r="CA39" s="160">
        <v>110</v>
      </c>
      <c r="CB39" s="160">
        <v>151.97</v>
      </c>
      <c r="CC39" s="160">
        <v>15.87</v>
      </c>
      <c r="CD39" s="160">
        <v>15.88</v>
      </c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</row>
    <row r="40" spans="1:161" s="215" customFormat="1" x14ac:dyDescent="0.25">
      <c r="A40" s="218"/>
      <c r="B40" s="214"/>
      <c r="C40" s="217"/>
      <c r="D40" s="219"/>
      <c r="BL40" s="214"/>
      <c r="BM40" s="211">
        <v>5</v>
      </c>
      <c r="BN40" s="212" t="s">
        <v>51</v>
      </c>
      <c r="BO40" s="160">
        <v>100.34</v>
      </c>
      <c r="BP40" s="160">
        <v>143.63</v>
      </c>
      <c r="BQ40" s="160">
        <v>112.81</v>
      </c>
      <c r="BR40" s="160">
        <v>122</v>
      </c>
      <c r="BS40" s="213">
        <v>170305.5</v>
      </c>
      <c r="BT40" s="160">
        <v>1965.16</v>
      </c>
      <c r="BU40" s="160">
        <v>75.58</v>
      </c>
      <c r="BV40" s="160">
        <v>84.12</v>
      </c>
      <c r="BW40" s="160">
        <v>11.57</v>
      </c>
      <c r="BX40" s="160">
        <v>12.36</v>
      </c>
      <c r="BY40" s="160">
        <v>16.329999999999998</v>
      </c>
      <c r="BZ40" s="160">
        <v>18.71</v>
      </c>
      <c r="CA40" s="160">
        <v>109.97</v>
      </c>
      <c r="CB40" s="160">
        <v>151.69</v>
      </c>
      <c r="CC40" s="160">
        <v>15.89</v>
      </c>
      <c r="CD40" s="160">
        <v>15.89</v>
      </c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</row>
    <row r="41" spans="1:161" s="215" customFormat="1" x14ac:dyDescent="0.25">
      <c r="A41" s="218"/>
      <c r="B41" s="214"/>
      <c r="C41" s="217"/>
      <c r="D41" s="219"/>
      <c r="BL41" s="214"/>
      <c r="BM41" s="211">
        <v>6</v>
      </c>
      <c r="BN41" s="212" t="s">
        <v>52</v>
      </c>
      <c r="BO41" s="160">
        <v>99.74</v>
      </c>
      <c r="BP41" s="160">
        <v>142.26</v>
      </c>
      <c r="BQ41" s="160">
        <v>112.66</v>
      </c>
      <c r="BR41" s="160">
        <v>121.86</v>
      </c>
      <c r="BS41" s="213">
        <v>169901.64</v>
      </c>
      <c r="BT41" s="160">
        <v>1968.48</v>
      </c>
      <c r="BU41" s="160">
        <v>75.62</v>
      </c>
      <c r="BV41" s="160">
        <v>83.92</v>
      </c>
      <c r="BW41" s="160">
        <v>11.52</v>
      </c>
      <c r="BX41" s="160">
        <v>12.33</v>
      </c>
      <c r="BY41" s="160">
        <v>16.309999999999999</v>
      </c>
      <c r="BZ41" s="160">
        <v>18.73</v>
      </c>
      <c r="CA41" s="160">
        <v>109.62</v>
      </c>
      <c r="CB41" s="160">
        <v>151.21</v>
      </c>
      <c r="CC41" s="160">
        <v>15.91</v>
      </c>
      <c r="CD41" s="160">
        <v>15.91</v>
      </c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</row>
    <row r="42" spans="1:161" s="215" customFormat="1" x14ac:dyDescent="0.25">
      <c r="A42" s="218"/>
      <c r="B42" s="214"/>
      <c r="C42" s="217"/>
      <c r="D42" s="219"/>
      <c r="BL42" s="214"/>
      <c r="BM42" s="211">
        <v>7</v>
      </c>
      <c r="BN42" s="212" t="s">
        <v>35</v>
      </c>
      <c r="BO42" s="160">
        <v>99.5</v>
      </c>
      <c r="BP42" s="160">
        <v>142.11000000000001</v>
      </c>
      <c r="BQ42" s="160">
        <v>113.05</v>
      </c>
      <c r="BR42" s="160">
        <v>121.85</v>
      </c>
      <c r="BS42" s="213">
        <v>169111.8</v>
      </c>
      <c r="BT42" s="160">
        <v>1948.23</v>
      </c>
      <c r="BU42" s="160">
        <v>75.510000000000005</v>
      </c>
      <c r="BV42" s="160">
        <v>83.78</v>
      </c>
      <c r="BW42" s="160">
        <v>11.58</v>
      </c>
      <c r="BX42" s="160">
        <v>12.31</v>
      </c>
      <c r="BY42" s="160">
        <v>16.32</v>
      </c>
      <c r="BZ42" s="160">
        <v>18.600000000000001</v>
      </c>
      <c r="CA42" s="160">
        <v>109.5</v>
      </c>
      <c r="CB42" s="160">
        <v>151.11000000000001</v>
      </c>
      <c r="CC42" s="160">
        <v>15.91</v>
      </c>
      <c r="CD42" s="160">
        <v>15.91</v>
      </c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</row>
    <row r="43" spans="1:161" s="215" customFormat="1" x14ac:dyDescent="0.25">
      <c r="A43" s="218"/>
      <c r="B43" s="214"/>
      <c r="C43" s="217"/>
      <c r="D43" s="219"/>
      <c r="BL43" s="214"/>
      <c r="BM43" s="211">
        <v>8</v>
      </c>
      <c r="BN43" s="212" t="s">
        <v>36</v>
      </c>
      <c r="BO43" s="160">
        <v>99.73</v>
      </c>
      <c r="BP43" s="160">
        <v>142.38</v>
      </c>
      <c r="BQ43" s="160">
        <v>113.47</v>
      </c>
      <c r="BR43" s="160">
        <v>121.9</v>
      </c>
      <c r="BS43" s="213">
        <v>170065.96</v>
      </c>
      <c r="BT43" s="160">
        <v>1954.04</v>
      </c>
      <c r="BU43" s="160">
        <v>75.489999999999995</v>
      </c>
      <c r="BV43" s="160">
        <v>83.82</v>
      </c>
      <c r="BW43" s="160">
        <v>11.56</v>
      </c>
      <c r="BX43" s="160">
        <v>12.34</v>
      </c>
      <c r="BY43" s="160">
        <v>16.32</v>
      </c>
      <c r="BZ43" s="160">
        <v>18.600000000000001</v>
      </c>
      <c r="CA43" s="160">
        <v>109.59</v>
      </c>
      <c r="CB43" s="160">
        <v>151.30000000000001</v>
      </c>
      <c r="CC43" s="160">
        <v>15.91</v>
      </c>
      <c r="CD43" s="160">
        <v>15.9</v>
      </c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</row>
    <row r="44" spans="1:161" s="215" customFormat="1" x14ac:dyDescent="0.25">
      <c r="A44" s="218"/>
      <c r="B44" s="214"/>
      <c r="C44" s="217"/>
      <c r="D44" s="219"/>
      <c r="BL44" s="214"/>
      <c r="BM44" s="211">
        <v>9</v>
      </c>
      <c r="BN44" s="212" t="s">
        <v>37</v>
      </c>
      <c r="BO44" s="160">
        <v>99.51</v>
      </c>
      <c r="BP44" s="160">
        <v>142.88999999999999</v>
      </c>
      <c r="BQ44" s="160">
        <v>113.68</v>
      </c>
      <c r="BR44" s="160">
        <v>122.08</v>
      </c>
      <c r="BS44" s="213">
        <v>170141.76</v>
      </c>
      <c r="BT44" s="160">
        <v>1959.89</v>
      </c>
      <c r="BU44" s="160">
        <v>75.73</v>
      </c>
      <c r="BV44" s="160">
        <v>83.95</v>
      </c>
      <c r="BW44" s="160">
        <v>11.56</v>
      </c>
      <c r="BX44" s="160">
        <v>12.35</v>
      </c>
      <c r="BY44" s="160">
        <v>16.34</v>
      </c>
      <c r="BZ44" s="160">
        <v>18.64</v>
      </c>
      <c r="CA44" s="160">
        <v>109.43</v>
      </c>
      <c r="CB44" s="160">
        <v>151.16999999999999</v>
      </c>
      <c r="CC44" s="160">
        <v>15.91</v>
      </c>
      <c r="CD44" s="160">
        <v>15.9</v>
      </c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</row>
    <row r="45" spans="1:161" s="215" customFormat="1" x14ac:dyDescent="0.25">
      <c r="A45" s="218"/>
      <c r="C45" s="219"/>
      <c r="D45" s="219"/>
      <c r="BL45" s="214"/>
      <c r="BM45" s="211">
        <v>10</v>
      </c>
      <c r="BN45" s="212" t="s">
        <v>38</v>
      </c>
      <c r="BO45" s="160">
        <v>99.74</v>
      </c>
      <c r="BP45" s="160">
        <v>143.31</v>
      </c>
      <c r="BQ45" s="160">
        <v>113.71</v>
      </c>
      <c r="BR45" s="160">
        <v>122.14</v>
      </c>
      <c r="BS45" s="213">
        <v>170850.46</v>
      </c>
      <c r="BT45" s="160">
        <v>1983.15</v>
      </c>
      <c r="BU45" s="160">
        <v>75.78</v>
      </c>
      <c r="BV45" s="160">
        <v>84.23</v>
      </c>
      <c r="BW45" s="160">
        <v>11.58</v>
      </c>
      <c r="BX45" s="160">
        <v>12.35</v>
      </c>
      <c r="BY45" s="160">
        <v>16.350000000000001</v>
      </c>
      <c r="BZ45" s="160">
        <v>18.71</v>
      </c>
      <c r="CA45" s="160">
        <v>109.83</v>
      </c>
      <c r="CB45" s="160">
        <v>151.82</v>
      </c>
      <c r="CC45" s="160">
        <v>16.010000000000002</v>
      </c>
      <c r="CD45" s="160">
        <v>16</v>
      </c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</row>
    <row r="46" spans="1:161" s="215" customFormat="1" x14ac:dyDescent="0.25">
      <c r="A46" s="218"/>
      <c r="C46" s="219"/>
      <c r="D46" s="219"/>
      <c r="BL46" s="214"/>
      <c r="BM46" s="211">
        <v>11</v>
      </c>
      <c r="BN46" s="212" t="s">
        <v>55</v>
      </c>
      <c r="BO46" s="160">
        <v>99.99</v>
      </c>
      <c r="BP46" s="160">
        <v>143.01</v>
      </c>
      <c r="BQ46" s="160">
        <v>113.71</v>
      </c>
      <c r="BR46" s="160">
        <v>122.13</v>
      </c>
      <c r="BS46" s="213">
        <v>171765.71</v>
      </c>
      <c r="BT46" s="160">
        <v>1982.7</v>
      </c>
      <c r="BU46" s="160">
        <v>75.63</v>
      </c>
      <c r="BV46" s="160">
        <v>84.28</v>
      </c>
      <c r="BW46" s="160">
        <v>11.57</v>
      </c>
      <c r="BX46" s="160">
        <v>12.36</v>
      </c>
      <c r="BY46" s="160">
        <v>16.34</v>
      </c>
      <c r="BZ46" s="160">
        <v>18.68</v>
      </c>
      <c r="CA46" s="160">
        <v>110.15</v>
      </c>
      <c r="CB46" s="160">
        <v>152.07</v>
      </c>
      <c r="CC46" s="160">
        <v>16.05</v>
      </c>
      <c r="CD46" s="160">
        <v>16.04</v>
      </c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</row>
    <row r="47" spans="1:161" s="215" customFormat="1" x14ac:dyDescent="0.25">
      <c r="A47" s="218"/>
      <c r="C47" s="219"/>
      <c r="D47" s="219"/>
      <c r="BL47" s="214"/>
      <c r="BM47" s="211">
        <v>12</v>
      </c>
      <c r="BN47" s="212" t="s">
        <v>39</v>
      </c>
      <c r="BO47" s="160">
        <v>99.99</v>
      </c>
      <c r="BP47" s="160">
        <v>143.43</v>
      </c>
      <c r="BQ47" s="160">
        <v>113.74</v>
      </c>
      <c r="BR47" s="160">
        <v>122.07</v>
      </c>
      <c r="BS47" s="213">
        <v>171075.77</v>
      </c>
      <c r="BT47" s="160">
        <v>1978.79</v>
      </c>
      <c r="BU47" s="160">
        <v>75.41</v>
      </c>
      <c r="BV47" s="160">
        <v>84.17</v>
      </c>
      <c r="BW47" s="160">
        <v>11.57</v>
      </c>
      <c r="BX47" s="160">
        <v>12.3</v>
      </c>
      <c r="BY47" s="160">
        <v>16.350000000000001</v>
      </c>
      <c r="BZ47" s="160">
        <v>18.57</v>
      </c>
      <c r="CA47" s="160">
        <v>109.96</v>
      </c>
      <c r="CB47" s="160">
        <v>151.81</v>
      </c>
      <c r="CC47" s="160">
        <v>15.94</v>
      </c>
      <c r="CD47" s="160">
        <v>15.93</v>
      </c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</row>
    <row r="48" spans="1:161" s="215" customFormat="1" x14ac:dyDescent="0.25">
      <c r="A48" s="218"/>
      <c r="C48" s="219"/>
      <c r="D48" s="219"/>
      <c r="BL48" s="214"/>
      <c r="BM48" s="211">
        <v>13</v>
      </c>
      <c r="BN48" s="212" t="s">
        <v>40</v>
      </c>
      <c r="BO48" s="160">
        <v>100.04</v>
      </c>
      <c r="BP48" s="160">
        <v>143.63</v>
      </c>
      <c r="BQ48" s="160">
        <v>113.3</v>
      </c>
      <c r="BR48" s="160">
        <v>121.98</v>
      </c>
      <c r="BS48" s="213">
        <v>171351.46</v>
      </c>
      <c r="BT48" s="160">
        <v>1959.93</v>
      </c>
      <c r="BU48" s="160">
        <v>75.260000000000005</v>
      </c>
      <c r="BV48" s="160">
        <v>84.19</v>
      </c>
      <c r="BW48" s="160">
        <v>11.57</v>
      </c>
      <c r="BX48" s="160">
        <v>12.27</v>
      </c>
      <c r="BY48" s="160">
        <v>16.329999999999998</v>
      </c>
      <c r="BZ48" s="160">
        <v>18.54</v>
      </c>
      <c r="CA48" s="160">
        <v>110</v>
      </c>
      <c r="CB48" s="160">
        <v>151.77000000000001</v>
      </c>
      <c r="CC48" s="160">
        <v>15.94</v>
      </c>
      <c r="CD48" s="160">
        <v>15.92</v>
      </c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</row>
    <row r="49" spans="1:161" s="215" customFormat="1" x14ac:dyDescent="0.25">
      <c r="A49" s="220"/>
      <c r="C49" s="219"/>
      <c r="D49" s="219"/>
      <c r="BL49" s="214"/>
      <c r="BM49" s="211">
        <v>14</v>
      </c>
      <c r="BN49" s="212" t="s">
        <v>41</v>
      </c>
      <c r="BO49" s="160">
        <v>100.44</v>
      </c>
      <c r="BP49" s="160">
        <v>144.5</v>
      </c>
      <c r="BQ49" s="160">
        <v>113.56</v>
      </c>
      <c r="BR49" s="160">
        <v>121.98</v>
      </c>
      <c r="BS49" s="213">
        <v>170982.26</v>
      </c>
      <c r="BT49" s="160">
        <v>1946.97</v>
      </c>
      <c r="BU49" s="160">
        <v>75.59</v>
      </c>
      <c r="BV49" s="160">
        <v>83.6</v>
      </c>
      <c r="BW49" s="160">
        <v>11.58</v>
      </c>
      <c r="BX49" s="160">
        <v>12.25</v>
      </c>
      <c r="BY49" s="160">
        <v>16.32</v>
      </c>
      <c r="BZ49" s="160">
        <v>18.579999999999998</v>
      </c>
      <c r="CA49" s="160">
        <v>110.04</v>
      </c>
      <c r="CB49" s="160">
        <v>151.75</v>
      </c>
      <c r="CC49" s="160">
        <v>15.88</v>
      </c>
      <c r="CD49" s="160">
        <v>15.88</v>
      </c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</row>
    <row r="50" spans="1:161" s="215" customFormat="1" x14ac:dyDescent="0.25">
      <c r="A50" s="220"/>
      <c r="BL50" s="214"/>
      <c r="BM50" s="211">
        <v>15</v>
      </c>
      <c r="BN50" s="212" t="s">
        <v>42</v>
      </c>
      <c r="BO50" s="160">
        <v>100.78</v>
      </c>
      <c r="BP50" s="160">
        <v>144.66</v>
      </c>
      <c r="BQ50" s="160">
        <v>113.76</v>
      </c>
      <c r="BR50" s="160">
        <v>121.94</v>
      </c>
      <c r="BS50" s="213">
        <v>172365.62</v>
      </c>
      <c r="BT50" s="160">
        <v>1969.33</v>
      </c>
      <c r="BU50" s="160">
        <v>75.55</v>
      </c>
      <c r="BV50" s="160">
        <v>84.04</v>
      </c>
      <c r="BW50" s="160">
        <v>11.57</v>
      </c>
      <c r="BX50" s="160">
        <v>12.27</v>
      </c>
      <c r="BY50" s="160">
        <v>16.309999999999999</v>
      </c>
      <c r="BZ50" s="160">
        <v>18.579999999999998</v>
      </c>
      <c r="CA50" s="160">
        <v>110.42</v>
      </c>
      <c r="CB50" s="160">
        <v>152.34</v>
      </c>
      <c r="CC50" s="160">
        <v>15.92</v>
      </c>
      <c r="CD50" s="160">
        <v>15.92</v>
      </c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</row>
    <row r="51" spans="1:161" s="215" customFormat="1" x14ac:dyDescent="0.25">
      <c r="A51" s="220"/>
      <c r="BL51" s="214"/>
      <c r="BM51" s="211">
        <v>16</v>
      </c>
      <c r="BN51" s="212" t="s">
        <v>56</v>
      </c>
      <c r="BO51" s="160">
        <v>101.72</v>
      </c>
      <c r="BP51" s="160">
        <v>144.97</v>
      </c>
      <c r="BQ51" s="160">
        <v>114.27</v>
      </c>
      <c r="BR51" s="160">
        <v>122.12</v>
      </c>
      <c r="BS51" s="213">
        <v>175538.4</v>
      </c>
      <c r="BT51" s="160">
        <v>2027.85</v>
      </c>
      <c r="BU51" s="160">
        <v>74.98</v>
      </c>
      <c r="BV51" s="160">
        <v>84.01</v>
      </c>
      <c r="BW51" s="160">
        <v>11.55</v>
      </c>
      <c r="BX51" s="160">
        <v>12.18</v>
      </c>
      <c r="BY51" s="160">
        <v>16.34</v>
      </c>
      <c r="BZ51" s="160">
        <v>18.63</v>
      </c>
      <c r="CA51" s="160">
        <v>110.74</v>
      </c>
      <c r="CB51" s="160">
        <v>152.49</v>
      </c>
      <c r="CC51" s="160">
        <v>15.97</v>
      </c>
      <c r="CD51" s="160">
        <v>15.85</v>
      </c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</row>
    <row r="52" spans="1:161" s="215" customFormat="1" x14ac:dyDescent="0.25">
      <c r="A52" s="220"/>
      <c r="BL52" s="214"/>
      <c r="BM52" s="211">
        <v>17</v>
      </c>
      <c r="BN52" s="212" t="s">
        <v>43</v>
      </c>
      <c r="BO52" s="160">
        <v>102.09</v>
      </c>
      <c r="BP52" s="160">
        <v>144.66</v>
      </c>
      <c r="BQ52" s="160">
        <v>114.71</v>
      </c>
      <c r="BR52" s="160">
        <v>122.46</v>
      </c>
      <c r="BS52" s="213">
        <v>175450.49</v>
      </c>
      <c r="BT52" s="160">
        <v>2003.52</v>
      </c>
      <c r="BU52" s="160">
        <v>74.97</v>
      </c>
      <c r="BV52" s="160">
        <v>84.21</v>
      </c>
      <c r="BW52" s="160">
        <v>11.54</v>
      </c>
      <c r="BX52" s="160">
        <v>12.13</v>
      </c>
      <c r="BY52" s="160">
        <v>16.39</v>
      </c>
      <c r="BZ52" s="160">
        <v>18.7</v>
      </c>
      <c r="CA52" s="160">
        <v>111.13</v>
      </c>
      <c r="CB52" s="160">
        <v>152.94</v>
      </c>
      <c r="CC52" s="160">
        <v>16.02</v>
      </c>
      <c r="CD52" s="160">
        <v>15.92</v>
      </c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</row>
    <row r="53" spans="1:161" s="215" customFormat="1" x14ac:dyDescent="0.25">
      <c r="A53" s="220"/>
      <c r="BL53" s="214"/>
      <c r="BM53" s="211">
        <v>18</v>
      </c>
      <c r="BN53" s="212" t="s">
        <v>44</v>
      </c>
      <c r="BO53" s="160">
        <v>101.94</v>
      </c>
      <c r="BP53" s="160">
        <v>144.66</v>
      </c>
      <c r="BQ53" s="160">
        <v>114.06</v>
      </c>
      <c r="BR53" s="160">
        <v>122.32</v>
      </c>
      <c r="BS53" s="213">
        <v>174683.48</v>
      </c>
      <c r="BT53" s="160">
        <v>1946.77</v>
      </c>
      <c r="BU53" s="160">
        <v>75.040000000000006</v>
      </c>
      <c r="BV53" s="160">
        <v>84.38</v>
      </c>
      <c r="BW53" s="160">
        <v>11.57</v>
      </c>
      <c r="BX53" s="160">
        <v>12.17</v>
      </c>
      <c r="BY53" s="160">
        <v>16.37</v>
      </c>
      <c r="BZ53" s="160">
        <v>18.7</v>
      </c>
      <c r="CA53" s="160">
        <v>111.19</v>
      </c>
      <c r="CB53" s="160">
        <v>152.91</v>
      </c>
      <c r="CC53" s="160">
        <v>16.03</v>
      </c>
      <c r="CD53" s="160">
        <v>15.98</v>
      </c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</row>
    <row r="54" spans="1:161" s="215" customFormat="1" x14ac:dyDescent="0.25">
      <c r="A54" s="220"/>
      <c r="BL54" s="214"/>
      <c r="BM54" s="211">
        <v>19</v>
      </c>
      <c r="BN54" s="212" t="s">
        <v>45</v>
      </c>
      <c r="BO54" s="160">
        <v>101.88</v>
      </c>
      <c r="BP54" s="160">
        <v>144.5</v>
      </c>
      <c r="BQ54" s="160">
        <v>114.26</v>
      </c>
      <c r="BR54" s="160">
        <v>122.19</v>
      </c>
      <c r="BS54" s="213">
        <v>175293.5</v>
      </c>
      <c r="BT54" s="160">
        <v>1968.89</v>
      </c>
      <c r="BU54" s="160">
        <v>74.64</v>
      </c>
      <c r="BV54" s="160">
        <v>83.92</v>
      </c>
      <c r="BW54" s="160">
        <v>11.49</v>
      </c>
      <c r="BX54" s="160">
        <v>12.06</v>
      </c>
      <c r="BY54" s="160">
        <v>16.350000000000001</v>
      </c>
      <c r="BZ54" s="160">
        <v>18.55</v>
      </c>
      <c r="CA54" s="160">
        <v>110.96</v>
      </c>
      <c r="CB54" s="160">
        <v>152.57</v>
      </c>
      <c r="CC54" s="160">
        <v>16</v>
      </c>
      <c r="CD54" s="160">
        <v>15.86</v>
      </c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</row>
    <row r="55" spans="1:161" s="215" customFormat="1" x14ac:dyDescent="0.25">
      <c r="A55" s="220"/>
      <c r="BL55" s="214"/>
      <c r="BM55" s="211">
        <v>20</v>
      </c>
      <c r="BN55" s="212" t="s">
        <v>46</v>
      </c>
      <c r="BO55" s="221">
        <v>101.68</v>
      </c>
      <c r="BP55" s="221">
        <v>145.1</v>
      </c>
      <c r="BQ55" s="221">
        <v>114.28</v>
      </c>
      <c r="BR55" s="221">
        <v>122.13</v>
      </c>
      <c r="BS55" s="221">
        <v>174961.71</v>
      </c>
      <c r="BT55" s="221">
        <v>1979.22</v>
      </c>
      <c r="BU55" s="221">
        <v>74.06</v>
      </c>
      <c r="BV55" s="221">
        <v>83.64</v>
      </c>
      <c r="BW55" s="221">
        <v>11.45</v>
      </c>
      <c r="BX55" s="221">
        <v>11.99</v>
      </c>
      <c r="BY55" s="221">
        <v>16.34</v>
      </c>
      <c r="BZ55" s="221">
        <v>18.510000000000002</v>
      </c>
      <c r="CA55" s="221">
        <v>110.71</v>
      </c>
      <c r="CB55" s="221">
        <v>152.33000000000001</v>
      </c>
      <c r="CC55" s="221">
        <v>15.96</v>
      </c>
      <c r="CD55" s="221">
        <v>15.85</v>
      </c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</row>
    <row r="56" spans="1:161" s="215" customFormat="1" x14ac:dyDescent="0.25">
      <c r="A56" s="220"/>
      <c r="BL56" s="214"/>
      <c r="BM56" s="211"/>
      <c r="BN56" s="212"/>
      <c r="BO56" s="221"/>
      <c r="BP56" s="221"/>
      <c r="BQ56" s="221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</row>
    <row r="57" spans="1:161" s="203" customFormat="1" x14ac:dyDescent="0.25">
      <c r="B57" s="215"/>
      <c r="C57" s="127"/>
      <c r="BN57" s="21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3"/>
      <c r="CC57" s="223"/>
      <c r="CD57" s="223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4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</row>
    <row r="58" spans="1:161" s="204" customFormat="1" x14ac:dyDescent="0.25">
      <c r="B58" s="126"/>
      <c r="C58" s="126"/>
      <c r="BN58" s="212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60"/>
      <c r="CC58" s="160"/>
      <c r="CD58" s="160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225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</row>
    <row r="59" spans="1:161" s="204" customFormat="1" x14ac:dyDescent="0.25">
      <c r="B59" s="126"/>
      <c r="C59" s="126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225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</row>
    <row r="60" spans="1:161" s="226" customFormat="1" x14ac:dyDescent="0.25">
      <c r="B60" s="227"/>
      <c r="C60" s="227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228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</row>
    <row r="61" spans="1:161" s="204" customFormat="1" x14ac:dyDescent="0.25">
      <c r="B61" s="229"/>
      <c r="C61" s="227"/>
      <c r="BL61" s="1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</row>
    <row r="62" spans="1:161" s="204" customFormat="1" x14ac:dyDescent="0.25">
      <c r="B62" s="229"/>
      <c r="C62" s="227"/>
      <c r="BL62" s="126"/>
      <c r="BN62" s="160"/>
      <c r="BO62" s="160">
        <f>AVERAGE(BO36:BO55)</f>
        <v>100.6245</v>
      </c>
      <c r="BP62" s="160">
        <f t="shared" ref="BP62:CD62" si="1">AVERAGE(BP36:BP55)</f>
        <v>143.71849999999998</v>
      </c>
      <c r="BQ62" s="160">
        <f t="shared" si="1"/>
        <v>113.50050000000002</v>
      </c>
      <c r="BR62" s="160">
        <f t="shared" si="1"/>
        <v>122.08000000000004</v>
      </c>
      <c r="BS62" s="160">
        <f t="shared" si="1"/>
        <v>172020.83299999998</v>
      </c>
      <c r="BT62" s="160">
        <f t="shared" si="1"/>
        <v>1975.857</v>
      </c>
      <c r="BU62" s="160">
        <f t="shared" si="1"/>
        <v>75.328499999999991</v>
      </c>
      <c r="BV62" s="160">
        <f t="shared" si="1"/>
        <v>84.056000000000012</v>
      </c>
      <c r="BW62" s="160">
        <f t="shared" si="1"/>
        <v>11.561999999999999</v>
      </c>
      <c r="BX62" s="160">
        <f t="shared" si="1"/>
        <v>12.279</v>
      </c>
      <c r="BY62" s="160">
        <f t="shared" si="1"/>
        <v>16.338999999999999</v>
      </c>
      <c r="BZ62" s="160">
        <f t="shared" si="1"/>
        <v>18.585999999999999</v>
      </c>
      <c r="CA62" s="160">
        <f t="shared" si="1"/>
        <v>110.06000000000002</v>
      </c>
      <c r="CB62" s="160">
        <f t="shared" si="1"/>
        <v>151.84899999999999</v>
      </c>
      <c r="CC62" s="160">
        <f t="shared" si="1"/>
        <v>15.914499999999995</v>
      </c>
      <c r="CD62" s="160">
        <f t="shared" si="1"/>
        <v>15.886500000000002</v>
      </c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</row>
    <row r="63" spans="1:161" s="204" customFormat="1" x14ac:dyDescent="0.25">
      <c r="B63" s="229"/>
      <c r="C63" s="227"/>
      <c r="BL63" s="126"/>
      <c r="BN63" s="160"/>
      <c r="BO63" s="221">
        <v>100.6245</v>
      </c>
      <c r="BP63" s="221">
        <v>143.71849999999998</v>
      </c>
      <c r="BQ63" s="221">
        <v>113.50050000000002</v>
      </c>
      <c r="BR63" s="221">
        <v>122.08000000000004</v>
      </c>
      <c r="BS63" s="221">
        <v>172020.83299999998</v>
      </c>
      <c r="BT63" s="221">
        <v>1975.857</v>
      </c>
      <c r="BU63" s="221">
        <v>75.328499999999991</v>
      </c>
      <c r="BV63" s="221">
        <v>84.056000000000012</v>
      </c>
      <c r="BW63" s="221">
        <v>11.561999999999999</v>
      </c>
      <c r="BX63" s="221">
        <v>12.279</v>
      </c>
      <c r="BY63" s="221">
        <v>16.338999999999999</v>
      </c>
      <c r="BZ63" s="221">
        <v>18.585999999999999</v>
      </c>
      <c r="CA63" s="221">
        <v>110.06000000000002</v>
      </c>
      <c r="CB63" s="221">
        <v>151.84899999999999</v>
      </c>
      <c r="CC63" s="221">
        <v>15.914499999999995</v>
      </c>
      <c r="CD63" s="221">
        <v>15.886500000000002</v>
      </c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</row>
    <row r="64" spans="1:161" s="204" customFormat="1" x14ac:dyDescent="0.25">
      <c r="B64" s="229"/>
      <c r="C64" s="227"/>
      <c r="BL64" s="126"/>
      <c r="BN64" s="174"/>
      <c r="BO64" s="227">
        <f>BO63-BO62</f>
        <v>0</v>
      </c>
      <c r="BP64" s="227">
        <f t="shared" ref="BP64:CD64" si="2">BP63-BP62</f>
        <v>0</v>
      </c>
      <c r="BQ64" s="227">
        <f t="shared" si="2"/>
        <v>0</v>
      </c>
      <c r="BR64" s="227">
        <f t="shared" si="2"/>
        <v>0</v>
      </c>
      <c r="BS64" s="227">
        <f t="shared" si="2"/>
        <v>0</v>
      </c>
      <c r="BT64" s="227">
        <f t="shared" si="2"/>
        <v>0</v>
      </c>
      <c r="BU64" s="227">
        <f t="shared" si="2"/>
        <v>0</v>
      </c>
      <c r="BV64" s="227">
        <f t="shared" si="2"/>
        <v>0</v>
      </c>
      <c r="BW64" s="227">
        <f t="shared" si="2"/>
        <v>0</v>
      </c>
      <c r="BX64" s="227">
        <f t="shared" si="2"/>
        <v>0</v>
      </c>
      <c r="BY64" s="227">
        <f t="shared" si="2"/>
        <v>0</v>
      </c>
      <c r="BZ64" s="227">
        <f t="shared" si="2"/>
        <v>0</v>
      </c>
      <c r="CA64" s="227">
        <f t="shared" si="2"/>
        <v>0</v>
      </c>
      <c r="CB64" s="227">
        <f t="shared" si="2"/>
        <v>0</v>
      </c>
      <c r="CC64" s="227">
        <f t="shared" si="2"/>
        <v>0</v>
      </c>
      <c r="CD64" s="227">
        <f t="shared" si="2"/>
        <v>0</v>
      </c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</row>
    <row r="65" spans="1:161" s="204" customFormat="1" x14ac:dyDescent="0.25">
      <c r="B65" s="229"/>
      <c r="C65" s="227"/>
      <c r="BL65" s="126"/>
      <c r="BN65" s="126" t="s">
        <v>29</v>
      </c>
      <c r="BO65" s="126">
        <f>MAX(BO36:BO55)</f>
        <v>102.09</v>
      </c>
      <c r="BP65" s="126">
        <f t="shared" ref="BP65:CD65" si="3">MAX(BP36:BP55)</f>
        <v>145.1</v>
      </c>
      <c r="BQ65" s="126">
        <f t="shared" si="3"/>
        <v>114.71</v>
      </c>
      <c r="BR65" s="126">
        <f t="shared" si="3"/>
        <v>122.46</v>
      </c>
      <c r="BS65" s="126">
        <f t="shared" si="3"/>
        <v>175538.4</v>
      </c>
      <c r="BT65" s="126">
        <f t="shared" si="3"/>
        <v>2027.85</v>
      </c>
      <c r="BU65" s="126">
        <f t="shared" si="3"/>
        <v>75.78</v>
      </c>
      <c r="BV65" s="126">
        <f t="shared" si="3"/>
        <v>84.38</v>
      </c>
      <c r="BW65" s="126">
        <f t="shared" si="3"/>
        <v>11.62</v>
      </c>
      <c r="BX65" s="126">
        <f t="shared" si="3"/>
        <v>12.4</v>
      </c>
      <c r="BY65" s="126">
        <f t="shared" si="3"/>
        <v>16.39</v>
      </c>
      <c r="BZ65" s="126">
        <f t="shared" si="3"/>
        <v>18.73</v>
      </c>
      <c r="CA65" s="126">
        <f t="shared" si="3"/>
        <v>111.19</v>
      </c>
      <c r="CB65" s="126">
        <f t="shared" si="3"/>
        <v>152.94</v>
      </c>
      <c r="CC65" s="126">
        <f t="shared" si="3"/>
        <v>16.05</v>
      </c>
      <c r="CD65" s="126">
        <f t="shared" si="3"/>
        <v>16.04</v>
      </c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</row>
    <row r="66" spans="1:161" s="124" customFormat="1" x14ac:dyDescent="0.25">
      <c r="A66" s="230"/>
      <c r="B66" s="231"/>
      <c r="C66" s="227"/>
      <c r="BL66" s="125"/>
      <c r="BM66" s="125"/>
      <c r="BN66" s="126" t="s">
        <v>30</v>
      </c>
      <c r="BO66" s="126">
        <f>MIN(BO36:BO55)</f>
        <v>99.5</v>
      </c>
      <c r="BP66" s="126">
        <f t="shared" ref="BP66:CD66" si="4">MIN(BP36:BP55)</f>
        <v>142.11000000000001</v>
      </c>
      <c r="BQ66" s="126">
        <f t="shared" si="4"/>
        <v>112.49</v>
      </c>
      <c r="BR66" s="126">
        <f t="shared" si="4"/>
        <v>121.85</v>
      </c>
      <c r="BS66" s="126">
        <f t="shared" si="4"/>
        <v>169111.8</v>
      </c>
      <c r="BT66" s="126">
        <f t="shared" si="4"/>
        <v>1946.77</v>
      </c>
      <c r="BU66" s="126">
        <f t="shared" si="4"/>
        <v>74.06</v>
      </c>
      <c r="BV66" s="126">
        <f t="shared" si="4"/>
        <v>83.6</v>
      </c>
      <c r="BW66" s="126">
        <f t="shared" si="4"/>
        <v>11.45</v>
      </c>
      <c r="BX66" s="126">
        <f t="shared" si="4"/>
        <v>11.99</v>
      </c>
      <c r="BY66" s="126">
        <f t="shared" si="4"/>
        <v>16.309999999999999</v>
      </c>
      <c r="BZ66" s="126">
        <f t="shared" si="4"/>
        <v>18.25</v>
      </c>
      <c r="CA66" s="126">
        <f t="shared" si="4"/>
        <v>108.98</v>
      </c>
      <c r="CB66" s="126">
        <f t="shared" si="4"/>
        <v>150.53</v>
      </c>
      <c r="CC66" s="126">
        <f t="shared" si="4"/>
        <v>15.63</v>
      </c>
      <c r="CD66" s="126">
        <f t="shared" si="4"/>
        <v>15.64</v>
      </c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</row>
    <row r="67" spans="1:161" s="124" customFormat="1" x14ac:dyDescent="0.25">
      <c r="A67" s="230"/>
      <c r="B67" s="231"/>
      <c r="C67" s="227"/>
      <c r="BL67" s="125"/>
      <c r="BM67" s="125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38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</row>
    <row r="68" spans="1:161" s="124" customFormat="1" x14ac:dyDescent="0.25">
      <c r="A68" s="230"/>
      <c r="B68" s="231"/>
      <c r="C68" s="227"/>
      <c r="BL68" s="125"/>
      <c r="BM68" s="125"/>
      <c r="BN68" s="126"/>
      <c r="BO68" s="126">
        <f t="shared" ref="BO68:CD68" si="5">BO65-BO66</f>
        <v>2.5900000000000034</v>
      </c>
      <c r="BP68" s="126">
        <f t="shared" si="5"/>
        <v>2.9899999999999807</v>
      </c>
      <c r="BQ68" s="126">
        <f t="shared" si="5"/>
        <v>2.2199999999999989</v>
      </c>
      <c r="BR68" s="126">
        <f t="shared" si="5"/>
        <v>0.60999999999999943</v>
      </c>
      <c r="BS68" s="126">
        <f t="shared" si="5"/>
        <v>6426.6000000000058</v>
      </c>
      <c r="BT68" s="126">
        <f t="shared" si="5"/>
        <v>81.079999999999927</v>
      </c>
      <c r="BU68" s="126">
        <f t="shared" si="5"/>
        <v>1.7199999999999989</v>
      </c>
      <c r="BV68" s="126">
        <f t="shared" si="5"/>
        <v>0.78000000000000114</v>
      </c>
      <c r="BW68" s="126">
        <f t="shared" si="5"/>
        <v>0.16999999999999993</v>
      </c>
      <c r="BX68" s="126">
        <f t="shared" si="5"/>
        <v>0.41000000000000014</v>
      </c>
      <c r="BY68" s="126">
        <f t="shared" si="5"/>
        <v>8.0000000000001847E-2</v>
      </c>
      <c r="BZ68" s="126">
        <f t="shared" si="5"/>
        <v>0.48000000000000043</v>
      </c>
      <c r="CA68" s="126">
        <f t="shared" si="5"/>
        <v>2.2099999999999937</v>
      </c>
      <c r="CB68" s="126">
        <f t="shared" si="5"/>
        <v>2.4099999999999966</v>
      </c>
      <c r="CC68" s="126">
        <f t="shared" si="5"/>
        <v>0.41999999999999993</v>
      </c>
      <c r="CD68" s="126">
        <f t="shared" si="5"/>
        <v>0.39999999999999858</v>
      </c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</row>
    <row r="69" spans="1:161" s="124" customFormat="1" x14ac:dyDescent="0.25">
      <c r="A69" s="230"/>
      <c r="B69" s="231"/>
      <c r="C69" s="227"/>
      <c r="BL69" s="125"/>
      <c r="BM69" s="125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214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</row>
    <row r="70" spans="1:161" s="124" customFormat="1" x14ac:dyDescent="0.25">
      <c r="A70" s="230"/>
      <c r="B70" s="231"/>
      <c r="C70" s="227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214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</row>
    <row r="71" spans="1:161" s="124" customFormat="1" ht="47.25" x14ac:dyDescent="0.25">
      <c r="A71" s="230"/>
      <c r="B71" s="231"/>
      <c r="C71" s="227"/>
      <c r="BL71" s="125"/>
      <c r="BM71" s="125"/>
      <c r="BN71" s="201" t="s">
        <v>18</v>
      </c>
      <c r="BO71" s="138" t="s">
        <v>5</v>
      </c>
      <c r="BP71" s="138" t="s">
        <v>6</v>
      </c>
      <c r="BQ71" s="138" t="s">
        <v>7</v>
      </c>
      <c r="BR71" s="138" t="s">
        <v>8</v>
      </c>
      <c r="BS71" s="126" t="s">
        <v>9</v>
      </c>
      <c r="BT71" s="125" t="s">
        <v>10</v>
      </c>
      <c r="BU71" s="125" t="s">
        <v>11</v>
      </c>
      <c r="BV71" s="125" t="s">
        <v>12</v>
      </c>
      <c r="BW71" s="125" t="s">
        <v>13</v>
      </c>
      <c r="BX71" s="125" t="s">
        <v>14</v>
      </c>
      <c r="BY71" s="125" t="s">
        <v>15</v>
      </c>
      <c r="BZ71" s="124" t="s">
        <v>34</v>
      </c>
      <c r="CA71" s="127" t="s">
        <v>16</v>
      </c>
      <c r="CB71" s="126" t="s">
        <v>17</v>
      </c>
      <c r="CC71" s="206" t="s">
        <v>32</v>
      </c>
      <c r="CD71" s="206" t="s">
        <v>33</v>
      </c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</row>
    <row r="72" spans="1:161" s="124" customFormat="1" x14ac:dyDescent="0.25">
      <c r="A72" s="230"/>
      <c r="B72" s="231"/>
      <c r="C72" s="227"/>
      <c r="BL72" s="125"/>
      <c r="BM72" s="212">
        <v>1</v>
      </c>
      <c r="BN72" s="124" t="s">
        <v>47</v>
      </c>
      <c r="BO72" s="160">
        <v>107.99000000000001</v>
      </c>
      <c r="BP72" s="160">
        <v>0.75987841945288748</v>
      </c>
      <c r="BQ72" s="160">
        <v>0.96860000000000002</v>
      </c>
      <c r="BR72" s="160">
        <v>0.89301661010894795</v>
      </c>
      <c r="BS72" s="160">
        <v>1576.9960000000001</v>
      </c>
      <c r="BT72" s="160">
        <v>18.3904</v>
      </c>
      <c r="BU72" s="160">
        <v>1.4380212827149841</v>
      </c>
      <c r="BV72" s="160">
        <v>1.2964</v>
      </c>
      <c r="BW72" s="160">
        <v>9.4004000000000012</v>
      </c>
      <c r="BX72" s="160">
        <v>8.7999000000000009</v>
      </c>
      <c r="BY72" s="160">
        <v>6.6737000000000002</v>
      </c>
      <c r="BZ72" s="160">
        <v>5.9725000000000001</v>
      </c>
      <c r="CA72" s="160">
        <v>1</v>
      </c>
      <c r="CB72" s="160">
        <v>0.72397141760843287</v>
      </c>
      <c r="CC72" s="160">
        <v>6.9710000000000001</v>
      </c>
      <c r="CD72" s="160">
        <v>6.9678000000000004</v>
      </c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</row>
    <row r="73" spans="1:161" s="124" customFormat="1" x14ac:dyDescent="0.25">
      <c r="A73" s="230"/>
      <c r="BL73" s="125"/>
      <c r="BM73" s="212">
        <v>2</v>
      </c>
      <c r="BN73" s="124" t="s">
        <v>48</v>
      </c>
      <c r="BO73" s="160">
        <v>108.4</v>
      </c>
      <c r="BP73" s="160">
        <v>0.75999392004863953</v>
      </c>
      <c r="BQ73" s="160">
        <v>0.97070000000000001</v>
      </c>
      <c r="BR73" s="160">
        <v>0.89493466976910685</v>
      </c>
      <c r="BS73" s="213">
        <v>1565.5195000000001</v>
      </c>
      <c r="BT73" s="160">
        <v>18.113900000000001</v>
      </c>
      <c r="BU73" s="160">
        <v>1.4536996656490768</v>
      </c>
      <c r="BV73" s="160">
        <v>1.298</v>
      </c>
      <c r="BW73" s="160">
        <v>9.4176000000000002</v>
      </c>
      <c r="BX73" s="160">
        <v>8.8045000000000009</v>
      </c>
      <c r="BY73" s="160">
        <v>6.6863999999999999</v>
      </c>
      <c r="BZ73" s="160">
        <v>5.9697000000000005</v>
      </c>
      <c r="CA73" s="160">
        <v>1</v>
      </c>
      <c r="CB73" s="160">
        <v>0.72203730044694103</v>
      </c>
      <c r="CC73" s="160">
        <v>6.9401000000000002</v>
      </c>
      <c r="CD73" s="160">
        <v>6.9378000000000002</v>
      </c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</row>
    <row r="74" spans="1:161" s="124" customFormat="1" x14ac:dyDescent="0.25">
      <c r="A74" s="230"/>
      <c r="BL74" s="125"/>
      <c r="BM74" s="212">
        <v>3</v>
      </c>
      <c r="BN74" s="124" t="s">
        <v>49</v>
      </c>
      <c r="BO74" s="160">
        <v>108.47</v>
      </c>
      <c r="BP74" s="160">
        <v>0.76173065204143819</v>
      </c>
      <c r="BQ74" s="160">
        <v>0.97150000000000003</v>
      </c>
      <c r="BR74" s="160">
        <v>0.89863407620416969</v>
      </c>
      <c r="BS74" s="160">
        <v>1581.21</v>
      </c>
      <c r="BT74" s="160">
        <v>18.407600000000002</v>
      </c>
      <c r="BU74" s="160">
        <v>1.4566642388929352</v>
      </c>
      <c r="BV74" s="160">
        <v>1.3011000000000001</v>
      </c>
      <c r="BW74" s="160">
        <v>9.4476000000000013</v>
      </c>
      <c r="BX74" s="160">
        <v>8.8628999999999998</v>
      </c>
      <c r="BY74" s="160">
        <v>6.7145999999999999</v>
      </c>
      <c r="BZ74" s="160">
        <v>5.9578000000000007</v>
      </c>
      <c r="CA74" s="160">
        <v>1</v>
      </c>
      <c r="CB74" s="160">
        <v>0.72237632917244565</v>
      </c>
      <c r="CC74" s="160">
        <v>6.9434000000000005</v>
      </c>
      <c r="CD74" s="160">
        <v>6.9436</v>
      </c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</row>
    <row r="75" spans="1:161" s="124" customFormat="1" x14ac:dyDescent="0.25">
      <c r="A75" s="230"/>
      <c r="BL75" s="125"/>
      <c r="BM75" s="212">
        <v>4</v>
      </c>
      <c r="BN75" s="124" t="s">
        <v>50</v>
      </c>
      <c r="BO75" s="160">
        <v>109.44</v>
      </c>
      <c r="BP75" s="160">
        <v>0.76681236101525951</v>
      </c>
      <c r="BQ75" s="160">
        <v>0.97370000000000001</v>
      </c>
      <c r="BR75" s="160">
        <v>0.90025207057976231</v>
      </c>
      <c r="BS75" s="160">
        <v>1547</v>
      </c>
      <c r="BT75" s="160">
        <v>17.920000000000002</v>
      </c>
      <c r="BU75" s="160">
        <v>1.4575134819997084</v>
      </c>
      <c r="BV75" s="160">
        <v>1.3049000000000002</v>
      </c>
      <c r="BW75" s="160">
        <v>9.4717000000000002</v>
      </c>
      <c r="BX75" s="160">
        <v>8.8796999999999997</v>
      </c>
      <c r="BY75" s="160">
        <v>6.7254000000000005</v>
      </c>
      <c r="BZ75" s="160">
        <v>5.8768000000000002</v>
      </c>
      <c r="CA75" s="160">
        <v>1</v>
      </c>
      <c r="CB75" s="160">
        <v>0.72384040766691771</v>
      </c>
      <c r="CC75" s="160">
        <v>6.9314</v>
      </c>
      <c r="CD75" s="160">
        <v>6.9285000000000005</v>
      </c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</row>
    <row r="76" spans="1:161" s="124" customFormat="1" x14ac:dyDescent="0.25">
      <c r="A76" s="230"/>
      <c r="BL76" s="125"/>
      <c r="BM76" s="212">
        <v>5</v>
      </c>
      <c r="BN76" s="124" t="s">
        <v>51</v>
      </c>
      <c r="BO76" s="160">
        <v>109.60000000000001</v>
      </c>
      <c r="BP76" s="160">
        <v>0.76563815940586477</v>
      </c>
      <c r="BQ76" s="160">
        <v>0.9748</v>
      </c>
      <c r="BR76" s="160">
        <v>0.90155066714749377</v>
      </c>
      <c r="BS76" s="160">
        <v>1548.6542000000002</v>
      </c>
      <c r="BT76" s="160">
        <v>17.87</v>
      </c>
      <c r="BU76" s="160">
        <v>1.4549687181725592</v>
      </c>
      <c r="BV76" s="160">
        <v>1.3073000000000001</v>
      </c>
      <c r="BW76" s="160">
        <v>9.5076000000000001</v>
      </c>
      <c r="BX76" s="160">
        <v>8.8961000000000006</v>
      </c>
      <c r="BY76" s="160">
        <v>6.7356000000000007</v>
      </c>
      <c r="BZ76" s="160">
        <v>5.8770000000000007</v>
      </c>
      <c r="CA76" s="160">
        <v>1</v>
      </c>
      <c r="CB76" s="160">
        <v>0.72496864510609915</v>
      </c>
      <c r="CC76" s="160">
        <v>6.9214000000000002</v>
      </c>
      <c r="CD76" s="160">
        <v>6.9198000000000004</v>
      </c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</row>
    <row r="77" spans="1:161" s="124" customFormat="1" x14ac:dyDescent="0.25">
      <c r="A77" s="230"/>
      <c r="BL77" s="125"/>
      <c r="BM77" s="212">
        <v>6</v>
      </c>
      <c r="BN77" s="124" t="s">
        <v>52</v>
      </c>
      <c r="BO77" s="160">
        <v>109.91</v>
      </c>
      <c r="BP77" s="160">
        <v>0.77053475111727532</v>
      </c>
      <c r="BQ77" s="160">
        <v>0.97300000000000009</v>
      </c>
      <c r="BR77" s="160">
        <v>0.89976606082418575</v>
      </c>
      <c r="BS77" s="213">
        <v>1549.9146000000001</v>
      </c>
      <c r="BT77" s="160">
        <v>17.9573</v>
      </c>
      <c r="BU77" s="160">
        <v>1.4496955639315743</v>
      </c>
      <c r="BV77" s="160">
        <v>1.3062</v>
      </c>
      <c r="BW77" s="160">
        <v>9.5191999999999997</v>
      </c>
      <c r="BX77" s="160">
        <v>8.8940999999999999</v>
      </c>
      <c r="BY77" s="160">
        <v>6.7224000000000004</v>
      </c>
      <c r="BZ77" s="160">
        <v>5.8526000000000007</v>
      </c>
      <c r="CA77" s="160">
        <v>1</v>
      </c>
      <c r="CB77" s="160">
        <v>0.72496338934883797</v>
      </c>
      <c r="CC77" s="160">
        <v>6.8898999999999999</v>
      </c>
      <c r="CD77" s="160">
        <v>6.8902000000000001</v>
      </c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</row>
    <row r="78" spans="1:161" s="124" customFormat="1" x14ac:dyDescent="0.25">
      <c r="A78" s="230"/>
      <c r="BL78" s="125"/>
      <c r="BM78" s="212">
        <v>7</v>
      </c>
      <c r="BN78" s="124" t="s">
        <v>35</v>
      </c>
      <c r="BO78" s="160">
        <v>110.05</v>
      </c>
      <c r="BP78" s="160">
        <v>0.77053475111727532</v>
      </c>
      <c r="BQ78" s="160">
        <v>0.96860000000000002</v>
      </c>
      <c r="BR78" s="160">
        <v>0.89814981138853967</v>
      </c>
      <c r="BS78" s="213">
        <v>1544.4</v>
      </c>
      <c r="BT78" s="160">
        <v>17.792100000000001</v>
      </c>
      <c r="BU78" s="160">
        <v>1.4501160092807426</v>
      </c>
      <c r="BV78" s="160">
        <v>1.3070000000000002</v>
      </c>
      <c r="BW78" s="160">
        <v>9.4600000000000009</v>
      </c>
      <c r="BX78" s="160">
        <v>8.8971999999999998</v>
      </c>
      <c r="BY78" s="160">
        <v>6.7115</v>
      </c>
      <c r="BZ78" s="160">
        <v>5.8877000000000006</v>
      </c>
      <c r="CA78" s="160">
        <v>1</v>
      </c>
      <c r="CB78" s="160">
        <v>0.72462192850880058</v>
      </c>
      <c r="CC78" s="160">
        <v>6.8836000000000004</v>
      </c>
      <c r="CD78" s="160">
        <v>6.8840000000000003</v>
      </c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</row>
    <row r="79" spans="1:161" s="124" customFormat="1" x14ac:dyDescent="0.25">
      <c r="BH79" s="232"/>
      <c r="BI79" s="232"/>
      <c r="BJ79" s="232"/>
      <c r="BK79" s="232"/>
      <c r="BM79" s="212">
        <v>8</v>
      </c>
      <c r="BN79" s="124" t="s">
        <v>36</v>
      </c>
      <c r="BO79" s="160">
        <v>109.89</v>
      </c>
      <c r="BP79" s="160">
        <v>0.76970443349753692</v>
      </c>
      <c r="BQ79" s="160">
        <v>0.96579999999999999</v>
      </c>
      <c r="BR79" s="160">
        <v>0.89847259658580414</v>
      </c>
      <c r="BS79" s="160">
        <v>1551.8383000000001</v>
      </c>
      <c r="BT79" s="160">
        <v>17.830500000000001</v>
      </c>
      <c r="BU79" s="160">
        <v>1.451800232288037</v>
      </c>
      <c r="BV79" s="160">
        <v>1.3075000000000001</v>
      </c>
      <c r="BW79" s="160">
        <v>9.4786000000000001</v>
      </c>
      <c r="BX79" s="160">
        <v>8.8825000000000003</v>
      </c>
      <c r="BY79" s="160">
        <v>6.7133000000000003</v>
      </c>
      <c r="BZ79" s="160">
        <v>5.8929</v>
      </c>
      <c r="CA79" s="160">
        <v>1</v>
      </c>
      <c r="CB79" s="160">
        <v>0.72431226550390404</v>
      </c>
      <c r="CC79" s="160">
        <v>6.8869000000000007</v>
      </c>
      <c r="CD79" s="160">
        <v>6.8909000000000002</v>
      </c>
      <c r="CE79" s="233"/>
      <c r="CF79" s="233"/>
      <c r="CG79" s="233"/>
      <c r="CH79" s="233"/>
      <c r="CI79" s="233"/>
      <c r="CJ79" s="233"/>
      <c r="CK79" s="233"/>
    </row>
    <row r="80" spans="1:161" s="124" customFormat="1" x14ac:dyDescent="0.25">
      <c r="A80" s="230"/>
      <c r="BL80" s="125"/>
      <c r="BM80" s="212">
        <v>9</v>
      </c>
      <c r="BN80" s="124" t="s">
        <v>54</v>
      </c>
      <c r="BO80" s="160">
        <v>109.97</v>
      </c>
      <c r="BP80" s="160">
        <v>0.76581406034614796</v>
      </c>
      <c r="BQ80" s="160">
        <v>0.96260000000000001</v>
      </c>
      <c r="BR80" s="160">
        <v>0.8961376467425396</v>
      </c>
      <c r="BS80" s="160">
        <v>1554.8000000000002</v>
      </c>
      <c r="BT80" s="160">
        <v>17.91</v>
      </c>
      <c r="BU80" s="160">
        <v>1.445086705202312</v>
      </c>
      <c r="BV80" s="160">
        <v>1.3035000000000001</v>
      </c>
      <c r="BW80" s="160">
        <v>9.4641000000000002</v>
      </c>
      <c r="BX80" s="160">
        <v>8.8588000000000005</v>
      </c>
      <c r="BY80" s="160">
        <v>6.6953000000000005</v>
      </c>
      <c r="BZ80" s="160">
        <v>5.8717000000000006</v>
      </c>
      <c r="CA80" s="160">
        <v>1</v>
      </c>
      <c r="CB80" s="160">
        <v>0.72387184572843233</v>
      </c>
      <c r="CC80" s="160">
        <v>6.8791000000000002</v>
      </c>
      <c r="CD80" s="160">
        <v>6.8828000000000005</v>
      </c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</row>
    <row r="81" spans="1:161" s="124" customFormat="1" x14ac:dyDescent="0.25">
      <c r="BM81" s="212">
        <v>10</v>
      </c>
      <c r="BN81" s="124" t="s">
        <v>53</v>
      </c>
      <c r="BO81" s="160">
        <v>110.12</v>
      </c>
      <c r="BP81" s="160">
        <v>0.76640098099325571</v>
      </c>
      <c r="BQ81" s="160">
        <v>0.96590000000000009</v>
      </c>
      <c r="BR81" s="160">
        <v>0.89928057553956831</v>
      </c>
      <c r="BS81" s="160">
        <v>1555.5901000000001</v>
      </c>
      <c r="BT81" s="160">
        <v>18.0565</v>
      </c>
      <c r="BU81" s="160">
        <v>1.4492753623188404</v>
      </c>
      <c r="BV81" s="160">
        <v>1.304</v>
      </c>
      <c r="BW81" s="160">
        <v>9.4814000000000007</v>
      </c>
      <c r="BX81" s="160">
        <v>8.8902000000000001</v>
      </c>
      <c r="BY81" s="160">
        <v>6.7187000000000001</v>
      </c>
      <c r="BZ81" s="160">
        <v>5.8715000000000002</v>
      </c>
      <c r="CA81" s="160">
        <v>1</v>
      </c>
      <c r="CB81" s="160">
        <v>0.72340579448041376</v>
      </c>
      <c r="CC81" s="160">
        <v>6.8587000000000007</v>
      </c>
      <c r="CD81" s="160">
        <v>6.8637000000000006</v>
      </c>
    </row>
    <row r="82" spans="1:161" s="124" customFormat="1" x14ac:dyDescent="0.25">
      <c r="BM82" s="212">
        <v>11</v>
      </c>
      <c r="BN82" s="124" t="s">
        <v>55</v>
      </c>
      <c r="BO82" s="160">
        <v>110.16</v>
      </c>
      <c r="BP82" s="160">
        <v>0.7702380035430948</v>
      </c>
      <c r="BQ82" s="160">
        <v>0.96870000000000001</v>
      </c>
      <c r="BR82" s="160">
        <v>0.90211998195760035</v>
      </c>
      <c r="BS82" s="160">
        <v>1559.38</v>
      </c>
      <c r="BT82" s="160">
        <v>18</v>
      </c>
      <c r="BU82" s="160">
        <v>1.4564520827264784</v>
      </c>
      <c r="BV82" s="160">
        <v>1.3069000000000002</v>
      </c>
      <c r="BW82" s="160">
        <v>9.5208000000000013</v>
      </c>
      <c r="BX82" s="160">
        <v>8.9114000000000004</v>
      </c>
      <c r="BY82" s="160">
        <v>6.7401</v>
      </c>
      <c r="BZ82" s="160">
        <v>5.8974000000000002</v>
      </c>
      <c r="CA82" s="160">
        <v>1</v>
      </c>
      <c r="CB82" s="160">
        <v>0.72431751182448345</v>
      </c>
      <c r="CC82" s="160">
        <v>6.8637000000000006</v>
      </c>
      <c r="CD82" s="160">
        <v>6.8673000000000002</v>
      </c>
    </row>
    <row r="83" spans="1:161" s="124" customFormat="1" x14ac:dyDescent="0.25">
      <c r="BM83" s="212">
        <v>12</v>
      </c>
      <c r="BN83" s="124" t="s">
        <v>39</v>
      </c>
      <c r="BO83" s="160">
        <v>109.97</v>
      </c>
      <c r="BP83" s="160">
        <v>0.76663600122661757</v>
      </c>
      <c r="BQ83" s="160">
        <v>0.96679999999999999</v>
      </c>
      <c r="BR83" s="160">
        <v>0.90041419052764271</v>
      </c>
      <c r="BS83" s="160">
        <v>1555.8000000000002</v>
      </c>
      <c r="BT83" s="160">
        <v>17.9955</v>
      </c>
      <c r="BU83" s="160">
        <v>1.4581510644502769</v>
      </c>
      <c r="BV83" s="160">
        <v>1.3064</v>
      </c>
      <c r="BW83" s="160">
        <v>9.5010000000000012</v>
      </c>
      <c r="BX83" s="160">
        <v>8.9428000000000001</v>
      </c>
      <c r="BY83" s="160">
        <v>6.7274000000000003</v>
      </c>
      <c r="BZ83" s="160">
        <v>5.9215</v>
      </c>
      <c r="CA83" s="160">
        <v>1</v>
      </c>
      <c r="CB83" s="160">
        <v>0.72431751182448345</v>
      </c>
      <c r="CC83" s="160">
        <v>6.9005000000000001</v>
      </c>
      <c r="CD83" s="160">
        <v>6.9046000000000003</v>
      </c>
    </row>
    <row r="84" spans="1:161" s="124" customFormat="1" x14ac:dyDescent="0.25">
      <c r="BM84" s="212">
        <v>13</v>
      </c>
      <c r="BN84" s="124" t="s">
        <v>40</v>
      </c>
      <c r="BO84" s="160">
        <v>109.96000000000001</v>
      </c>
      <c r="BP84" s="160">
        <v>0.76587271195527296</v>
      </c>
      <c r="BQ84" s="160">
        <v>0.9709000000000001</v>
      </c>
      <c r="BR84" s="160">
        <v>0.90187590187590183</v>
      </c>
      <c r="BS84" s="160">
        <v>1557.7405000000001</v>
      </c>
      <c r="BT84" s="160">
        <v>17.817500000000003</v>
      </c>
      <c r="BU84" s="160">
        <v>1.4615609470914936</v>
      </c>
      <c r="BV84" s="160">
        <v>1.3066</v>
      </c>
      <c r="BW84" s="160">
        <v>9.5042000000000009</v>
      </c>
      <c r="BX84" s="160">
        <v>8.9625000000000004</v>
      </c>
      <c r="BY84" s="160">
        <v>6.7377000000000002</v>
      </c>
      <c r="BZ84" s="160">
        <v>5.9335000000000004</v>
      </c>
      <c r="CA84" s="160">
        <v>1</v>
      </c>
      <c r="CB84" s="160">
        <v>0.72479524534319062</v>
      </c>
      <c r="CC84" s="160">
        <v>6.9023000000000003</v>
      </c>
      <c r="CD84" s="160">
        <v>6.9080000000000004</v>
      </c>
    </row>
    <row r="85" spans="1:161" s="124" customFormat="1" x14ac:dyDescent="0.25">
      <c r="BM85" s="212">
        <v>14</v>
      </c>
      <c r="BN85" s="124" t="s">
        <v>41</v>
      </c>
      <c r="BO85" s="160">
        <v>109.56</v>
      </c>
      <c r="BP85" s="160">
        <v>0.76149862930246714</v>
      </c>
      <c r="BQ85" s="160">
        <v>0.96900000000000008</v>
      </c>
      <c r="BR85" s="160">
        <v>0.90220137134608436</v>
      </c>
      <c r="BS85" s="160">
        <v>1553.8192000000001</v>
      </c>
      <c r="BT85" s="160">
        <v>17.693300000000001</v>
      </c>
      <c r="BU85" s="160">
        <v>1.4558159848595136</v>
      </c>
      <c r="BV85" s="160">
        <v>1.3163</v>
      </c>
      <c r="BW85" s="160">
        <v>9.503400000000001</v>
      </c>
      <c r="BX85" s="160">
        <v>8.9844000000000008</v>
      </c>
      <c r="BY85" s="160">
        <v>6.7411000000000003</v>
      </c>
      <c r="BZ85" s="160">
        <v>5.9226999999999999</v>
      </c>
      <c r="CA85" s="160">
        <v>1</v>
      </c>
      <c r="CB85" s="160">
        <v>0.72512635326705677</v>
      </c>
      <c r="CC85" s="160">
        <v>6.9309000000000003</v>
      </c>
      <c r="CD85" s="160">
        <v>6.9277000000000006</v>
      </c>
    </row>
    <row r="86" spans="1:161" s="124" customFormat="1" x14ac:dyDescent="0.25">
      <c r="BM86" s="212">
        <v>15</v>
      </c>
      <c r="BN86" s="124" t="s">
        <v>42</v>
      </c>
      <c r="BO86" s="160">
        <v>109.56</v>
      </c>
      <c r="BP86" s="160">
        <v>0.76330051141134259</v>
      </c>
      <c r="BQ86" s="160">
        <v>0.97060000000000002</v>
      </c>
      <c r="BR86" s="160">
        <v>0.90596122485957586</v>
      </c>
      <c r="BS86" s="160">
        <v>1561</v>
      </c>
      <c r="BT86" s="160">
        <v>17.834900000000001</v>
      </c>
      <c r="BU86" s="160">
        <v>1.4615609470914936</v>
      </c>
      <c r="BV86" s="160">
        <v>1.3139000000000001</v>
      </c>
      <c r="BW86" s="160">
        <v>9.5446000000000009</v>
      </c>
      <c r="BX86" s="160">
        <v>9.0022000000000002</v>
      </c>
      <c r="BY86" s="160">
        <v>6.7695000000000007</v>
      </c>
      <c r="BZ86" s="160">
        <v>5.9420000000000002</v>
      </c>
      <c r="CA86" s="160">
        <v>1</v>
      </c>
      <c r="CB86" s="160">
        <v>0.72484778196578725</v>
      </c>
      <c r="CC86" s="160">
        <v>6.9363999999999999</v>
      </c>
      <c r="CD86" s="160">
        <v>6.9350000000000005</v>
      </c>
    </row>
    <row r="87" spans="1:161" s="124" customFormat="1" x14ac:dyDescent="0.25">
      <c r="BM87" s="212">
        <v>16</v>
      </c>
      <c r="BN87" s="124" t="s">
        <v>56</v>
      </c>
      <c r="BO87" s="160">
        <v>108.87</v>
      </c>
      <c r="BP87" s="160">
        <v>0.76388358414177671</v>
      </c>
      <c r="BQ87" s="160">
        <v>0.96910000000000007</v>
      </c>
      <c r="BR87" s="160">
        <v>0.90702947845804982</v>
      </c>
      <c r="BS87" s="160">
        <v>1585.14</v>
      </c>
      <c r="BT87" s="160">
        <v>18.311800000000002</v>
      </c>
      <c r="BU87" s="160">
        <v>1.476886722788362</v>
      </c>
      <c r="BV87" s="160">
        <v>1.3182</v>
      </c>
      <c r="BW87" s="160">
        <v>9.5914000000000001</v>
      </c>
      <c r="BX87" s="160">
        <v>9.0919000000000008</v>
      </c>
      <c r="BY87" s="160">
        <v>6.7766999999999999</v>
      </c>
      <c r="BZ87" s="160">
        <v>5.9447000000000001</v>
      </c>
      <c r="CA87" s="160">
        <v>1</v>
      </c>
      <c r="CB87" s="160">
        <v>0.72619004393449771</v>
      </c>
      <c r="CC87" s="160">
        <v>6.9363999999999999</v>
      </c>
      <c r="CD87" s="160">
        <v>6.9858000000000002</v>
      </c>
    </row>
    <row r="88" spans="1:161" s="124" customFormat="1" x14ac:dyDescent="0.25">
      <c r="BM88" s="212">
        <v>17</v>
      </c>
      <c r="BN88" s="124" t="s">
        <v>43</v>
      </c>
      <c r="BO88" s="160">
        <v>108.86</v>
      </c>
      <c r="BP88" s="160">
        <v>0.76822616578320657</v>
      </c>
      <c r="BQ88" s="160">
        <v>0.96879999999999999</v>
      </c>
      <c r="BR88" s="160">
        <v>0.90752336872674466</v>
      </c>
      <c r="BS88" s="213">
        <v>1578.7860000000001</v>
      </c>
      <c r="BT88" s="160">
        <v>18.028600000000001</v>
      </c>
      <c r="BU88" s="160">
        <v>1.4823599169878448</v>
      </c>
      <c r="BV88" s="160">
        <v>1.3197000000000001</v>
      </c>
      <c r="BW88" s="160">
        <v>9.628400000000001</v>
      </c>
      <c r="BX88" s="160">
        <v>9.1603000000000012</v>
      </c>
      <c r="BY88" s="160">
        <v>6.7807000000000004</v>
      </c>
      <c r="BZ88" s="160">
        <v>5.9435000000000002</v>
      </c>
      <c r="CA88" s="160">
        <v>1</v>
      </c>
      <c r="CB88" s="160">
        <v>0.72661745044468995</v>
      </c>
      <c r="CC88" s="160">
        <v>6.9363999999999999</v>
      </c>
      <c r="CD88" s="160">
        <v>6.9817</v>
      </c>
    </row>
    <row r="89" spans="1:161" s="124" customFormat="1" x14ac:dyDescent="0.25">
      <c r="BM89" s="212">
        <v>18</v>
      </c>
      <c r="BN89" s="124" t="s">
        <v>44</v>
      </c>
      <c r="BO89" s="160">
        <v>109.07000000000001</v>
      </c>
      <c r="BP89" s="160">
        <v>0.76863950807071479</v>
      </c>
      <c r="BQ89" s="160">
        <v>0.9748</v>
      </c>
      <c r="BR89" s="160">
        <v>0.90917356123283921</v>
      </c>
      <c r="BS89" s="213">
        <v>1571.0359000000001</v>
      </c>
      <c r="BT89" s="160">
        <v>17.508500000000002</v>
      </c>
      <c r="BU89" s="160">
        <v>1.4817009927396649</v>
      </c>
      <c r="BV89" s="160">
        <v>1.3177000000000001</v>
      </c>
      <c r="BW89" s="160">
        <v>9.6098999999999997</v>
      </c>
      <c r="BX89" s="160">
        <v>9.136000000000001</v>
      </c>
      <c r="BY89" s="160">
        <v>6.7932000000000006</v>
      </c>
      <c r="BZ89" s="160">
        <v>5.9445000000000006</v>
      </c>
      <c r="CA89" s="160">
        <v>1</v>
      </c>
      <c r="CB89" s="160">
        <v>0.72718282103303589</v>
      </c>
      <c r="CC89" s="160">
        <v>6.9363999999999999</v>
      </c>
      <c r="CD89" s="160">
        <v>6.9599000000000002</v>
      </c>
    </row>
    <row r="90" spans="1:161" s="124" customFormat="1" x14ac:dyDescent="0.25">
      <c r="BM90" s="212">
        <v>19</v>
      </c>
      <c r="BN90" s="124" t="s">
        <v>45</v>
      </c>
      <c r="BO90" s="160">
        <v>108.91</v>
      </c>
      <c r="BP90" s="160">
        <v>0.76787222606158334</v>
      </c>
      <c r="BQ90" s="160">
        <v>0.97110000000000007</v>
      </c>
      <c r="BR90" s="160">
        <v>0.90818272636454456</v>
      </c>
      <c r="BS90" s="160">
        <v>1579.79</v>
      </c>
      <c r="BT90" s="160">
        <v>17.7441</v>
      </c>
      <c r="BU90" s="160">
        <v>1.486546751895347</v>
      </c>
      <c r="BV90" s="160">
        <v>1.3222</v>
      </c>
      <c r="BW90" s="160">
        <v>9.6545000000000005</v>
      </c>
      <c r="BX90" s="160">
        <v>9.2042000000000002</v>
      </c>
      <c r="BY90" s="160">
        <v>6.7850000000000001</v>
      </c>
      <c r="BZ90" s="160">
        <v>5.9813000000000001</v>
      </c>
      <c r="CA90" s="160">
        <v>1</v>
      </c>
      <c r="CB90" s="160">
        <v>0.72725685985033051</v>
      </c>
      <c r="CC90" s="160">
        <v>6.9363999999999999</v>
      </c>
      <c r="CD90" s="160">
        <v>6.9943</v>
      </c>
    </row>
    <row r="91" spans="1:161" s="124" customFormat="1" x14ac:dyDescent="0.25">
      <c r="A91" s="230"/>
      <c r="BL91" s="125"/>
      <c r="BM91" s="212">
        <v>20</v>
      </c>
      <c r="BN91" s="124" t="s">
        <v>46</v>
      </c>
      <c r="BO91" s="221">
        <v>108.88</v>
      </c>
      <c r="BP91" s="221">
        <v>0.76300930871356631</v>
      </c>
      <c r="BQ91" s="221">
        <v>0.96879999999999999</v>
      </c>
      <c r="BR91" s="221">
        <v>0.90653612546459983</v>
      </c>
      <c r="BS91" s="221">
        <v>1580.3605</v>
      </c>
      <c r="BT91" s="221">
        <v>17.877500000000001</v>
      </c>
      <c r="BU91" s="221">
        <v>1.4947683109118086</v>
      </c>
      <c r="BV91" s="221">
        <v>1.3237000000000001</v>
      </c>
      <c r="BW91" s="221">
        <v>9.6675000000000004</v>
      </c>
      <c r="BX91" s="221">
        <v>9.2301000000000002</v>
      </c>
      <c r="BY91" s="221">
        <v>6.7738000000000005</v>
      </c>
      <c r="BZ91" s="221">
        <v>5.9811000000000005</v>
      </c>
      <c r="CA91" s="221">
        <v>1</v>
      </c>
      <c r="CB91" s="221">
        <v>0.72679172329585517</v>
      </c>
      <c r="CC91" s="221">
        <v>6.9363999999999999</v>
      </c>
      <c r="CD91" s="221">
        <v>6.9868000000000006</v>
      </c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</row>
    <row r="92" spans="1:161" s="124" customFormat="1" x14ac:dyDescent="0.25">
      <c r="A92" s="230"/>
      <c r="BL92" s="125"/>
      <c r="BM92" s="202">
        <v>21</v>
      </c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</row>
    <row r="93" spans="1:161" s="204" customFormat="1" x14ac:dyDescent="0.25">
      <c r="B93" s="229"/>
      <c r="BL93" s="126"/>
      <c r="BM93" s="212"/>
      <c r="BN93" s="202"/>
      <c r="BO93" s="222"/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34"/>
      <c r="CA93" s="174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</row>
    <row r="94" spans="1:161" s="204" customFormat="1" x14ac:dyDescent="0.25">
      <c r="B94" s="229"/>
      <c r="BL94" s="126"/>
      <c r="BM94" s="212"/>
      <c r="BN94" s="202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74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</row>
    <row r="95" spans="1:161" s="124" customFormat="1" x14ac:dyDescent="0.25">
      <c r="A95" s="230"/>
      <c r="B95" s="231"/>
      <c r="BL95" s="125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</row>
    <row r="96" spans="1:161" s="124" customFormat="1" x14ac:dyDescent="0.25">
      <c r="A96" s="230"/>
      <c r="B96" s="231"/>
      <c r="BL96" s="125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</row>
    <row r="97" spans="1:161" s="124" customFormat="1" x14ac:dyDescent="0.25">
      <c r="A97" s="230"/>
      <c r="B97" s="231"/>
      <c r="BL97" s="125"/>
      <c r="BM97" s="125"/>
      <c r="BN97" s="125"/>
      <c r="BO97" s="125"/>
      <c r="BP97" s="125"/>
      <c r="BQ97" s="125"/>
      <c r="BR97" s="126"/>
      <c r="BS97" s="125"/>
      <c r="BT97" s="125"/>
      <c r="BU97" s="125"/>
      <c r="BV97" s="125"/>
      <c r="BW97" s="125"/>
      <c r="BX97" s="125"/>
      <c r="BY97" s="125"/>
      <c r="BZ97" s="127"/>
      <c r="CA97" s="126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</row>
    <row r="98" spans="1:161" s="124" customFormat="1" x14ac:dyDescent="0.25">
      <c r="A98" s="230"/>
      <c r="B98" s="231"/>
      <c r="BL98" s="125"/>
      <c r="BM98" s="160"/>
      <c r="BN98" s="160"/>
      <c r="BO98" s="221">
        <f>AVERAGE(BO72:BO91)</f>
        <v>109.38199999999999</v>
      </c>
      <c r="BP98" s="221">
        <f t="shared" ref="BP98:CD98" si="6">AVERAGE(BP72:BP91)</f>
        <v>0.7658109569622612</v>
      </c>
      <c r="BQ98" s="221">
        <f t="shared" si="6"/>
        <v>0.96968999999999994</v>
      </c>
      <c r="BR98" s="221">
        <f t="shared" si="6"/>
        <v>0.90156063578518508</v>
      </c>
      <c r="BS98" s="221">
        <f t="shared" si="6"/>
        <v>1562.9387400000001</v>
      </c>
      <c r="BT98" s="221">
        <f t="shared" si="6"/>
        <v>17.952999999999999</v>
      </c>
      <c r="BU98" s="221">
        <f t="shared" si="6"/>
        <v>1.4611322490996526</v>
      </c>
      <c r="BV98" s="221">
        <f t="shared" si="6"/>
        <v>1.309375</v>
      </c>
      <c r="BW98" s="221">
        <f t="shared" si="6"/>
        <v>9.518695000000001</v>
      </c>
      <c r="BX98" s="221">
        <f t="shared" si="6"/>
        <v>8.9645849999999996</v>
      </c>
      <c r="BY98" s="221">
        <f t="shared" si="6"/>
        <v>6.7361050000000002</v>
      </c>
      <c r="BZ98" s="221">
        <f t="shared" si="6"/>
        <v>5.9221200000000005</v>
      </c>
      <c r="CA98" s="221">
        <f t="shared" si="6"/>
        <v>1</v>
      </c>
      <c r="CB98" s="221">
        <f t="shared" si="6"/>
        <v>0.7247906313177318</v>
      </c>
      <c r="CC98" s="221">
        <f t="shared" si="6"/>
        <v>6.9160650000000006</v>
      </c>
      <c r="CD98" s="221">
        <f t="shared" si="6"/>
        <v>6.9280100000000004</v>
      </c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</row>
    <row r="99" spans="1:161" s="124" customFormat="1" x14ac:dyDescent="0.25">
      <c r="A99" s="230"/>
      <c r="B99" s="231"/>
      <c r="BL99" s="125"/>
      <c r="BM99" s="160"/>
      <c r="BN99" s="160"/>
      <c r="BO99" s="221">
        <v>109.38199999999999</v>
      </c>
      <c r="BP99" s="221">
        <v>0.7658109569622612</v>
      </c>
      <c r="BQ99" s="221">
        <v>0.96968999999999994</v>
      </c>
      <c r="BR99" s="221">
        <v>0.90156063578518508</v>
      </c>
      <c r="BS99" s="221">
        <v>1562.9387400000001</v>
      </c>
      <c r="BT99" s="221">
        <v>17.952999999999999</v>
      </c>
      <c r="BU99" s="221">
        <v>1.4611322490996526</v>
      </c>
      <c r="BV99" s="221">
        <v>1.309375</v>
      </c>
      <c r="BW99" s="221">
        <v>9.518695000000001</v>
      </c>
      <c r="BX99" s="221">
        <v>8.9645849999999996</v>
      </c>
      <c r="BY99" s="221">
        <v>6.7361050000000002</v>
      </c>
      <c r="BZ99" s="221">
        <v>5.9221200000000005</v>
      </c>
      <c r="CA99" s="221">
        <v>1</v>
      </c>
      <c r="CB99" s="221">
        <v>0.7247906313177318</v>
      </c>
      <c r="CC99" s="221">
        <v>6.9160650000000006</v>
      </c>
      <c r="CD99" s="221">
        <v>6.9280100000000004</v>
      </c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</row>
    <row r="100" spans="1:161" s="124" customFormat="1" x14ac:dyDescent="0.25">
      <c r="A100" s="230"/>
      <c r="B100" s="231"/>
      <c r="BL100" s="125"/>
      <c r="BM100" s="174"/>
      <c r="BN100" s="227"/>
      <c r="BO100" s="227">
        <f t="shared" ref="BO100:CD100" si="7">BO99-BO98</f>
        <v>0</v>
      </c>
      <c r="BP100" s="227">
        <f t="shared" si="7"/>
        <v>0</v>
      </c>
      <c r="BQ100" s="227">
        <f t="shared" si="7"/>
        <v>0</v>
      </c>
      <c r="BR100" s="227">
        <f t="shared" si="7"/>
        <v>0</v>
      </c>
      <c r="BS100" s="227">
        <f t="shared" si="7"/>
        <v>0</v>
      </c>
      <c r="BT100" s="227">
        <f t="shared" si="7"/>
        <v>0</v>
      </c>
      <c r="BU100" s="227">
        <f t="shared" si="7"/>
        <v>0</v>
      </c>
      <c r="BV100" s="227">
        <f t="shared" si="7"/>
        <v>0</v>
      </c>
      <c r="BW100" s="227">
        <f t="shared" si="7"/>
        <v>0</v>
      </c>
      <c r="BX100" s="227">
        <f t="shared" si="7"/>
        <v>0</v>
      </c>
      <c r="BY100" s="227">
        <f t="shared" si="7"/>
        <v>0</v>
      </c>
      <c r="BZ100" s="227">
        <f t="shared" si="7"/>
        <v>0</v>
      </c>
      <c r="CA100" s="227">
        <f t="shared" si="7"/>
        <v>0</v>
      </c>
      <c r="CB100" s="227">
        <f t="shared" si="7"/>
        <v>0</v>
      </c>
      <c r="CC100" s="227">
        <f t="shared" si="7"/>
        <v>0</v>
      </c>
      <c r="CD100" s="227">
        <f t="shared" si="7"/>
        <v>0</v>
      </c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</row>
    <row r="101" spans="1:161" s="124" customFormat="1" x14ac:dyDescent="0.25">
      <c r="A101" s="230"/>
      <c r="B101" s="231"/>
      <c r="BL101" s="125"/>
      <c r="BM101" s="126" t="s">
        <v>29</v>
      </c>
      <c r="BN101" s="126"/>
      <c r="BO101" s="221">
        <f>MAX(BO72:BO91)</f>
        <v>110.16</v>
      </c>
      <c r="BP101" s="221">
        <f t="shared" ref="BP101:CD101" si="8">MAX(BP72:BP91)</f>
        <v>0.77053475111727532</v>
      </c>
      <c r="BQ101" s="221">
        <f t="shared" si="8"/>
        <v>0.9748</v>
      </c>
      <c r="BR101" s="221">
        <f t="shared" si="8"/>
        <v>0.90917356123283921</v>
      </c>
      <c r="BS101" s="221">
        <f t="shared" si="8"/>
        <v>1585.14</v>
      </c>
      <c r="BT101" s="221">
        <f t="shared" si="8"/>
        <v>18.407600000000002</v>
      </c>
      <c r="BU101" s="221">
        <f t="shared" si="8"/>
        <v>1.4947683109118086</v>
      </c>
      <c r="BV101" s="221">
        <f t="shared" si="8"/>
        <v>1.3237000000000001</v>
      </c>
      <c r="BW101" s="221">
        <f t="shared" si="8"/>
        <v>9.6675000000000004</v>
      </c>
      <c r="BX101" s="221">
        <f t="shared" si="8"/>
        <v>9.2301000000000002</v>
      </c>
      <c r="BY101" s="221">
        <f t="shared" si="8"/>
        <v>6.7932000000000006</v>
      </c>
      <c r="BZ101" s="221">
        <f t="shared" si="8"/>
        <v>5.9813000000000001</v>
      </c>
      <c r="CA101" s="221">
        <f t="shared" si="8"/>
        <v>1</v>
      </c>
      <c r="CB101" s="221">
        <f t="shared" si="8"/>
        <v>0.72725685985033051</v>
      </c>
      <c r="CC101" s="221">
        <f t="shared" si="8"/>
        <v>6.9710000000000001</v>
      </c>
      <c r="CD101" s="221">
        <f t="shared" si="8"/>
        <v>6.9943</v>
      </c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</row>
    <row r="102" spans="1:161" s="124" customFormat="1" x14ac:dyDescent="0.25">
      <c r="A102" s="230"/>
      <c r="B102" s="231"/>
      <c r="BL102" s="125"/>
      <c r="BM102" s="126" t="s">
        <v>30</v>
      </c>
      <c r="BN102" s="126"/>
      <c r="BO102" s="221">
        <f>MIN(BO72:BO91)</f>
        <v>107.99000000000001</v>
      </c>
      <c r="BP102" s="221">
        <f t="shared" ref="BP102:CD102" si="9">MIN(BP72:BP91)</f>
        <v>0.75987841945288748</v>
      </c>
      <c r="BQ102" s="221">
        <f t="shared" si="9"/>
        <v>0.96260000000000001</v>
      </c>
      <c r="BR102" s="221">
        <f t="shared" si="9"/>
        <v>0.89301661010894795</v>
      </c>
      <c r="BS102" s="221">
        <f t="shared" si="9"/>
        <v>1544.4</v>
      </c>
      <c r="BT102" s="221">
        <f t="shared" si="9"/>
        <v>17.508500000000002</v>
      </c>
      <c r="BU102" s="221">
        <f t="shared" si="9"/>
        <v>1.4380212827149841</v>
      </c>
      <c r="BV102" s="221">
        <f t="shared" si="9"/>
        <v>1.2964</v>
      </c>
      <c r="BW102" s="221">
        <f t="shared" si="9"/>
        <v>9.4004000000000012</v>
      </c>
      <c r="BX102" s="221">
        <f t="shared" si="9"/>
        <v>8.7999000000000009</v>
      </c>
      <c r="BY102" s="221">
        <f t="shared" si="9"/>
        <v>6.6737000000000002</v>
      </c>
      <c r="BZ102" s="221">
        <f t="shared" si="9"/>
        <v>5.8526000000000007</v>
      </c>
      <c r="CA102" s="221">
        <f t="shared" si="9"/>
        <v>1</v>
      </c>
      <c r="CB102" s="221">
        <f t="shared" si="9"/>
        <v>0.72203730044694103</v>
      </c>
      <c r="CC102" s="221">
        <f t="shared" si="9"/>
        <v>6.8587000000000007</v>
      </c>
      <c r="CD102" s="221">
        <f t="shared" si="9"/>
        <v>6.8637000000000006</v>
      </c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</row>
    <row r="103" spans="1:161" s="124" customFormat="1" x14ac:dyDescent="0.25">
      <c r="A103" s="230"/>
      <c r="B103" s="231"/>
      <c r="BL103" s="125"/>
      <c r="BM103" s="125"/>
      <c r="BN103" s="125"/>
      <c r="BO103" s="125"/>
      <c r="BP103" s="125"/>
      <c r="BQ103" s="125"/>
      <c r="BR103" s="126"/>
      <c r="BS103" s="125"/>
      <c r="BT103" s="125"/>
      <c r="BU103" s="125"/>
      <c r="BV103" s="125"/>
      <c r="BW103" s="125"/>
      <c r="BX103" s="125"/>
      <c r="BY103" s="125"/>
      <c r="BZ103" s="127"/>
      <c r="CA103" s="126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</row>
    <row r="104" spans="1:161" s="124" customFormat="1" x14ac:dyDescent="0.25">
      <c r="A104" s="230"/>
      <c r="B104" s="231"/>
      <c r="BL104" s="125"/>
      <c r="BM104" s="125"/>
      <c r="BN104" s="125"/>
      <c r="BO104" s="221">
        <f>BO101-BO102</f>
        <v>2.1699999999999875</v>
      </c>
      <c r="BP104" s="221">
        <f t="shared" ref="BP104:CD104" si="10">BP101-BP102</f>
        <v>1.0656331664387841E-2</v>
      </c>
      <c r="BQ104" s="221">
        <f t="shared" si="10"/>
        <v>1.2199999999999989E-2</v>
      </c>
      <c r="BR104" s="221">
        <f t="shared" si="10"/>
        <v>1.6156951123891261E-2</v>
      </c>
      <c r="BS104" s="221">
        <f t="shared" si="10"/>
        <v>40.740000000000009</v>
      </c>
      <c r="BT104" s="221">
        <f t="shared" si="10"/>
        <v>0.89910000000000068</v>
      </c>
      <c r="BU104" s="221">
        <f t="shared" si="10"/>
        <v>5.6747028196824534E-2</v>
      </c>
      <c r="BV104" s="221">
        <f t="shared" si="10"/>
        <v>2.7300000000000102E-2</v>
      </c>
      <c r="BW104" s="221">
        <f t="shared" si="10"/>
        <v>0.26709999999999923</v>
      </c>
      <c r="BX104" s="221">
        <f t="shared" si="10"/>
        <v>0.43019999999999925</v>
      </c>
      <c r="BY104" s="221">
        <f t="shared" si="10"/>
        <v>0.11950000000000038</v>
      </c>
      <c r="BZ104" s="221">
        <f t="shared" si="10"/>
        <v>0.12869999999999937</v>
      </c>
      <c r="CA104" s="221">
        <f t="shared" si="10"/>
        <v>0</v>
      </c>
      <c r="CB104" s="221">
        <f t="shared" si="10"/>
        <v>5.2195594033894732E-3</v>
      </c>
      <c r="CC104" s="221">
        <f t="shared" si="10"/>
        <v>0.1122999999999994</v>
      </c>
      <c r="CD104" s="221">
        <f t="shared" si="10"/>
        <v>0.13059999999999938</v>
      </c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</row>
    <row r="105" spans="1:161" s="124" customFormat="1" x14ac:dyDescent="0.25">
      <c r="A105" s="230"/>
      <c r="B105" s="231"/>
      <c r="BL105" s="125"/>
      <c r="BM105" s="125"/>
      <c r="BN105" s="125"/>
      <c r="BO105" s="125"/>
      <c r="BP105" s="125"/>
      <c r="BQ105" s="125"/>
      <c r="BR105" s="126"/>
      <c r="BS105" s="125"/>
      <c r="BT105" s="125"/>
      <c r="BU105" s="125"/>
      <c r="BV105" s="125"/>
      <c r="BW105" s="125"/>
      <c r="BX105" s="125"/>
      <c r="BY105" s="125"/>
      <c r="BZ105" s="127"/>
      <c r="CA105" s="126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</row>
    <row r="106" spans="1:161" s="124" customFormat="1" x14ac:dyDescent="0.25">
      <c r="A106" s="230"/>
      <c r="B106" s="231"/>
      <c r="BL106" s="125"/>
      <c r="BM106" s="125"/>
      <c r="BN106" s="125"/>
      <c r="BO106" s="125"/>
      <c r="BP106" s="125"/>
      <c r="BQ106" s="125"/>
      <c r="BR106" s="126"/>
      <c r="BS106" s="125"/>
      <c r="BT106" s="125"/>
      <c r="BU106" s="125"/>
      <c r="BV106" s="125"/>
      <c r="BW106" s="125"/>
      <c r="BX106" s="125"/>
      <c r="BY106" s="125"/>
      <c r="BZ106" s="127"/>
      <c r="CA106" s="126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</row>
    <row r="107" spans="1:161" s="124" customFormat="1" x14ac:dyDescent="0.25">
      <c r="A107" s="230"/>
      <c r="B107" s="231"/>
      <c r="BL107" s="125"/>
      <c r="BM107" s="125"/>
      <c r="BN107" s="125"/>
      <c r="BO107" s="125"/>
      <c r="BP107" s="125"/>
      <c r="BQ107" s="125"/>
      <c r="BR107" s="126"/>
      <c r="BS107" s="125"/>
      <c r="BT107" s="125"/>
      <c r="BU107" s="125"/>
      <c r="BV107" s="125"/>
      <c r="BW107" s="125"/>
      <c r="BX107" s="125"/>
      <c r="BY107" s="125"/>
      <c r="BZ107" s="127"/>
      <c r="CA107" s="126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</row>
    <row r="108" spans="1:161" s="124" customFormat="1" x14ac:dyDescent="0.25">
      <c r="A108" s="230"/>
      <c r="B108" s="231"/>
      <c r="BL108" s="125"/>
      <c r="BM108" s="125"/>
      <c r="BN108" s="125"/>
      <c r="BO108" s="125"/>
      <c r="BP108" s="125"/>
      <c r="BQ108" s="125"/>
      <c r="BR108" s="126"/>
      <c r="BS108" s="125"/>
      <c r="BT108" s="125"/>
      <c r="BU108" s="125"/>
      <c r="BV108" s="125"/>
      <c r="BW108" s="125"/>
      <c r="BX108" s="125"/>
      <c r="BY108" s="125"/>
      <c r="BZ108" s="127"/>
      <c r="CA108" s="126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</row>
    <row r="109" spans="1:161" s="124" customFormat="1" x14ac:dyDescent="0.25">
      <c r="A109" s="230"/>
      <c r="B109" s="231"/>
      <c r="BL109" s="125"/>
      <c r="BM109" s="125"/>
      <c r="BN109" s="125"/>
      <c r="BO109" s="125"/>
      <c r="BP109" s="125"/>
      <c r="BQ109" s="125"/>
      <c r="BR109" s="126"/>
      <c r="BS109" s="125"/>
      <c r="BT109" s="125"/>
      <c r="BU109" s="125"/>
      <c r="BV109" s="125"/>
      <c r="BW109" s="125"/>
      <c r="BX109" s="125"/>
      <c r="BY109" s="125"/>
      <c r="BZ109" s="127"/>
      <c r="CA109" s="126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</row>
    <row r="110" spans="1:161" s="124" customFormat="1" x14ac:dyDescent="0.25">
      <c r="A110" s="230"/>
      <c r="B110" s="231"/>
      <c r="BL110" s="212"/>
      <c r="BM110" s="125"/>
      <c r="BN110" s="125"/>
      <c r="BO110" s="125"/>
      <c r="BP110" s="125"/>
      <c r="BQ110" s="125"/>
      <c r="BR110" s="126"/>
      <c r="BS110" s="125"/>
      <c r="BT110" s="125"/>
      <c r="BU110" s="125"/>
      <c r="BV110" s="125"/>
      <c r="BW110" s="125"/>
      <c r="BX110" s="125"/>
      <c r="BY110" s="125"/>
      <c r="BZ110" s="127"/>
      <c r="CA110" s="126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</row>
    <row r="111" spans="1:161" s="124" customFormat="1" x14ac:dyDescent="0.25">
      <c r="A111" s="230"/>
      <c r="B111" s="231"/>
      <c r="BL111" s="212"/>
      <c r="BM111" s="125"/>
      <c r="BN111" s="125"/>
      <c r="BO111" s="125"/>
      <c r="BP111" s="125"/>
      <c r="BQ111" s="125"/>
      <c r="BR111" s="126"/>
      <c r="BS111" s="125"/>
      <c r="BT111" s="125"/>
      <c r="BU111" s="125"/>
      <c r="BV111" s="125"/>
      <c r="BW111" s="125"/>
      <c r="BX111" s="125"/>
      <c r="BY111" s="125"/>
      <c r="BZ111" s="127"/>
      <c r="CA111" s="126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</row>
    <row r="112" spans="1:161" s="124" customFormat="1" x14ac:dyDescent="0.25">
      <c r="A112" s="230"/>
      <c r="B112" s="231"/>
      <c r="BL112" s="212"/>
      <c r="BM112" s="125"/>
      <c r="BN112" s="125"/>
      <c r="BO112" s="125"/>
      <c r="BP112" s="125"/>
      <c r="BQ112" s="125"/>
      <c r="BR112" s="126"/>
      <c r="BS112" s="125"/>
      <c r="BT112" s="125"/>
      <c r="BU112" s="125"/>
      <c r="BV112" s="125"/>
      <c r="BW112" s="125"/>
      <c r="BX112" s="125"/>
      <c r="BY112" s="125"/>
      <c r="BZ112" s="127"/>
      <c r="CA112" s="126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</row>
    <row r="113" spans="1:161" s="124" customFormat="1" x14ac:dyDescent="0.25">
      <c r="A113" s="230"/>
      <c r="B113" s="231"/>
      <c r="BL113" s="212"/>
      <c r="BM113" s="202"/>
      <c r="BN113" s="125"/>
      <c r="BO113" s="125"/>
      <c r="BP113" s="125"/>
      <c r="BQ113" s="125"/>
      <c r="BR113" s="126"/>
      <c r="BS113" s="125"/>
      <c r="BT113" s="125"/>
      <c r="BU113" s="125"/>
      <c r="BV113" s="125"/>
      <c r="BW113" s="125"/>
      <c r="BX113" s="125"/>
      <c r="BY113" s="125"/>
      <c r="BZ113" s="127"/>
      <c r="CA113" s="126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</row>
    <row r="114" spans="1:161" s="124" customFormat="1" x14ac:dyDescent="0.25">
      <c r="A114" s="230"/>
      <c r="B114" s="231"/>
      <c r="BL114" s="212"/>
      <c r="BM114" s="202"/>
      <c r="BN114" s="125"/>
      <c r="BO114" s="125"/>
      <c r="BP114" s="125"/>
      <c r="BQ114" s="125"/>
      <c r="BR114" s="126"/>
      <c r="BS114" s="125"/>
      <c r="BT114" s="125"/>
      <c r="BU114" s="125"/>
      <c r="BV114" s="125"/>
      <c r="BW114" s="125"/>
      <c r="BX114" s="125"/>
      <c r="BY114" s="125"/>
      <c r="BZ114" s="127"/>
      <c r="CA114" s="126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</row>
    <row r="115" spans="1:161" s="124" customFormat="1" x14ac:dyDescent="0.25">
      <c r="A115" s="230"/>
      <c r="B115" s="231"/>
      <c r="BL115" s="212"/>
      <c r="BM115" s="202"/>
      <c r="BN115" s="125"/>
      <c r="BO115" s="125"/>
      <c r="BP115" s="125"/>
      <c r="BQ115" s="125"/>
      <c r="BR115" s="126"/>
      <c r="BS115" s="125"/>
      <c r="BT115" s="125"/>
      <c r="BU115" s="125"/>
      <c r="BV115" s="125"/>
      <c r="BW115" s="125"/>
      <c r="BX115" s="125"/>
      <c r="BY115" s="125"/>
      <c r="BZ115" s="127"/>
      <c r="CA115" s="126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</row>
    <row r="116" spans="1:161" s="124" customFormat="1" x14ac:dyDescent="0.25">
      <c r="A116" s="230"/>
      <c r="B116" s="231"/>
      <c r="BL116" s="212"/>
      <c r="BM116" s="202"/>
      <c r="BN116" s="125"/>
      <c r="BO116" s="125"/>
      <c r="BP116" s="125"/>
      <c r="BQ116" s="125"/>
      <c r="BR116" s="126"/>
      <c r="BS116" s="125"/>
      <c r="BT116" s="125"/>
      <c r="BU116" s="125"/>
      <c r="BV116" s="125"/>
      <c r="BW116" s="125"/>
      <c r="BX116" s="125"/>
      <c r="BY116" s="125"/>
      <c r="BZ116" s="127"/>
      <c r="CA116" s="126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</row>
    <row r="117" spans="1:161" s="124" customFormat="1" x14ac:dyDescent="0.25">
      <c r="A117" s="230"/>
      <c r="B117" s="231"/>
      <c r="BL117" s="212"/>
      <c r="BM117" s="202"/>
      <c r="BN117" s="125"/>
      <c r="BO117" s="125"/>
      <c r="BP117" s="125"/>
      <c r="BQ117" s="125"/>
      <c r="BR117" s="126"/>
      <c r="BS117" s="125"/>
      <c r="BT117" s="125"/>
      <c r="BU117" s="125"/>
      <c r="BV117" s="125"/>
      <c r="BW117" s="125"/>
      <c r="BX117" s="125"/>
      <c r="BY117" s="125"/>
      <c r="BZ117" s="127"/>
      <c r="CA117" s="126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</row>
    <row r="118" spans="1:161" s="124" customFormat="1" x14ac:dyDescent="0.25">
      <c r="A118" s="230"/>
      <c r="B118" s="231"/>
      <c r="BL118" s="212"/>
      <c r="BM118" s="202"/>
      <c r="BN118" s="125"/>
      <c r="BO118" s="125"/>
      <c r="BP118" s="125"/>
      <c r="BQ118" s="125"/>
      <c r="BR118" s="126"/>
      <c r="BS118" s="125"/>
      <c r="BT118" s="125"/>
      <c r="BU118" s="125"/>
      <c r="BV118" s="125"/>
      <c r="BW118" s="125"/>
      <c r="BX118" s="125"/>
      <c r="BY118" s="125"/>
      <c r="BZ118" s="127"/>
      <c r="CA118" s="126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</row>
    <row r="119" spans="1:161" s="124" customFormat="1" x14ac:dyDescent="0.25">
      <c r="A119" s="230"/>
      <c r="B119" s="231"/>
      <c r="BL119" s="212"/>
      <c r="BM119" s="202"/>
      <c r="BN119" s="125"/>
      <c r="BO119" s="125"/>
      <c r="BP119" s="125"/>
      <c r="BQ119" s="125"/>
      <c r="BR119" s="126"/>
      <c r="BS119" s="125"/>
      <c r="BT119" s="125"/>
      <c r="BU119" s="125"/>
      <c r="BV119" s="125"/>
      <c r="BW119" s="125"/>
      <c r="BX119" s="125"/>
      <c r="BY119" s="125"/>
      <c r="BZ119" s="127"/>
      <c r="CA119" s="126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</row>
    <row r="120" spans="1:161" s="124" customFormat="1" x14ac:dyDescent="0.25">
      <c r="A120" s="230"/>
      <c r="B120" s="231"/>
      <c r="BL120" s="212"/>
      <c r="BM120" s="202"/>
      <c r="BN120" s="125"/>
      <c r="BO120" s="125"/>
      <c r="BP120" s="125"/>
      <c r="BQ120" s="125"/>
      <c r="BR120" s="126"/>
      <c r="BS120" s="125"/>
      <c r="BT120" s="125"/>
      <c r="BU120" s="125"/>
      <c r="BV120" s="125"/>
      <c r="BW120" s="125"/>
      <c r="BX120" s="125"/>
      <c r="BY120" s="125"/>
      <c r="BZ120" s="127"/>
      <c r="CA120" s="126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</row>
    <row r="121" spans="1:161" s="124" customFormat="1" x14ac:dyDescent="0.25">
      <c r="A121" s="230"/>
      <c r="B121" s="231"/>
      <c r="BL121" s="212"/>
      <c r="BM121" s="202"/>
      <c r="BN121" s="125"/>
      <c r="BO121" s="125"/>
      <c r="BP121" s="125"/>
      <c r="BQ121" s="125"/>
      <c r="BR121" s="126"/>
      <c r="BS121" s="125"/>
      <c r="BT121" s="125"/>
      <c r="BU121" s="125"/>
      <c r="BV121" s="125"/>
      <c r="BW121" s="125"/>
      <c r="BX121" s="125"/>
      <c r="BY121" s="125"/>
      <c r="BZ121" s="127"/>
      <c r="CA121" s="126"/>
      <c r="CB121" s="125"/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</row>
    <row r="122" spans="1:161" s="124" customFormat="1" x14ac:dyDescent="0.25">
      <c r="A122" s="230"/>
      <c r="B122" s="231"/>
      <c r="BL122" s="212"/>
      <c r="BM122" s="202"/>
      <c r="BN122" s="125"/>
      <c r="BO122" s="125"/>
      <c r="BP122" s="125"/>
      <c r="BQ122" s="125"/>
      <c r="BR122" s="126"/>
      <c r="BS122" s="125"/>
      <c r="BT122" s="125"/>
      <c r="BU122" s="125"/>
      <c r="BV122" s="125"/>
      <c r="BW122" s="125"/>
      <c r="BX122" s="125"/>
      <c r="BY122" s="125"/>
      <c r="BZ122" s="127"/>
      <c r="CA122" s="126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</row>
    <row r="123" spans="1:161" s="124" customFormat="1" x14ac:dyDescent="0.25">
      <c r="A123" s="230"/>
      <c r="B123" s="231"/>
      <c r="BL123" s="212"/>
      <c r="BM123" s="202"/>
      <c r="BN123" s="125"/>
      <c r="BO123" s="125"/>
      <c r="BP123" s="125"/>
      <c r="BQ123" s="125"/>
      <c r="BR123" s="126"/>
      <c r="BS123" s="125"/>
      <c r="BT123" s="125"/>
      <c r="BU123" s="125"/>
      <c r="BV123" s="125"/>
      <c r="BW123" s="125"/>
      <c r="BX123" s="125"/>
      <c r="BY123" s="125"/>
      <c r="BZ123" s="127"/>
      <c r="CA123" s="126"/>
      <c r="CB123" s="125"/>
      <c r="CC123" s="125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</row>
    <row r="124" spans="1:161" s="124" customFormat="1" x14ac:dyDescent="0.25">
      <c r="A124" s="230"/>
      <c r="B124" s="231"/>
      <c r="BL124" s="212"/>
      <c r="BM124" s="202"/>
      <c r="BN124" s="125"/>
      <c r="BO124" s="125"/>
      <c r="BP124" s="125"/>
      <c r="BQ124" s="125"/>
      <c r="BR124" s="126"/>
      <c r="BS124" s="125"/>
      <c r="BT124" s="125"/>
      <c r="BU124" s="125"/>
      <c r="BV124" s="125"/>
      <c r="BW124" s="125"/>
      <c r="BX124" s="125"/>
      <c r="BY124" s="125"/>
      <c r="BZ124" s="127"/>
      <c r="CA124" s="126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</row>
    <row r="125" spans="1:161" s="124" customFormat="1" x14ac:dyDescent="0.25">
      <c r="A125" s="230"/>
      <c r="B125" s="231"/>
      <c r="BL125" s="212"/>
      <c r="BM125" s="202"/>
      <c r="BN125" s="125"/>
      <c r="BO125" s="125"/>
      <c r="BP125" s="125"/>
      <c r="BQ125" s="125"/>
      <c r="BR125" s="126"/>
      <c r="BS125" s="125"/>
      <c r="BT125" s="125"/>
      <c r="BU125" s="125"/>
      <c r="BV125" s="125"/>
      <c r="BW125" s="125"/>
      <c r="BX125" s="125"/>
      <c r="BY125" s="125"/>
      <c r="BZ125" s="127"/>
      <c r="CA125" s="126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</row>
    <row r="126" spans="1:161" s="124" customFormat="1" x14ac:dyDescent="0.25">
      <c r="A126" s="230"/>
      <c r="B126" s="231"/>
      <c r="BL126" s="212"/>
      <c r="BM126" s="202"/>
      <c r="BN126" s="125"/>
      <c r="BO126" s="125"/>
      <c r="BP126" s="125"/>
      <c r="BQ126" s="125"/>
      <c r="BR126" s="126"/>
      <c r="BS126" s="125"/>
      <c r="BT126" s="125"/>
      <c r="BU126" s="125"/>
      <c r="BV126" s="125"/>
      <c r="BW126" s="125"/>
      <c r="BX126" s="125"/>
      <c r="BY126" s="125"/>
      <c r="BZ126" s="127"/>
      <c r="CA126" s="126"/>
      <c r="CB126" s="125"/>
      <c r="CC126" s="125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</row>
    <row r="127" spans="1:161" s="124" customFormat="1" x14ac:dyDescent="0.25">
      <c r="A127" s="230"/>
      <c r="B127" s="231"/>
      <c r="BL127" s="212"/>
      <c r="BM127" s="202"/>
      <c r="BN127" s="125"/>
      <c r="BO127" s="125"/>
      <c r="BP127" s="125"/>
      <c r="BQ127" s="125"/>
      <c r="BR127" s="126"/>
      <c r="BS127" s="125"/>
      <c r="BT127" s="125"/>
      <c r="BU127" s="125"/>
      <c r="BV127" s="125"/>
      <c r="BW127" s="125"/>
      <c r="BX127" s="125"/>
      <c r="BY127" s="125"/>
      <c r="BZ127" s="127"/>
      <c r="CA127" s="126"/>
      <c r="CB127" s="125"/>
      <c r="CC127" s="125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</row>
    <row r="128" spans="1:161" s="124" customFormat="1" x14ac:dyDescent="0.25">
      <c r="A128" s="230"/>
      <c r="B128" s="231"/>
      <c r="BL128" s="212"/>
      <c r="BM128" s="202"/>
      <c r="BN128" s="125"/>
      <c r="BO128" s="125"/>
      <c r="BP128" s="125"/>
      <c r="BQ128" s="125"/>
      <c r="BR128" s="126"/>
      <c r="BS128" s="125"/>
      <c r="BT128" s="125"/>
      <c r="BU128" s="125"/>
      <c r="BV128" s="125"/>
      <c r="BW128" s="125"/>
      <c r="BX128" s="125"/>
      <c r="BY128" s="125"/>
      <c r="BZ128" s="127"/>
      <c r="CA128" s="126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</row>
    <row r="129" spans="1:161" s="124" customFormat="1" x14ac:dyDescent="0.25">
      <c r="A129" s="230"/>
      <c r="B129" s="231"/>
      <c r="BL129" s="125"/>
      <c r="BM129" s="202"/>
      <c r="BN129" s="125"/>
      <c r="BO129" s="125"/>
      <c r="BP129" s="125"/>
      <c r="BQ129" s="125"/>
      <c r="BR129" s="126"/>
      <c r="BS129" s="125"/>
      <c r="BT129" s="125"/>
      <c r="BU129" s="125"/>
      <c r="BV129" s="125"/>
      <c r="BW129" s="125"/>
      <c r="BX129" s="125"/>
      <c r="BY129" s="125"/>
      <c r="BZ129" s="127"/>
      <c r="CA129" s="126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</row>
    <row r="130" spans="1:161" s="124" customFormat="1" x14ac:dyDescent="0.25">
      <c r="A130" s="230"/>
      <c r="B130" s="231"/>
      <c r="BL130" s="125"/>
      <c r="BM130" s="202"/>
      <c r="BN130" s="125"/>
      <c r="BO130" s="125"/>
      <c r="BP130" s="125"/>
      <c r="BQ130" s="125"/>
      <c r="BR130" s="126"/>
      <c r="BS130" s="125"/>
      <c r="BT130" s="125"/>
      <c r="BU130" s="125"/>
      <c r="BV130" s="125"/>
      <c r="BW130" s="125"/>
      <c r="BX130" s="125"/>
      <c r="BY130" s="125"/>
      <c r="BZ130" s="127"/>
      <c r="CA130" s="126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</row>
    <row r="131" spans="1:161" s="124" customFormat="1" x14ac:dyDescent="0.25">
      <c r="A131" s="230"/>
      <c r="B131" s="231"/>
      <c r="BL131" s="125"/>
      <c r="BM131" s="202"/>
      <c r="BN131" s="125"/>
      <c r="BO131" s="125"/>
      <c r="BP131" s="125"/>
      <c r="BQ131" s="125"/>
      <c r="BR131" s="126"/>
      <c r="BS131" s="125"/>
      <c r="BT131" s="125"/>
      <c r="BU131" s="125"/>
      <c r="BV131" s="125"/>
      <c r="BW131" s="125"/>
      <c r="BX131" s="125"/>
      <c r="BY131" s="125"/>
      <c r="BZ131" s="127"/>
      <c r="CA131" s="126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</row>
    <row r="132" spans="1:161" s="124" customFormat="1" x14ac:dyDescent="0.25">
      <c r="A132" s="230"/>
      <c r="B132" s="231"/>
      <c r="BL132" s="125"/>
      <c r="BM132" s="125"/>
      <c r="BN132" s="125"/>
      <c r="BO132" s="125"/>
      <c r="BP132" s="125"/>
      <c r="BQ132" s="125"/>
      <c r="BR132" s="126"/>
      <c r="BS132" s="125"/>
      <c r="BT132" s="125"/>
      <c r="BU132" s="125"/>
      <c r="BV132" s="125"/>
      <c r="BW132" s="125"/>
      <c r="BX132" s="125"/>
      <c r="BY132" s="125"/>
      <c r="BZ132" s="127"/>
      <c r="CA132" s="126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</row>
    <row r="133" spans="1:161" s="124" customFormat="1" x14ac:dyDescent="0.25">
      <c r="A133" s="230"/>
      <c r="B133" s="231"/>
      <c r="BL133" s="125"/>
      <c r="BM133" s="125"/>
      <c r="BN133" s="125"/>
      <c r="BO133" s="125"/>
      <c r="BP133" s="125"/>
      <c r="BQ133" s="125"/>
      <c r="BR133" s="126"/>
      <c r="BS133" s="125"/>
      <c r="BT133" s="125"/>
      <c r="BU133" s="125"/>
      <c r="BV133" s="125"/>
      <c r="BW133" s="125"/>
      <c r="BX133" s="125"/>
      <c r="BY133" s="125"/>
      <c r="BZ133" s="127"/>
      <c r="CA133" s="126"/>
      <c r="CB133" s="125"/>
      <c r="CC133" s="125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</row>
    <row r="134" spans="1:161" s="124" customFormat="1" x14ac:dyDescent="0.25">
      <c r="A134" s="230"/>
      <c r="B134" s="231"/>
      <c r="BL134" s="125"/>
      <c r="BM134" s="201"/>
      <c r="BN134" s="201"/>
      <c r="BO134" s="201"/>
      <c r="BP134" s="201"/>
      <c r="BQ134" s="201"/>
      <c r="BR134" s="201"/>
      <c r="BS134" s="201"/>
      <c r="BT134" s="202"/>
      <c r="BU134" s="202"/>
      <c r="BV134" s="202"/>
      <c r="BW134" s="202"/>
      <c r="BX134" s="202"/>
      <c r="BY134" s="202"/>
      <c r="BZ134" s="203"/>
      <c r="CA134" s="204"/>
      <c r="CB134" s="138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</row>
    <row r="135" spans="1:161" s="124" customFormat="1" x14ac:dyDescent="0.25">
      <c r="A135" s="230"/>
      <c r="B135" s="231"/>
      <c r="BL135" s="125"/>
      <c r="BM135" s="201"/>
      <c r="BN135" s="201"/>
      <c r="BO135" s="201"/>
      <c r="BP135" s="201"/>
      <c r="BQ135" s="201"/>
      <c r="BR135" s="201"/>
      <c r="BS135" s="201"/>
      <c r="BT135" s="202"/>
      <c r="BU135" s="202"/>
      <c r="BV135" s="202"/>
      <c r="BW135" s="202"/>
      <c r="BX135" s="202"/>
      <c r="BY135" s="202"/>
      <c r="BZ135" s="203"/>
      <c r="CA135" s="204"/>
      <c r="CB135" s="138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</row>
    <row r="136" spans="1:161" s="124" customFormat="1" x14ac:dyDescent="0.25">
      <c r="A136" s="230"/>
      <c r="B136" s="231"/>
      <c r="BL136" s="125"/>
      <c r="BM136" s="201"/>
      <c r="BN136" s="201"/>
      <c r="BO136" s="138"/>
      <c r="BP136" s="138"/>
      <c r="BQ136" s="138"/>
      <c r="BR136" s="138"/>
      <c r="BS136" s="126"/>
      <c r="BT136" s="125"/>
      <c r="BU136" s="125"/>
      <c r="BV136" s="125"/>
      <c r="BW136" s="125"/>
      <c r="BX136" s="125"/>
      <c r="BY136" s="125"/>
      <c r="BZ136" s="127"/>
      <c r="CA136" s="126"/>
      <c r="CB136" s="138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</row>
    <row r="137" spans="1:161" s="124" customFormat="1" x14ac:dyDescent="0.25">
      <c r="A137" s="230"/>
      <c r="B137" s="231"/>
      <c r="BL137" s="125"/>
      <c r="BM137" s="212"/>
      <c r="BN137" s="20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14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</row>
    <row r="138" spans="1:161" s="124" customFormat="1" x14ac:dyDescent="0.25">
      <c r="A138" s="230"/>
      <c r="B138" s="231"/>
      <c r="BL138" s="125"/>
      <c r="BM138" s="212"/>
      <c r="BN138" s="20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14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</row>
    <row r="139" spans="1:161" s="124" customFormat="1" x14ac:dyDescent="0.25">
      <c r="A139" s="230"/>
      <c r="B139" s="231"/>
      <c r="BL139" s="125"/>
      <c r="BM139" s="212"/>
      <c r="BN139" s="20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14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</row>
    <row r="140" spans="1:161" s="124" customFormat="1" x14ac:dyDescent="0.25">
      <c r="A140" s="230"/>
      <c r="B140" s="231"/>
      <c r="BL140" s="125"/>
      <c r="BM140" s="212"/>
      <c r="BN140" s="20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14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</row>
    <row r="141" spans="1:161" s="124" customFormat="1" x14ac:dyDescent="0.25">
      <c r="A141" s="230"/>
      <c r="B141" s="231"/>
      <c r="BL141" s="125"/>
      <c r="BM141" s="212"/>
      <c r="BN141" s="20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14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</row>
    <row r="142" spans="1:161" s="124" customFormat="1" x14ac:dyDescent="0.25">
      <c r="A142" s="230"/>
      <c r="B142" s="231"/>
      <c r="BL142" s="125"/>
      <c r="BM142" s="212"/>
      <c r="BN142" s="20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14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</row>
    <row r="143" spans="1:161" s="124" customFormat="1" x14ac:dyDescent="0.25">
      <c r="A143" s="230"/>
      <c r="B143" s="231"/>
      <c r="BL143" s="125"/>
      <c r="BM143" s="212"/>
      <c r="BN143" s="20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14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</row>
    <row r="144" spans="1:161" s="124" customFormat="1" x14ac:dyDescent="0.25">
      <c r="A144" s="230"/>
      <c r="B144" s="231"/>
      <c r="BL144" s="125"/>
      <c r="BM144" s="212"/>
      <c r="BN144" s="20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14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</row>
    <row r="145" spans="1:161" s="124" customFormat="1" x14ac:dyDescent="0.25">
      <c r="A145" s="230"/>
      <c r="B145" s="231"/>
      <c r="BL145" s="125"/>
      <c r="BM145" s="212"/>
      <c r="BN145" s="20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14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</row>
    <row r="146" spans="1:161" s="124" customFormat="1" x14ac:dyDescent="0.25">
      <c r="A146" s="230"/>
      <c r="B146" s="231"/>
      <c r="BL146" s="125"/>
      <c r="BM146" s="212"/>
      <c r="BN146" s="20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14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</row>
    <row r="147" spans="1:161" s="124" customFormat="1" x14ac:dyDescent="0.25">
      <c r="A147" s="230"/>
      <c r="B147" s="231"/>
      <c r="BL147" s="125"/>
      <c r="BM147" s="212"/>
      <c r="BN147" s="202"/>
      <c r="BO147" s="222"/>
      <c r="BP147" s="222"/>
      <c r="BQ147" s="22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14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</row>
    <row r="148" spans="1:161" s="124" customFormat="1" x14ac:dyDescent="0.25">
      <c r="A148" s="230"/>
      <c r="B148" s="231"/>
      <c r="BL148" s="125"/>
      <c r="BM148" s="212"/>
      <c r="BN148" s="202"/>
      <c r="BO148" s="222"/>
      <c r="BP148" s="222"/>
      <c r="BQ148" s="22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14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</row>
    <row r="149" spans="1:161" s="124" customFormat="1" x14ac:dyDescent="0.25">
      <c r="A149" s="230"/>
      <c r="B149" s="231"/>
      <c r="BL149" s="125"/>
      <c r="BM149" s="212"/>
      <c r="BN149" s="202"/>
      <c r="BO149" s="222"/>
      <c r="BP149" s="222"/>
      <c r="BQ149" s="22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14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</row>
    <row r="150" spans="1:161" s="124" customFormat="1" x14ac:dyDescent="0.25">
      <c r="A150" s="230"/>
      <c r="B150" s="231"/>
      <c r="BL150" s="125"/>
      <c r="BM150" s="212"/>
      <c r="BN150" s="202"/>
      <c r="BO150" s="222"/>
      <c r="BP150" s="222"/>
      <c r="BQ150" s="22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14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</row>
    <row r="151" spans="1:161" s="124" customFormat="1" x14ac:dyDescent="0.25">
      <c r="A151" s="230"/>
      <c r="B151" s="231"/>
      <c r="BL151" s="125"/>
      <c r="BM151" s="212"/>
      <c r="BN151" s="20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14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</row>
    <row r="152" spans="1:161" s="124" customFormat="1" x14ac:dyDescent="0.25">
      <c r="A152" s="230"/>
      <c r="B152" s="231"/>
      <c r="BL152" s="125"/>
      <c r="BM152" s="212"/>
      <c r="BN152" s="202"/>
      <c r="BO152" s="222"/>
      <c r="BP152" s="222"/>
      <c r="BQ152" s="22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14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</row>
    <row r="153" spans="1:161" s="124" customFormat="1" x14ac:dyDescent="0.25">
      <c r="A153" s="230"/>
      <c r="B153" s="231"/>
      <c r="BL153" s="125"/>
      <c r="BM153" s="212"/>
      <c r="BN153" s="20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14"/>
      <c r="CC153" s="125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</row>
    <row r="154" spans="1:161" s="124" customFormat="1" x14ac:dyDescent="0.25">
      <c r="A154" s="230"/>
      <c r="B154" s="231"/>
      <c r="BL154" s="125"/>
      <c r="BM154" s="212"/>
      <c r="BN154" s="20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14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</row>
    <row r="155" spans="1:161" s="124" customFormat="1" x14ac:dyDescent="0.25">
      <c r="A155" s="230"/>
      <c r="B155" s="231"/>
      <c r="BL155" s="125"/>
      <c r="BM155" s="212"/>
      <c r="BN155" s="20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14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</row>
    <row r="156" spans="1:161" s="124" customFormat="1" x14ac:dyDescent="0.25">
      <c r="A156" s="230"/>
      <c r="B156" s="231"/>
      <c r="BL156" s="125"/>
      <c r="BM156" s="125"/>
      <c r="BN156" s="125"/>
      <c r="BO156" s="125"/>
      <c r="BP156" s="125"/>
      <c r="BQ156" s="125"/>
      <c r="BR156" s="126"/>
      <c r="BS156" s="125"/>
      <c r="BT156" s="125"/>
      <c r="BU156" s="125"/>
      <c r="BV156" s="125"/>
      <c r="BW156" s="125"/>
      <c r="BX156" s="125"/>
      <c r="BY156" s="125"/>
      <c r="BZ156" s="127"/>
      <c r="CA156" s="126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</row>
    <row r="157" spans="1:161" s="124" customFormat="1" x14ac:dyDescent="0.25">
      <c r="A157" s="230"/>
      <c r="B157" s="231"/>
      <c r="BL157" s="125"/>
      <c r="BM157" s="125"/>
      <c r="BN157" s="125"/>
      <c r="BO157" s="125"/>
      <c r="BP157" s="125"/>
      <c r="BQ157" s="125"/>
      <c r="BR157" s="126"/>
      <c r="BS157" s="125"/>
      <c r="BT157" s="125"/>
      <c r="BU157" s="125"/>
      <c r="BV157" s="125"/>
      <c r="BW157" s="125"/>
      <c r="BX157" s="125"/>
      <c r="BY157" s="125"/>
      <c r="BZ157" s="127"/>
      <c r="CA157" s="126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</row>
    <row r="158" spans="1:161" s="124" customFormat="1" x14ac:dyDescent="0.25">
      <c r="A158" s="230"/>
      <c r="B158" s="231"/>
      <c r="BL158" s="125"/>
      <c r="BM158" s="125"/>
      <c r="BN158" s="125"/>
      <c r="BO158" s="125"/>
      <c r="BP158" s="125"/>
      <c r="BQ158" s="125"/>
      <c r="BR158" s="126"/>
      <c r="BS158" s="125"/>
      <c r="BT158" s="125"/>
      <c r="BU158" s="125"/>
      <c r="BV158" s="125"/>
      <c r="BW158" s="125"/>
      <c r="BX158" s="125"/>
      <c r="BY158" s="125"/>
      <c r="BZ158" s="127"/>
      <c r="CA158" s="126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</row>
    <row r="159" spans="1:161" s="124" customFormat="1" x14ac:dyDescent="0.25">
      <c r="A159" s="230"/>
      <c r="B159" s="231"/>
      <c r="BL159" s="125"/>
      <c r="BM159" s="125"/>
      <c r="BN159" s="125"/>
      <c r="BO159" s="125"/>
      <c r="BP159" s="125"/>
      <c r="BQ159" s="125"/>
      <c r="BR159" s="126"/>
      <c r="BS159" s="125"/>
      <c r="BT159" s="125"/>
      <c r="BU159" s="125"/>
      <c r="BV159" s="125"/>
      <c r="BW159" s="125"/>
      <c r="BX159" s="125"/>
      <c r="BY159" s="125"/>
      <c r="BZ159" s="127"/>
      <c r="CA159" s="126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</row>
    <row r="160" spans="1:161" s="124" customFormat="1" x14ac:dyDescent="0.25">
      <c r="A160" s="230"/>
      <c r="B160" s="231"/>
      <c r="BL160" s="125"/>
      <c r="BM160" s="125"/>
      <c r="BN160" s="125"/>
      <c r="BO160" s="125"/>
      <c r="BP160" s="125"/>
      <c r="BQ160" s="125"/>
      <c r="BR160" s="126"/>
      <c r="BS160" s="125"/>
      <c r="BT160" s="125"/>
      <c r="BU160" s="125"/>
      <c r="BV160" s="125"/>
      <c r="BW160" s="125"/>
      <c r="BX160" s="125"/>
      <c r="BY160" s="125"/>
      <c r="BZ160" s="127"/>
      <c r="CA160" s="126"/>
      <c r="CB160" s="125"/>
      <c r="CC160" s="125"/>
      <c r="CD160" s="125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</row>
    <row r="161" spans="1:161" s="124" customFormat="1" x14ac:dyDescent="0.25">
      <c r="A161" s="230"/>
      <c r="B161" s="231"/>
      <c r="BL161" s="125"/>
      <c r="BM161" s="125"/>
      <c r="BN161" s="125"/>
      <c r="BO161" s="125"/>
      <c r="BP161" s="125"/>
      <c r="BQ161" s="125"/>
      <c r="BR161" s="126"/>
      <c r="BS161" s="125"/>
      <c r="BT161" s="125"/>
      <c r="BU161" s="125"/>
      <c r="BV161" s="125"/>
      <c r="BW161" s="125"/>
      <c r="BX161" s="125"/>
      <c r="BY161" s="125"/>
      <c r="BZ161" s="127"/>
      <c r="CA161" s="126"/>
      <c r="CB161" s="125"/>
      <c r="CC161" s="125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</row>
    <row r="162" spans="1:161" s="124" customFormat="1" x14ac:dyDescent="0.25">
      <c r="A162" s="230"/>
      <c r="B162" s="231"/>
      <c r="BL162" s="125"/>
      <c r="BM162" s="125"/>
      <c r="BN162" s="125"/>
      <c r="BO162" s="125"/>
      <c r="BP162" s="125"/>
      <c r="BQ162" s="125"/>
      <c r="BR162" s="126"/>
      <c r="BS162" s="125"/>
      <c r="BT162" s="125"/>
      <c r="BU162" s="125"/>
      <c r="BV162" s="125"/>
      <c r="BW162" s="125"/>
      <c r="BX162" s="125"/>
      <c r="BY162" s="125"/>
      <c r="BZ162" s="127"/>
      <c r="CA162" s="126"/>
      <c r="CB162" s="125"/>
      <c r="CC162" s="125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</row>
    <row r="163" spans="1:161" s="124" customFormat="1" x14ac:dyDescent="0.25">
      <c r="A163" s="230"/>
      <c r="B163" s="231"/>
      <c r="BL163" s="125"/>
      <c r="BM163" s="125"/>
      <c r="BN163" s="125"/>
      <c r="BO163" s="125"/>
      <c r="BP163" s="125"/>
      <c r="BQ163" s="125"/>
      <c r="BR163" s="126"/>
      <c r="BS163" s="125"/>
      <c r="BT163" s="125"/>
      <c r="BU163" s="125"/>
      <c r="BV163" s="125"/>
      <c r="BW163" s="125"/>
      <c r="BX163" s="125"/>
      <c r="BY163" s="125"/>
      <c r="BZ163" s="127"/>
      <c r="CA163" s="126"/>
      <c r="CB163" s="125"/>
      <c r="CC163" s="125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</row>
    <row r="164" spans="1:161" s="124" customFormat="1" x14ac:dyDescent="0.25">
      <c r="A164" s="230"/>
      <c r="B164" s="231"/>
      <c r="BL164" s="125"/>
      <c r="BM164" s="125"/>
      <c r="BN164" s="125"/>
      <c r="BO164" s="125"/>
      <c r="BP164" s="125"/>
      <c r="BQ164" s="125"/>
      <c r="BR164" s="126"/>
      <c r="BS164" s="125"/>
      <c r="BT164" s="125"/>
      <c r="BU164" s="125"/>
      <c r="BV164" s="125"/>
      <c r="BW164" s="125"/>
      <c r="BX164" s="125"/>
      <c r="BY164" s="125"/>
      <c r="BZ164" s="127"/>
      <c r="CA164" s="126"/>
      <c r="CB164" s="125"/>
      <c r="CC164" s="125"/>
      <c r="CD164" s="125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</row>
    <row r="165" spans="1:161" s="124" customFormat="1" x14ac:dyDescent="0.25">
      <c r="A165" s="230"/>
      <c r="B165" s="231"/>
      <c r="BL165" s="125"/>
      <c r="BM165" s="125"/>
      <c r="BN165" s="125"/>
      <c r="BO165" s="125"/>
      <c r="BP165" s="125"/>
      <c r="BQ165" s="125"/>
      <c r="BR165" s="126"/>
      <c r="BS165" s="125"/>
      <c r="BT165" s="125"/>
      <c r="BU165" s="125"/>
      <c r="BV165" s="125"/>
      <c r="BW165" s="125"/>
      <c r="BX165" s="125"/>
      <c r="BY165" s="125"/>
      <c r="BZ165" s="127"/>
      <c r="CA165" s="126"/>
      <c r="CB165" s="125"/>
      <c r="CC165" s="125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</row>
    <row r="166" spans="1:161" s="124" customFormat="1" x14ac:dyDescent="0.25">
      <c r="A166" s="230"/>
      <c r="B166" s="231"/>
      <c r="BL166" s="125"/>
      <c r="BM166" s="125"/>
      <c r="BN166" s="125"/>
      <c r="BO166" s="125"/>
      <c r="BP166" s="125"/>
      <c r="BQ166" s="125"/>
      <c r="BR166" s="126"/>
      <c r="BS166" s="125"/>
      <c r="BT166" s="125"/>
      <c r="BU166" s="125"/>
      <c r="BV166" s="125"/>
      <c r="BW166" s="125"/>
      <c r="BX166" s="125"/>
      <c r="BY166" s="125"/>
      <c r="BZ166" s="127"/>
      <c r="CA166" s="126"/>
      <c r="CB166" s="125"/>
      <c r="CC166" s="125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</row>
    <row r="167" spans="1:161" s="124" customFormat="1" x14ac:dyDescent="0.25">
      <c r="A167" s="230"/>
      <c r="B167" s="231"/>
      <c r="BL167" s="125"/>
      <c r="BM167" s="125"/>
      <c r="BN167" s="125"/>
      <c r="BO167" s="125"/>
      <c r="BP167" s="125"/>
      <c r="BQ167" s="125"/>
      <c r="BR167" s="126"/>
      <c r="BS167" s="125"/>
      <c r="BT167" s="125"/>
      <c r="BU167" s="125"/>
      <c r="BV167" s="125"/>
      <c r="BW167" s="125"/>
      <c r="BX167" s="125"/>
      <c r="BY167" s="125"/>
      <c r="BZ167" s="127"/>
      <c r="CA167" s="126"/>
      <c r="CB167" s="125"/>
      <c r="CC167" s="125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</row>
    <row r="168" spans="1:161" s="124" customFormat="1" x14ac:dyDescent="0.25">
      <c r="A168" s="230"/>
      <c r="B168" s="231"/>
      <c r="BL168" s="125"/>
      <c r="BM168" s="125"/>
      <c r="BN168" s="125"/>
      <c r="BO168" s="125"/>
      <c r="BP168" s="125"/>
      <c r="BQ168" s="125"/>
      <c r="BR168" s="126"/>
      <c r="BS168" s="125"/>
      <c r="BT168" s="125"/>
      <c r="BU168" s="125"/>
      <c r="BV168" s="125"/>
      <c r="BW168" s="125"/>
      <c r="BX168" s="125"/>
      <c r="BY168" s="125"/>
      <c r="BZ168" s="127"/>
      <c r="CA168" s="126"/>
      <c r="CB168" s="125"/>
      <c r="CC168" s="125"/>
      <c r="CD168" s="125"/>
      <c r="CE168" s="125"/>
      <c r="CF168" s="125"/>
      <c r="CG168" s="125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</row>
    <row r="169" spans="1:161" s="124" customFormat="1" x14ac:dyDescent="0.25">
      <c r="A169" s="230"/>
      <c r="B169" s="231"/>
      <c r="BL169" s="125"/>
      <c r="BM169" s="125"/>
      <c r="BN169" s="125"/>
      <c r="BO169" s="125"/>
      <c r="BP169" s="125"/>
      <c r="BQ169" s="125"/>
      <c r="BR169" s="126"/>
      <c r="BS169" s="125"/>
      <c r="BT169" s="125"/>
      <c r="BU169" s="125"/>
      <c r="BV169" s="125"/>
      <c r="BW169" s="125"/>
      <c r="BX169" s="125"/>
      <c r="BY169" s="125"/>
      <c r="BZ169" s="127"/>
      <c r="CA169" s="126"/>
      <c r="CB169" s="125"/>
      <c r="CC169" s="125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</row>
    <row r="170" spans="1:161" s="124" customFormat="1" x14ac:dyDescent="0.25">
      <c r="A170" s="230"/>
      <c r="B170" s="231"/>
      <c r="BL170" s="125"/>
      <c r="BM170" s="125"/>
      <c r="BN170" s="125"/>
      <c r="BO170" s="125"/>
      <c r="BP170" s="125"/>
      <c r="BQ170" s="125"/>
      <c r="BR170" s="126"/>
      <c r="BS170" s="125"/>
      <c r="BT170" s="125"/>
      <c r="BU170" s="125"/>
      <c r="BV170" s="125"/>
      <c r="BW170" s="125"/>
      <c r="BX170" s="125"/>
      <c r="BY170" s="125"/>
      <c r="BZ170" s="127"/>
      <c r="CA170" s="126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</row>
    <row r="171" spans="1:161" s="124" customFormat="1" x14ac:dyDescent="0.25">
      <c r="A171" s="230"/>
      <c r="B171" s="231"/>
      <c r="BL171" s="125"/>
      <c r="BM171" s="125"/>
      <c r="BN171" s="125"/>
      <c r="BO171" s="125"/>
      <c r="BP171" s="125"/>
      <c r="BQ171" s="125"/>
      <c r="BR171" s="126"/>
      <c r="BS171" s="125"/>
      <c r="BT171" s="125"/>
      <c r="BU171" s="125"/>
      <c r="BV171" s="125"/>
      <c r="BW171" s="125"/>
      <c r="BX171" s="125"/>
      <c r="BY171" s="125"/>
      <c r="BZ171" s="127"/>
      <c r="CA171" s="126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</row>
    <row r="172" spans="1:161" s="124" customFormat="1" x14ac:dyDescent="0.25">
      <c r="A172" s="230"/>
      <c r="B172" s="231"/>
      <c r="BL172" s="125"/>
      <c r="BM172" s="125"/>
      <c r="BN172" s="125"/>
      <c r="BO172" s="125"/>
      <c r="BP172" s="125"/>
      <c r="BQ172" s="125"/>
      <c r="BR172" s="126"/>
      <c r="BS172" s="125"/>
      <c r="BT172" s="125"/>
      <c r="BU172" s="125"/>
      <c r="BV172" s="125"/>
      <c r="BW172" s="125"/>
      <c r="BX172" s="125"/>
      <c r="BY172" s="125"/>
      <c r="BZ172" s="127"/>
      <c r="CA172" s="126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</row>
    <row r="173" spans="1:161" s="124" customFormat="1" x14ac:dyDescent="0.25">
      <c r="A173" s="230"/>
      <c r="B173" s="231"/>
      <c r="BL173" s="125"/>
      <c r="BM173" s="125"/>
      <c r="BN173" s="125"/>
      <c r="BO173" s="125"/>
      <c r="BP173" s="125"/>
      <c r="BQ173" s="125"/>
      <c r="BR173" s="126"/>
      <c r="BS173" s="125"/>
      <c r="BT173" s="125"/>
      <c r="BU173" s="125"/>
      <c r="BV173" s="125"/>
      <c r="BW173" s="125"/>
      <c r="BX173" s="125"/>
      <c r="BY173" s="125"/>
      <c r="BZ173" s="127"/>
      <c r="CA173" s="126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</row>
    <row r="174" spans="1:161" s="124" customFormat="1" x14ac:dyDescent="0.25">
      <c r="A174" s="230"/>
      <c r="B174" s="231"/>
      <c r="BL174" s="125"/>
      <c r="BM174" s="125"/>
      <c r="BN174" s="125"/>
      <c r="BO174" s="125"/>
      <c r="BP174" s="125"/>
      <c r="BQ174" s="125"/>
      <c r="BR174" s="126"/>
      <c r="BS174" s="125"/>
      <c r="BT174" s="125"/>
      <c r="BU174" s="125"/>
      <c r="BV174" s="125"/>
      <c r="BW174" s="125"/>
      <c r="BX174" s="125"/>
      <c r="BY174" s="125"/>
      <c r="BZ174" s="127"/>
      <c r="CA174" s="126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</row>
    <row r="175" spans="1:161" s="124" customFormat="1" x14ac:dyDescent="0.25">
      <c r="A175" s="230"/>
      <c r="B175" s="231"/>
      <c r="BL175" s="125"/>
      <c r="BM175" s="125"/>
      <c r="BN175" s="125"/>
      <c r="BO175" s="125"/>
      <c r="BP175" s="125"/>
      <c r="BQ175" s="125"/>
      <c r="BR175" s="126"/>
      <c r="BS175" s="125"/>
      <c r="BT175" s="125"/>
      <c r="BU175" s="125"/>
      <c r="BV175" s="125"/>
      <c r="BW175" s="125"/>
      <c r="BX175" s="125"/>
      <c r="BY175" s="125"/>
      <c r="BZ175" s="127"/>
      <c r="CA175" s="126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</row>
    <row r="176" spans="1:161" s="124" customFormat="1" x14ac:dyDescent="0.25">
      <c r="A176" s="230"/>
      <c r="B176" s="231"/>
      <c r="BL176" s="125"/>
      <c r="BM176" s="125"/>
      <c r="BN176" s="125"/>
      <c r="BO176" s="125"/>
      <c r="BP176" s="125"/>
      <c r="BQ176" s="125"/>
      <c r="BR176" s="126"/>
      <c r="BS176" s="125"/>
      <c r="BT176" s="125"/>
      <c r="BU176" s="125"/>
      <c r="BV176" s="125"/>
      <c r="BW176" s="125"/>
      <c r="BX176" s="125"/>
      <c r="BY176" s="125"/>
      <c r="BZ176" s="127"/>
      <c r="CA176" s="126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</row>
    <row r="177" spans="1:161" s="196" customFormat="1" x14ac:dyDescent="0.25">
      <c r="A177" s="235"/>
      <c r="B177" s="236"/>
      <c r="BL177" s="192"/>
      <c r="BM177" s="192"/>
      <c r="BN177" s="192"/>
      <c r="BO177" s="192"/>
      <c r="BP177" s="192"/>
      <c r="BQ177" s="192"/>
      <c r="BR177" s="194"/>
      <c r="BS177" s="192"/>
      <c r="BT177" s="192"/>
      <c r="BU177" s="192"/>
      <c r="BV177" s="192"/>
      <c r="BW177" s="192"/>
      <c r="BX177" s="192"/>
      <c r="BY177" s="192"/>
      <c r="BZ177" s="195"/>
      <c r="CA177" s="194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</row>
    <row r="178" spans="1:161" s="196" customFormat="1" x14ac:dyDescent="0.25">
      <c r="A178" s="235"/>
      <c r="B178" s="236"/>
      <c r="BL178" s="192"/>
      <c r="BM178" s="192"/>
      <c r="BN178" s="192"/>
      <c r="BO178" s="192"/>
      <c r="BP178" s="192"/>
      <c r="BQ178" s="192"/>
      <c r="BR178" s="194"/>
      <c r="BS178" s="192"/>
      <c r="BT178" s="192"/>
      <c r="BU178" s="192"/>
      <c r="BV178" s="192"/>
      <c r="BW178" s="192"/>
      <c r="BX178" s="192"/>
      <c r="BY178" s="192"/>
      <c r="BZ178" s="195"/>
      <c r="CA178" s="194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</row>
    <row r="179" spans="1:161" s="196" customFormat="1" x14ac:dyDescent="0.25">
      <c r="A179" s="235"/>
      <c r="B179" s="236"/>
      <c r="BL179" s="192"/>
      <c r="BM179" s="192"/>
      <c r="BN179" s="192"/>
      <c r="BO179" s="192"/>
      <c r="BP179" s="192"/>
      <c r="BQ179" s="192"/>
      <c r="BR179" s="194"/>
      <c r="BS179" s="192"/>
      <c r="BT179" s="192"/>
      <c r="BU179" s="192"/>
      <c r="BV179" s="192"/>
      <c r="BW179" s="192"/>
      <c r="BX179" s="192"/>
      <c r="BY179" s="192"/>
      <c r="BZ179" s="195"/>
      <c r="CA179" s="194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</row>
    <row r="180" spans="1:161" s="196" customFormat="1" x14ac:dyDescent="0.25">
      <c r="A180" s="235"/>
      <c r="B180" s="236"/>
      <c r="BL180" s="192"/>
      <c r="BM180" s="192"/>
      <c r="BN180" s="192"/>
      <c r="BO180" s="192"/>
      <c r="BP180" s="192"/>
      <c r="BQ180" s="192"/>
      <c r="BR180" s="194"/>
      <c r="BS180" s="192"/>
      <c r="BT180" s="192"/>
      <c r="BU180" s="192"/>
      <c r="BV180" s="192"/>
      <c r="BW180" s="192"/>
      <c r="BX180" s="192"/>
      <c r="BY180" s="192"/>
      <c r="BZ180" s="195"/>
      <c r="CA180" s="194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</row>
    <row r="181" spans="1:161" s="196" customFormat="1" x14ac:dyDescent="0.25">
      <c r="A181" s="235"/>
      <c r="B181" s="236"/>
      <c r="BL181" s="192"/>
      <c r="BM181" s="192"/>
      <c r="BN181" s="192"/>
      <c r="BO181" s="192"/>
      <c r="BP181" s="192"/>
      <c r="BQ181" s="192"/>
      <c r="BR181" s="194"/>
      <c r="BS181" s="192"/>
      <c r="BT181" s="192"/>
      <c r="BU181" s="192"/>
      <c r="BV181" s="192"/>
      <c r="BW181" s="192"/>
      <c r="BX181" s="192"/>
      <c r="BY181" s="192"/>
      <c r="BZ181" s="195"/>
      <c r="CA181" s="194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</row>
    <row r="182" spans="1:161" s="196" customFormat="1" x14ac:dyDescent="0.25">
      <c r="A182" s="235"/>
      <c r="B182" s="236"/>
      <c r="BL182" s="192"/>
      <c r="BM182" s="192"/>
      <c r="BN182" s="192"/>
      <c r="BO182" s="192"/>
      <c r="BP182" s="192"/>
      <c r="BQ182" s="192"/>
      <c r="BR182" s="194"/>
      <c r="BS182" s="192"/>
      <c r="BT182" s="192"/>
      <c r="BU182" s="192"/>
      <c r="BV182" s="192"/>
      <c r="BW182" s="192"/>
      <c r="BX182" s="192"/>
      <c r="BY182" s="192"/>
      <c r="BZ182" s="195"/>
      <c r="CA182" s="194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</row>
    <row r="183" spans="1:161" s="196" customFormat="1" x14ac:dyDescent="0.25">
      <c r="A183" s="235"/>
      <c r="B183" s="236"/>
      <c r="BL183" s="192"/>
      <c r="BM183" s="192"/>
      <c r="BN183" s="192"/>
      <c r="BO183" s="192"/>
      <c r="BP183" s="192"/>
      <c r="BQ183" s="192"/>
      <c r="BR183" s="194"/>
      <c r="BS183" s="192"/>
      <c r="BT183" s="192"/>
      <c r="BU183" s="192"/>
      <c r="BV183" s="192"/>
      <c r="BW183" s="192"/>
      <c r="BX183" s="192"/>
      <c r="BY183" s="192"/>
      <c r="BZ183" s="195"/>
      <c r="CA183" s="194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</row>
    <row r="184" spans="1:161" s="196" customFormat="1" x14ac:dyDescent="0.25">
      <c r="A184" s="235"/>
      <c r="B184" s="236"/>
      <c r="BL184" s="192"/>
      <c r="BM184" s="192"/>
      <c r="BN184" s="192"/>
      <c r="BO184" s="192"/>
      <c r="BP184" s="192"/>
      <c r="BQ184" s="192"/>
      <c r="BR184" s="194"/>
      <c r="BS184" s="192"/>
      <c r="BT184" s="192"/>
      <c r="BU184" s="192"/>
      <c r="BV184" s="192"/>
      <c r="BW184" s="192"/>
      <c r="BX184" s="192"/>
      <c r="BY184" s="192"/>
      <c r="BZ184" s="195"/>
      <c r="CA184" s="194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</row>
    <row r="185" spans="1:161" s="196" customFormat="1" x14ac:dyDescent="0.25">
      <c r="A185" s="235"/>
      <c r="B185" s="236"/>
      <c r="BL185" s="192"/>
      <c r="BM185" s="192"/>
      <c r="BN185" s="192"/>
      <c r="BO185" s="192"/>
      <c r="BP185" s="192"/>
      <c r="BQ185" s="192"/>
      <c r="BR185" s="194"/>
      <c r="BS185" s="192"/>
      <c r="BT185" s="192"/>
      <c r="BU185" s="192"/>
      <c r="BV185" s="192"/>
      <c r="BW185" s="192"/>
      <c r="BX185" s="192"/>
      <c r="BY185" s="192"/>
      <c r="BZ185" s="195"/>
      <c r="CA185" s="194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</row>
    <row r="186" spans="1:161" s="196" customFormat="1" x14ac:dyDescent="0.25">
      <c r="A186" s="235"/>
      <c r="B186" s="236"/>
      <c r="BL186" s="192"/>
      <c r="BM186" s="192"/>
      <c r="BN186" s="192"/>
      <c r="BO186" s="192"/>
      <c r="BP186" s="192"/>
      <c r="BQ186" s="192"/>
      <c r="BR186" s="194"/>
      <c r="BS186" s="192"/>
      <c r="BT186" s="192"/>
      <c r="BU186" s="192"/>
      <c r="BV186" s="192"/>
      <c r="BW186" s="192"/>
      <c r="BX186" s="192"/>
      <c r="BY186" s="192"/>
      <c r="BZ186" s="195"/>
      <c r="CA186" s="194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</row>
    <row r="187" spans="1:161" s="196" customFormat="1" x14ac:dyDescent="0.25">
      <c r="A187" s="235"/>
      <c r="B187" s="236"/>
      <c r="BL187" s="192"/>
      <c r="BM187" s="192"/>
      <c r="BN187" s="192"/>
      <c r="BO187" s="192"/>
      <c r="BP187" s="192"/>
      <c r="BQ187" s="192"/>
      <c r="BR187" s="194"/>
      <c r="BS187" s="192"/>
      <c r="BT187" s="192"/>
      <c r="BU187" s="192"/>
      <c r="BV187" s="192"/>
      <c r="BW187" s="192"/>
      <c r="BX187" s="192"/>
      <c r="BY187" s="192"/>
      <c r="BZ187" s="195"/>
      <c r="CA187" s="194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</row>
    <row r="188" spans="1:161" s="196" customFormat="1" x14ac:dyDescent="0.25">
      <c r="A188" s="235"/>
      <c r="B188" s="236"/>
      <c r="BL188" s="192"/>
      <c r="BM188" s="192"/>
      <c r="BN188" s="192"/>
      <c r="BO188" s="192"/>
      <c r="BP188" s="192"/>
      <c r="BQ188" s="192"/>
      <c r="BR188" s="194"/>
      <c r="BS188" s="192"/>
      <c r="BT188" s="192"/>
      <c r="BU188" s="192"/>
      <c r="BV188" s="192"/>
      <c r="BW188" s="192"/>
      <c r="BX188" s="192"/>
      <c r="BY188" s="192"/>
      <c r="BZ188" s="195"/>
      <c r="CA188" s="194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</row>
    <row r="189" spans="1:161" s="196" customFormat="1" x14ac:dyDescent="0.25">
      <c r="A189" s="235"/>
      <c r="B189" s="236"/>
      <c r="BL189" s="192"/>
      <c r="BM189" s="192"/>
      <c r="BN189" s="192"/>
      <c r="BO189" s="192"/>
      <c r="BP189" s="192"/>
      <c r="BQ189" s="192"/>
      <c r="BR189" s="194"/>
      <c r="BS189" s="192"/>
      <c r="BT189" s="192"/>
      <c r="BU189" s="192"/>
      <c r="BV189" s="192"/>
      <c r="BW189" s="192"/>
      <c r="BX189" s="192"/>
      <c r="BY189" s="192"/>
      <c r="BZ189" s="195"/>
      <c r="CA189" s="194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</row>
    <row r="190" spans="1:161" s="196" customFormat="1" x14ac:dyDescent="0.25">
      <c r="A190" s="235"/>
      <c r="B190" s="236"/>
      <c r="BL190" s="192"/>
      <c r="BM190" s="192"/>
      <c r="BN190" s="192"/>
      <c r="BO190" s="192"/>
      <c r="BP190" s="192"/>
      <c r="BQ190" s="192"/>
      <c r="BR190" s="194"/>
      <c r="BS190" s="192"/>
      <c r="BT190" s="192"/>
      <c r="BU190" s="192"/>
      <c r="BV190" s="192"/>
      <c r="BW190" s="192"/>
      <c r="BX190" s="192"/>
      <c r="BY190" s="192"/>
      <c r="BZ190" s="195"/>
      <c r="CA190" s="194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</row>
    <row r="191" spans="1:161" s="196" customFormat="1" x14ac:dyDescent="0.25">
      <c r="A191" s="235"/>
      <c r="B191" s="236"/>
      <c r="BL191" s="192"/>
      <c r="BM191" s="192"/>
      <c r="BN191" s="192"/>
      <c r="BO191" s="192"/>
      <c r="BP191" s="192"/>
      <c r="BQ191" s="192"/>
      <c r="BR191" s="194"/>
      <c r="BS191" s="192"/>
      <c r="BT191" s="192"/>
      <c r="BU191" s="192"/>
      <c r="BV191" s="192"/>
      <c r="BW191" s="192"/>
      <c r="BX191" s="192"/>
      <c r="BY191" s="192"/>
      <c r="BZ191" s="195"/>
      <c r="CA191" s="194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</row>
    <row r="192" spans="1:161" s="196" customFormat="1" x14ac:dyDescent="0.25">
      <c r="A192" s="235"/>
      <c r="B192" s="236"/>
      <c r="BL192" s="192"/>
      <c r="BM192" s="192"/>
      <c r="BN192" s="192"/>
      <c r="BO192" s="192"/>
      <c r="BP192" s="192"/>
      <c r="BQ192" s="192"/>
      <c r="BR192" s="194"/>
      <c r="BS192" s="192"/>
      <c r="BT192" s="192"/>
      <c r="BU192" s="192"/>
      <c r="BV192" s="192"/>
      <c r="BW192" s="192"/>
      <c r="BX192" s="192"/>
      <c r="BY192" s="192"/>
      <c r="BZ192" s="195"/>
      <c r="CA192" s="194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</row>
    <row r="193" spans="1:161" s="196" customFormat="1" x14ac:dyDescent="0.25">
      <c r="A193" s="235"/>
      <c r="B193" s="236"/>
      <c r="BL193" s="192"/>
      <c r="BM193" s="192"/>
      <c r="BN193" s="192"/>
      <c r="BO193" s="192"/>
      <c r="BP193" s="192"/>
      <c r="BQ193" s="192"/>
      <c r="BR193" s="194"/>
      <c r="BS193" s="192"/>
      <c r="BT193" s="192"/>
      <c r="BU193" s="192"/>
      <c r="BV193" s="192"/>
      <c r="BW193" s="192"/>
      <c r="BX193" s="192"/>
      <c r="BY193" s="192"/>
      <c r="BZ193" s="195"/>
      <c r="CA193" s="194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</row>
    <row r="194" spans="1:161" s="196" customFormat="1" x14ac:dyDescent="0.25">
      <c r="A194" s="235"/>
      <c r="B194" s="236"/>
      <c r="BL194" s="192"/>
      <c r="BM194" s="192"/>
      <c r="BN194" s="192"/>
      <c r="BO194" s="192"/>
      <c r="BP194" s="192"/>
      <c r="BQ194" s="192"/>
      <c r="BR194" s="194"/>
      <c r="BS194" s="192"/>
      <c r="BT194" s="192"/>
      <c r="BU194" s="192"/>
      <c r="BV194" s="192"/>
      <c r="BW194" s="192"/>
      <c r="BX194" s="192"/>
      <c r="BY194" s="192"/>
      <c r="BZ194" s="195"/>
      <c r="CA194" s="194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</row>
    <row r="195" spans="1:161" s="196" customFormat="1" x14ac:dyDescent="0.25">
      <c r="A195" s="235"/>
      <c r="B195" s="236"/>
      <c r="BL195" s="192"/>
      <c r="BM195" s="192"/>
      <c r="BN195" s="192"/>
      <c r="BO195" s="192"/>
      <c r="BP195" s="192"/>
      <c r="BQ195" s="192"/>
      <c r="BR195" s="194"/>
      <c r="BS195" s="192"/>
      <c r="BT195" s="192"/>
      <c r="BU195" s="192"/>
      <c r="BV195" s="192"/>
      <c r="BW195" s="192"/>
      <c r="BX195" s="192"/>
      <c r="BY195" s="192"/>
      <c r="BZ195" s="195"/>
      <c r="CA195" s="194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</row>
    <row r="196" spans="1:161" s="196" customFormat="1" x14ac:dyDescent="0.25">
      <c r="A196" s="235"/>
      <c r="B196" s="236"/>
      <c r="BL196" s="192"/>
      <c r="BM196" s="192"/>
      <c r="BN196" s="192"/>
      <c r="BO196" s="192"/>
      <c r="BP196" s="192"/>
      <c r="BQ196" s="192"/>
      <c r="BR196" s="194"/>
      <c r="BS196" s="192"/>
      <c r="BT196" s="192"/>
      <c r="BU196" s="192"/>
      <c r="BV196" s="192"/>
      <c r="BW196" s="192"/>
      <c r="BX196" s="192"/>
      <c r="BY196" s="192"/>
      <c r="BZ196" s="195"/>
      <c r="CA196" s="194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</row>
    <row r="197" spans="1:161" s="196" customFormat="1" x14ac:dyDescent="0.25">
      <c r="A197" s="235"/>
      <c r="B197" s="236"/>
      <c r="BL197" s="192"/>
      <c r="BM197" s="192"/>
      <c r="BN197" s="192"/>
      <c r="BO197" s="192"/>
      <c r="BP197" s="192"/>
      <c r="BQ197" s="192"/>
      <c r="BR197" s="194"/>
      <c r="BS197" s="192"/>
      <c r="BT197" s="192"/>
      <c r="BU197" s="192"/>
      <c r="BV197" s="192"/>
      <c r="BW197" s="192"/>
      <c r="BX197" s="192"/>
      <c r="BY197" s="192"/>
      <c r="BZ197" s="195"/>
      <c r="CA197" s="194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</row>
    <row r="198" spans="1:161" s="196" customFormat="1" x14ac:dyDescent="0.25">
      <c r="A198" s="235"/>
      <c r="B198" s="236"/>
      <c r="BL198" s="192"/>
      <c r="BM198" s="192"/>
      <c r="BN198" s="192"/>
      <c r="BO198" s="192"/>
      <c r="BP198" s="192"/>
      <c r="BQ198" s="192"/>
      <c r="BR198" s="194"/>
      <c r="BS198" s="192"/>
      <c r="BT198" s="192"/>
      <c r="BU198" s="192"/>
      <c r="BV198" s="192"/>
      <c r="BW198" s="192"/>
      <c r="BX198" s="192"/>
      <c r="BY198" s="192"/>
      <c r="BZ198" s="195"/>
      <c r="CA198" s="194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</row>
    <row r="199" spans="1:161" s="196" customFormat="1" x14ac:dyDescent="0.25">
      <c r="A199" s="235"/>
      <c r="B199" s="236"/>
      <c r="BL199" s="192"/>
      <c r="BM199" s="192"/>
      <c r="BN199" s="192"/>
      <c r="BO199" s="192"/>
      <c r="BP199" s="192"/>
      <c r="BQ199" s="192"/>
      <c r="BR199" s="194"/>
      <c r="BS199" s="192"/>
      <c r="BT199" s="192"/>
      <c r="BU199" s="192"/>
      <c r="BV199" s="192"/>
      <c r="BW199" s="192"/>
      <c r="BX199" s="192"/>
      <c r="BY199" s="192"/>
      <c r="BZ199" s="195"/>
      <c r="CA199" s="194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</row>
    <row r="200" spans="1:161" s="196" customFormat="1" x14ac:dyDescent="0.25">
      <c r="A200" s="235"/>
      <c r="B200" s="236"/>
      <c r="BL200" s="192"/>
      <c r="BM200" s="192"/>
      <c r="BN200" s="192"/>
      <c r="BO200" s="192"/>
      <c r="BP200" s="192"/>
      <c r="BQ200" s="192"/>
      <c r="BR200" s="194"/>
      <c r="BS200" s="192"/>
      <c r="BT200" s="192"/>
      <c r="BU200" s="192"/>
      <c r="BV200" s="192"/>
      <c r="BW200" s="192"/>
      <c r="BX200" s="192"/>
      <c r="BY200" s="192"/>
      <c r="BZ200" s="195"/>
      <c r="CA200" s="194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</row>
    <row r="201" spans="1:161" s="196" customFormat="1" x14ac:dyDescent="0.25">
      <c r="A201" s="235"/>
      <c r="B201" s="236"/>
      <c r="BL201" s="192"/>
      <c r="BM201" s="192"/>
      <c r="BN201" s="192"/>
      <c r="BO201" s="192"/>
      <c r="BP201" s="192"/>
      <c r="BQ201" s="192"/>
      <c r="BR201" s="194"/>
      <c r="BS201" s="192"/>
      <c r="BT201" s="192"/>
      <c r="BU201" s="192"/>
      <c r="BV201" s="192"/>
      <c r="BW201" s="192"/>
      <c r="BX201" s="192"/>
      <c r="BY201" s="192"/>
      <c r="BZ201" s="195"/>
      <c r="CA201" s="194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</row>
    <row r="202" spans="1:161" s="196" customFormat="1" x14ac:dyDescent="0.25">
      <c r="A202" s="235"/>
      <c r="B202" s="236"/>
      <c r="BL202" s="192"/>
      <c r="BM202" s="192"/>
      <c r="BN202" s="192"/>
      <c r="BO202" s="192"/>
      <c r="BP202" s="192"/>
      <c r="BQ202" s="192"/>
      <c r="BR202" s="194"/>
      <c r="BS202" s="192"/>
      <c r="BT202" s="192"/>
      <c r="BU202" s="192"/>
      <c r="BV202" s="192"/>
      <c r="BW202" s="192"/>
      <c r="BX202" s="192"/>
      <c r="BY202" s="192"/>
      <c r="BZ202" s="195"/>
      <c r="CA202" s="194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</row>
    <row r="203" spans="1:161" s="196" customFormat="1" x14ac:dyDescent="0.25">
      <c r="A203" s="235"/>
      <c r="B203" s="236"/>
      <c r="BL203" s="192"/>
      <c r="BM203" s="192"/>
      <c r="BN203" s="192"/>
      <c r="BO203" s="192"/>
      <c r="BP203" s="192"/>
      <c r="BQ203" s="192"/>
      <c r="BR203" s="194"/>
      <c r="BS203" s="192"/>
      <c r="BT203" s="192"/>
      <c r="BU203" s="192"/>
      <c r="BV203" s="192"/>
      <c r="BW203" s="192"/>
      <c r="BX203" s="192"/>
      <c r="BY203" s="192"/>
      <c r="BZ203" s="195"/>
      <c r="CA203" s="194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</row>
    <row r="204" spans="1:161" s="196" customFormat="1" x14ac:dyDescent="0.25">
      <c r="A204" s="235"/>
      <c r="B204" s="236"/>
      <c r="BL204" s="192"/>
      <c r="BM204" s="192"/>
      <c r="BN204" s="192"/>
      <c r="BO204" s="192"/>
      <c r="BP204" s="192"/>
      <c r="BQ204" s="192"/>
      <c r="BR204" s="194"/>
      <c r="BS204" s="192"/>
      <c r="BT204" s="192"/>
      <c r="BU204" s="192"/>
      <c r="BV204" s="192"/>
      <c r="BW204" s="192"/>
      <c r="BX204" s="192"/>
      <c r="BY204" s="192"/>
      <c r="BZ204" s="195"/>
      <c r="CA204" s="194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</row>
    <row r="205" spans="1:161" s="196" customFormat="1" x14ac:dyDescent="0.25">
      <c r="A205" s="235"/>
      <c r="B205" s="236"/>
      <c r="BL205" s="192"/>
      <c r="BM205" s="192"/>
      <c r="BN205" s="192"/>
      <c r="BO205" s="192"/>
      <c r="BP205" s="192"/>
      <c r="BQ205" s="192"/>
      <c r="BR205" s="194"/>
      <c r="BS205" s="192"/>
      <c r="BT205" s="192"/>
      <c r="BU205" s="192"/>
      <c r="BV205" s="192"/>
      <c r="BW205" s="192"/>
      <c r="BX205" s="192"/>
      <c r="BY205" s="192"/>
      <c r="BZ205" s="195"/>
      <c r="CA205" s="194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</row>
    <row r="206" spans="1:161" s="196" customFormat="1" x14ac:dyDescent="0.25">
      <c r="A206" s="235"/>
      <c r="B206" s="236"/>
      <c r="BL206" s="192"/>
      <c r="BM206" s="192"/>
      <c r="BN206" s="192"/>
      <c r="BO206" s="192"/>
      <c r="BP206" s="192"/>
      <c r="BQ206" s="192"/>
      <c r="BR206" s="194"/>
      <c r="BS206" s="192"/>
      <c r="BT206" s="192"/>
      <c r="BU206" s="192"/>
      <c r="BV206" s="192"/>
      <c r="BW206" s="192"/>
      <c r="BX206" s="192"/>
      <c r="BY206" s="192"/>
      <c r="BZ206" s="195"/>
      <c r="CA206" s="194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</row>
    <row r="207" spans="1:161" s="196" customFormat="1" x14ac:dyDescent="0.25">
      <c r="A207" s="235"/>
      <c r="B207" s="236"/>
      <c r="BL207" s="192"/>
      <c r="BM207" s="192"/>
      <c r="BN207" s="192"/>
      <c r="BO207" s="192"/>
      <c r="BP207" s="192"/>
      <c r="BQ207" s="192"/>
      <c r="BR207" s="194"/>
      <c r="BS207" s="192"/>
      <c r="BT207" s="192"/>
      <c r="BU207" s="192"/>
      <c r="BV207" s="192"/>
      <c r="BW207" s="192"/>
      <c r="BX207" s="192"/>
      <c r="BY207" s="192"/>
      <c r="BZ207" s="195"/>
      <c r="CA207" s="194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</row>
    <row r="208" spans="1:161" s="196" customFormat="1" x14ac:dyDescent="0.25">
      <c r="A208" s="235"/>
      <c r="B208" s="236"/>
      <c r="BL208" s="192"/>
      <c r="BM208" s="192"/>
      <c r="BN208" s="192"/>
      <c r="BO208" s="192"/>
      <c r="BP208" s="192"/>
      <c r="BQ208" s="192"/>
      <c r="BR208" s="194"/>
      <c r="BS208" s="192"/>
      <c r="BT208" s="192"/>
      <c r="BU208" s="192"/>
      <c r="BV208" s="192"/>
      <c r="BW208" s="192"/>
      <c r="BX208" s="192"/>
      <c r="BY208" s="192"/>
      <c r="BZ208" s="195"/>
      <c r="CA208" s="194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</row>
    <row r="209" spans="1:161" s="196" customFormat="1" x14ac:dyDescent="0.25">
      <c r="A209" s="235"/>
      <c r="B209" s="236"/>
      <c r="BL209" s="192"/>
      <c r="BM209" s="192"/>
      <c r="BN209" s="192"/>
      <c r="BO209" s="192"/>
      <c r="BP209" s="192"/>
      <c r="BQ209" s="192"/>
      <c r="BR209" s="194"/>
      <c r="BS209" s="192"/>
      <c r="BT209" s="192"/>
      <c r="BU209" s="192"/>
      <c r="BV209" s="192"/>
      <c r="BW209" s="192"/>
      <c r="BX209" s="192"/>
      <c r="BY209" s="192"/>
      <c r="BZ209" s="195"/>
      <c r="CA209" s="194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</row>
    <row r="210" spans="1:161" s="196" customFormat="1" x14ac:dyDescent="0.25">
      <c r="A210" s="235"/>
      <c r="B210" s="236"/>
      <c r="BL210" s="192"/>
      <c r="BM210" s="192"/>
      <c r="BN210" s="192"/>
      <c r="BO210" s="192"/>
      <c r="BP210" s="192"/>
      <c r="BQ210" s="192"/>
      <c r="BR210" s="194"/>
      <c r="BS210" s="192"/>
      <c r="BT210" s="192"/>
      <c r="BU210" s="192"/>
      <c r="BV210" s="192"/>
      <c r="BW210" s="192"/>
      <c r="BX210" s="192"/>
      <c r="BY210" s="192"/>
      <c r="BZ210" s="195"/>
      <c r="CA210" s="194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</row>
    <row r="211" spans="1:161" s="196" customFormat="1" x14ac:dyDescent="0.25">
      <c r="A211" s="235"/>
      <c r="B211" s="236"/>
      <c r="BL211" s="192"/>
      <c r="BM211" s="192"/>
      <c r="BN211" s="192"/>
      <c r="BO211" s="192"/>
      <c r="BP211" s="192"/>
      <c r="BQ211" s="192"/>
      <c r="BR211" s="194"/>
      <c r="BS211" s="192"/>
      <c r="BT211" s="192"/>
      <c r="BU211" s="192"/>
      <c r="BV211" s="192"/>
      <c r="BW211" s="192"/>
      <c r="BX211" s="192"/>
      <c r="BY211" s="192"/>
      <c r="BZ211" s="195"/>
      <c r="CA211" s="194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</row>
    <row r="212" spans="1:161" s="196" customFormat="1" x14ac:dyDescent="0.25">
      <c r="A212" s="235"/>
      <c r="B212" s="236"/>
      <c r="BL212" s="192"/>
      <c r="BM212" s="192"/>
      <c r="BN212" s="192"/>
      <c r="BO212" s="192"/>
      <c r="BP212" s="192"/>
      <c r="BQ212" s="192"/>
      <c r="BR212" s="194"/>
      <c r="BS212" s="192"/>
      <c r="BT212" s="192"/>
      <c r="BU212" s="192"/>
      <c r="BV212" s="192"/>
      <c r="BW212" s="192"/>
      <c r="BX212" s="192"/>
      <c r="BY212" s="192"/>
      <c r="BZ212" s="195"/>
      <c r="CA212" s="194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</row>
    <row r="213" spans="1:161" s="196" customFormat="1" x14ac:dyDescent="0.25">
      <c r="A213" s="235"/>
      <c r="B213" s="236"/>
      <c r="BL213" s="192"/>
      <c r="BM213" s="192"/>
      <c r="BN213" s="192"/>
      <c r="BO213" s="192"/>
      <c r="BP213" s="192"/>
      <c r="BQ213" s="192"/>
      <c r="BR213" s="194"/>
      <c r="BS213" s="192"/>
      <c r="BT213" s="192"/>
      <c r="BU213" s="192"/>
      <c r="BV213" s="192"/>
      <c r="BW213" s="192"/>
      <c r="BX213" s="192"/>
      <c r="BY213" s="192"/>
      <c r="BZ213" s="195"/>
      <c r="CA213" s="194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</row>
    <row r="214" spans="1:161" s="196" customFormat="1" x14ac:dyDescent="0.25">
      <c r="A214" s="235"/>
      <c r="B214" s="236"/>
      <c r="BL214" s="192"/>
      <c r="BM214" s="192"/>
      <c r="BN214" s="192"/>
      <c r="BO214" s="192"/>
      <c r="BP214" s="192"/>
      <c r="BQ214" s="192"/>
      <c r="BR214" s="194"/>
      <c r="BS214" s="192"/>
      <c r="BT214" s="192"/>
      <c r="BU214" s="192"/>
      <c r="BV214" s="192"/>
      <c r="BW214" s="192"/>
      <c r="BX214" s="192"/>
      <c r="BY214" s="192"/>
      <c r="BZ214" s="195"/>
      <c r="CA214" s="194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</row>
    <row r="215" spans="1:161" s="196" customFormat="1" x14ac:dyDescent="0.25">
      <c r="A215" s="235"/>
      <c r="B215" s="236"/>
      <c r="BL215" s="192"/>
      <c r="BM215" s="192"/>
      <c r="BN215" s="192"/>
      <c r="BO215" s="192"/>
      <c r="BP215" s="192"/>
      <c r="BQ215" s="192"/>
      <c r="BR215" s="194"/>
      <c r="BS215" s="192"/>
      <c r="BT215" s="192"/>
      <c r="BU215" s="192"/>
      <c r="BV215" s="192"/>
      <c r="BW215" s="192"/>
      <c r="BX215" s="192"/>
      <c r="BY215" s="192"/>
      <c r="BZ215" s="195"/>
      <c r="CA215" s="194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</row>
    <row r="216" spans="1:161" s="196" customFormat="1" x14ac:dyDescent="0.25">
      <c r="A216" s="235"/>
      <c r="B216" s="236"/>
      <c r="BL216" s="192"/>
      <c r="BM216" s="192"/>
      <c r="BN216" s="192"/>
      <c r="BO216" s="192"/>
      <c r="BP216" s="192"/>
      <c r="BQ216" s="192"/>
      <c r="BR216" s="194"/>
      <c r="BS216" s="192"/>
      <c r="BT216" s="192"/>
      <c r="BU216" s="192"/>
      <c r="BV216" s="192"/>
      <c r="BW216" s="192"/>
      <c r="BX216" s="192"/>
      <c r="BY216" s="192"/>
      <c r="BZ216" s="195"/>
      <c r="CA216" s="194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</row>
    <row r="217" spans="1:161" s="196" customFormat="1" x14ac:dyDescent="0.25">
      <c r="A217" s="235"/>
      <c r="B217" s="236"/>
      <c r="BL217" s="192"/>
      <c r="BM217" s="192"/>
      <c r="BN217" s="192"/>
      <c r="BO217" s="192"/>
      <c r="BP217" s="192"/>
      <c r="BQ217" s="192"/>
      <c r="BR217" s="194"/>
      <c r="BS217" s="192"/>
      <c r="BT217" s="192"/>
      <c r="BU217" s="192"/>
      <c r="BV217" s="192"/>
      <c r="BW217" s="192"/>
      <c r="BX217" s="192"/>
      <c r="BY217" s="192"/>
      <c r="BZ217" s="195"/>
      <c r="CA217" s="194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</row>
    <row r="218" spans="1:161" s="196" customFormat="1" x14ac:dyDescent="0.25">
      <c r="A218" s="235"/>
      <c r="B218" s="236"/>
      <c r="BL218" s="192"/>
      <c r="BM218" s="192"/>
      <c r="BN218" s="192"/>
      <c r="BO218" s="192"/>
      <c r="BP218" s="192"/>
      <c r="BQ218" s="192"/>
      <c r="BR218" s="194"/>
      <c r="BS218" s="192"/>
      <c r="BT218" s="192"/>
      <c r="BU218" s="192"/>
      <c r="BV218" s="192"/>
      <c r="BW218" s="192"/>
      <c r="BX218" s="192"/>
      <c r="BY218" s="192"/>
      <c r="BZ218" s="195"/>
      <c r="CA218" s="194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</row>
    <row r="219" spans="1:161" s="196" customFormat="1" x14ac:dyDescent="0.25">
      <c r="A219" s="235"/>
      <c r="B219" s="236"/>
      <c r="BL219" s="192"/>
      <c r="BM219" s="192"/>
      <c r="BN219" s="192"/>
      <c r="BO219" s="192"/>
      <c r="BP219" s="192"/>
      <c r="BQ219" s="192"/>
      <c r="BR219" s="194"/>
      <c r="BS219" s="192"/>
      <c r="BT219" s="192"/>
      <c r="BU219" s="192"/>
      <c r="BV219" s="192"/>
      <c r="BW219" s="192"/>
      <c r="BX219" s="192"/>
      <c r="BY219" s="192"/>
      <c r="BZ219" s="195"/>
      <c r="CA219" s="194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</row>
    <row r="220" spans="1:161" s="196" customFormat="1" x14ac:dyDescent="0.25">
      <c r="A220" s="235"/>
      <c r="B220" s="236"/>
      <c r="BL220" s="192"/>
      <c r="BM220" s="192"/>
      <c r="BN220" s="192"/>
      <c r="BO220" s="192"/>
      <c r="BP220" s="192"/>
      <c r="BQ220" s="192"/>
      <c r="BR220" s="194"/>
      <c r="BS220" s="192"/>
      <c r="BT220" s="192"/>
      <c r="BU220" s="192"/>
      <c r="BV220" s="192"/>
      <c r="BW220" s="192"/>
      <c r="BX220" s="192"/>
      <c r="BY220" s="192"/>
      <c r="BZ220" s="195"/>
      <c r="CA220" s="194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</row>
    <row r="221" spans="1:161" s="196" customFormat="1" x14ac:dyDescent="0.25">
      <c r="A221" s="235"/>
      <c r="B221" s="236"/>
      <c r="BL221" s="192"/>
      <c r="BM221" s="192"/>
      <c r="BN221" s="192"/>
      <c r="BO221" s="192"/>
      <c r="BP221" s="192"/>
      <c r="BQ221" s="192"/>
      <c r="BR221" s="194"/>
      <c r="BS221" s="192"/>
      <c r="BT221" s="192"/>
      <c r="BU221" s="192"/>
      <c r="BV221" s="192"/>
      <c r="BW221" s="192"/>
      <c r="BX221" s="192"/>
      <c r="BY221" s="192"/>
      <c r="BZ221" s="195"/>
      <c r="CA221" s="194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</row>
    <row r="222" spans="1:161" s="196" customFormat="1" x14ac:dyDescent="0.25">
      <c r="A222" s="235"/>
      <c r="B222" s="236"/>
      <c r="BL222" s="192"/>
      <c r="BM222" s="192"/>
      <c r="BN222" s="192"/>
      <c r="BO222" s="192"/>
      <c r="BP222" s="192"/>
      <c r="BQ222" s="192"/>
      <c r="BR222" s="194"/>
      <c r="BS222" s="192"/>
      <c r="BT222" s="192"/>
      <c r="BU222" s="192"/>
      <c r="BV222" s="192"/>
      <c r="BW222" s="192"/>
      <c r="BX222" s="192"/>
      <c r="BY222" s="192"/>
      <c r="BZ222" s="195"/>
      <c r="CA222" s="194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</row>
    <row r="223" spans="1:161" s="196" customFormat="1" x14ac:dyDescent="0.25">
      <c r="A223" s="235"/>
      <c r="B223" s="236"/>
      <c r="BL223" s="192"/>
      <c r="BM223" s="192"/>
      <c r="BN223" s="192"/>
      <c r="BO223" s="192"/>
      <c r="BP223" s="192"/>
      <c r="BQ223" s="192"/>
      <c r="BR223" s="194"/>
      <c r="BS223" s="192"/>
      <c r="BT223" s="192"/>
      <c r="BU223" s="192"/>
      <c r="BV223" s="192"/>
      <c r="BW223" s="192"/>
      <c r="BX223" s="192"/>
      <c r="BY223" s="192"/>
      <c r="BZ223" s="195"/>
      <c r="CA223" s="194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</row>
    <row r="224" spans="1:161" s="196" customFormat="1" x14ac:dyDescent="0.25">
      <c r="A224" s="235"/>
      <c r="B224" s="236"/>
      <c r="BL224" s="192"/>
      <c r="BM224" s="192"/>
      <c r="BN224" s="192"/>
      <c r="BO224" s="192"/>
      <c r="BP224" s="192"/>
      <c r="BQ224" s="192"/>
      <c r="BR224" s="194"/>
      <c r="BS224" s="192"/>
      <c r="BT224" s="192"/>
      <c r="BU224" s="192"/>
      <c r="BV224" s="192"/>
      <c r="BW224" s="192"/>
      <c r="BX224" s="192"/>
      <c r="BY224" s="192"/>
      <c r="BZ224" s="195"/>
      <c r="CA224" s="194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</row>
    <row r="225" spans="1:161" s="196" customFormat="1" x14ac:dyDescent="0.25">
      <c r="A225" s="235"/>
      <c r="B225" s="236"/>
      <c r="BL225" s="192"/>
      <c r="BM225" s="192"/>
      <c r="BN225" s="192"/>
      <c r="BO225" s="192"/>
      <c r="BP225" s="192"/>
      <c r="BQ225" s="192"/>
      <c r="BR225" s="194"/>
      <c r="BS225" s="192"/>
      <c r="BT225" s="192"/>
      <c r="BU225" s="192"/>
      <c r="BV225" s="192"/>
      <c r="BW225" s="192"/>
      <c r="BX225" s="192"/>
      <c r="BY225" s="192"/>
      <c r="BZ225" s="195"/>
      <c r="CA225" s="194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</row>
    <row r="226" spans="1:161" s="196" customFormat="1" x14ac:dyDescent="0.25">
      <c r="A226" s="235"/>
      <c r="B226" s="236"/>
      <c r="BL226" s="192"/>
      <c r="BM226" s="192"/>
      <c r="BN226" s="192"/>
      <c r="BO226" s="192"/>
      <c r="BP226" s="192"/>
      <c r="BQ226" s="192"/>
      <c r="BR226" s="194"/>
      <c r="BS226" s="192"/>
      <c r="BT226" s="192"/>
      <c r="BU226" s="192"/>
      <c r="BV226" s="192"/>
      <c r="BW226" s="192"/>
      <c r="BX226" s="192"/>
      <c r="BY226" s="192"/>
      <c r="BZ226" s="195"/>
      <c r="CA226" s="194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</row>
    <row r="227" spans="1:161" s="196" customFormat="1" x14ac:dyDescent="0.25">
      <c r="A227" s="235"/>
      <c r="B227" s="236"/>
      <c r="BL227" s="192"/>
      <c r="BM227" s="192"/>
      <c r="BN227" s="192"/>
      <c r="BO227" s="192"/>
      <c r="BP227" s="192"/>
      <c r="BQ227" s="192"/>
      <c r="BR227" s="194"/>
      <c r="BS227" s="192"/>
      <c r="BT227" s="192"/>
      <c r="BU227" s="192"/>
      <c r="BV227" s="192"/>
      <c r="BW227" s="192"/>
      <c r="BX227" s="192"/>
      <c r="BY227" s="192"/>
      <c r="BZ227" s="195"/>
      <c r="CA227" s="194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</row>
    <row r="228" spans="1:161" s="196" customFormat="1" x14ac:dyDescent="0.25">
      <c r="A228" s="235"/>
      <c r="B228" s="236"/>
      <c r="BL228" s="192"/>
      <c r="BM228" s="192"/>
      <c r="BN228" s="192"/>
      <c r="BO228" s="192"/>
      <c r="BP228" s="192"/>
      <c r="BQ228" s="192"/>
      <c r="BR228" s="194"/>
      <c r="BS228" s="192"/>
      <c r="BT228" s="192"/>
      <c r="BU228" s="192"/>
      <c r="BV228" s="192"/>
      <c r="BW228" s="192"/>
      <c r="BX228" s="192"/>
      <c r="BY228" s="192"/>
      <c r="BZ228" s="195"/>
      <c r="CA228" s="194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</row>
    <row r="229" spans="1:161" s="196" customFormat="1" x14ac:dyDescent="0.25">
      <c r="A229" s="235"/>
      <c r="B229" s="236"/>
      <c r="BL229" s="192"/>
      <c r="BM229" s="192"/>
      <c r="BN229" s="192"/>
      <c r="BO229" s="192"/>
      <c r="BP229" s="192"/>
      <c r="BQ229" s="192"/>
      <c r="BR229" s="194"/>
      <c r="BS229" s="192"/>
      <c r="BT229" s="192"/>
      <c r="BU229" s="192"/>
      <c r="BV229" s="192"/>
      <c r="BW229" s="192"/>
      <c r="BX229" s="192"/>
      <c r="BY229" s="192"/>
      <c r="BZ229" s="195"/>
      <c r="CA229" s="194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</row>
    <row r="230" spans="1:161" s="196" customFormat="1" x14ac:dyDescent="0.25">
      <c r="A230" s="235"/>
      <c r="B230" s="236"/>
      <c r="BL230" s="192"/>
      <c r="BM230" s="192"/>
      <c r="BN230" s="192"/>
      <c r="BO230" s="192"/>
      <c r="BP230" s="192"/>
      <c r="BQ230" s="192"/>
      <c r="BR230" s="194"/>
      <c r="BS230" s="192"/>
      <c r="BT230" s="192"/>
      <c r="BU230" s="192"/>
      <c r="BV230" s="192"/>
      <c r="BW230" s="192"/>
      <c r="BX230" s="192"/>
      <c r="BY230" s="192"/>
      <c r="BZ230" s="195"/>
      <c r="CA230" s="194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</row>
    <row r="231" spans="1:161" s="196" customFormat="1" x14ac:dyDescent="0.25">
      <c r="A231" s="235"/>
      <c r="B231" s="236"/>
      <c r="BL231" s="192"/>
      <c r="BM231" s="192"/>
      <c r="BN231" s="192"/>
      <c r="BO231" s="192"/>
      <c r="BP231" s="192"/>
      <c r="BQ231" s="192"/>
      <c r="BR231" s="194"/>
      <c r="BS231" s="192"/>
      <c r="BT231" s="192"/>
      <c r="BU231" s="192"/>
      <c r="BV231" s="192"/>
      <c r="BW231" s="192"/>
      <c r="BX231" s="192"/>
      <c r="BY231" s="192"/>
      <c r="BZ231" s="195"/>
      <c r="CA231" s="194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</row>
    <row r="232" spans="1:161" s="196" customFormat="1" x14ac:dyDescent="0.25">
      <c r="A232" s="235"/>
      <c r="B232" s="236"/>
      <c r="BL232" s="192"/>
      <c r="BM232" s="192"/>
      <c r="BN232" s="192"/>
      <c r="BO232" s="192"/>
      <c r="BP232" s="192"/>
      <c r="BQ232" s="192"/>
      <c r="BR232" s="194"/>
      <c r="BS232" s="192"/>
      <c r="BT232" s="192"/>
      <c r="BU232" s="192"/>
      <c r="BV232" s="192"/>
      <c r="BW232" s="192"/>
      <c r="BX232" s="192"/>
      <c r="BY232" s="192"/>
      <c r="BZ232" s="195"/>
      <c r="CA232" s="194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</row>
    <row r="233" spans="1:161" s="196" customFormat="1" x14ac:dyDescent="0.25">
      <c r="A233" s="235"/>
      <c r="B233" s="236"/>
      <c r="BL233" s="192"/>
      <c r="BM233" s="192"/>
      <c r="BN233" s="192"/>
      <c r="BO233" s="192"/>
      <c r="BP233" s="192"/>
      <c r="BQ233" s="192"/>
      <c r="BR233" s="194"/>
      <c r="BS233" s="192"/>
      <c r="BT233" s="192"/>
      <c r="BU233" s="192"/>
      <c r="BV233" s="192"/>
      <c r="BW233" s="192"/>
      <c r="BX233" s="192"/>
      <c r="BY233" s="192"/>
      <c r="BZ233" s="195"/>
      <c r="CA233" s="194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</row>
    <row r="234" spans="1:161" s="196" customFormat="1" x14ac:dyDescent="0.25">
      <c r="A234" s="235"/>
      <c r="B234" s="236"/>
      <c r="BL234" s="192"/>
      <c r="BM234" s="192"/>
      <c r="BN234" s="192"/>
      <c r="BO234" s="192"/>
      <c r="BP234" s="192"/>
      <c r="BQ234" s="192"/>
      <c r="BR234" s="194"/>
      <c r="BS234" s="192"/>
      <c r="BT234" s="192"/>
      <c r="BU234" s="192"/>
      <c r="BV234" s="192"/>
      <c r="BW234" s="192"/>
      <c r="BX234" s="192"/>
      <c r="BY234" s="192"/>
      <c r="BZ234" s="195"/>
      <c r="CA234" s="194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</row>
    <row r="235" spans="1:161" s="196" customFormat="1" x14ac:dyDescent="0.25">
      <c r="A235" s="235"/>
      <c r="B235" s="236"/>
      <c r="BL235" s="192"/>
      <c r="BM235" s="192"/>
      <c r="BN235" s="192"/>
      <c r="BO235" s="192"/>
      <c r="BP235" s="192"/>
      <c r="BQ235" s="192"/>
      <c r="BR235" s="194"/>
      <c r="BS235" s="192"/>
      <c r="BT235" s="192"/>
      <c r="BU235" s="192"/>
      <c r="BV235" s="192"/>
      <c r="BW235" s="192"/>
      <c r="BX235" s="192"/>
      <c r="BY235" s="192"/>
      <c r="BZ235" s="195"/>
      <c r="CA235" s="194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</row>
    <row r="236" spans="1:161" s="196" customFormat="1" x14ac:dyDescent="0.25">
      <c r="A236" s="235"/>
      <c r="B236" s="236"/>
      <c r="BL236" s="192"/>
      <c r="BM236" s="192"/>
      <c r="BN236" s="192"/>
      <c r="BO236" s="192"/>
      <c r="BP236" s="192"/>
      <c r="BQ236" s="192"/>
      <c r="BR236" s="194"/>
      <c r="BS236" s="192"/>
      <c r="BT236" s="192"/>
      <c r="BU236" s="192"/>
      <c r="BV236" s="192"/>
      <c r="BW236" s="192"/>
      <c r="BX236" s="192"/>
      <c r="BY236" s="192"/>
      <c r="BZ236" s="195"/>
      <c r="CA236" s="194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</row>
    <row r="237" spans="1:161" s="196" customFormat="1" x14ac:dyDescent="0.25">
      <c r="A237" s="235"/>
      <c r="B237" s="236"/>
      <c r="BL237" s="192"/>
      <c r="BM237" s="192"/>
      <c r="BN237" s="192"/>
      <c r="BO237" s="192"/>
      <c r="BP237" s="192"/>
      <c r="BQ237" s="192"/>
      <c r="BR237" s="194"/>
      <c r="BS237" s="192"/>
      <c r="BT237" s="192"/>
      <c r="BU237" s="192"/>
      <c r="BV237" s="192"/>
      <c r="BW237" s="192"/>
      <c r="BX237" s="192"/>
      <c r="BY237" s="192"/>
      <c r="BZ237" s="195"/>
      <c r="CA237" s="194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</row>
    <row r="238" spans="1:161" s="196" customFormat="1" x14ac:dyDescent="0.25">
      <c r="A238" s="235"/>
      <c r="B238" s="236"/>
      <c r="BL238" s="192"/>
      <c r="BM238" s="192"/>
      <c r="BN238" s="192"/>
      <c r="BO238" s="192"/>
      <c r="BP238" s="192"/>
      <c r="BQ238" s="192"/>
      <c r="BR238" s="194"/>
      <c r="BS238" s="192"/>
      <c r="BT238" s="192"/>
      <c r="BU238" s="192"/>
      <c r="BV238" s="192"/>
      <c r="BW238" s="192"/>
      <c r="BX238" s="192"/>
      <c r="BY238" s="192"/>
      <c r="BZ238" s="195"/>
      <c r="CA238" s="194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</row>
    <row r="239" spans="1:161" s="196" customFormat="1" x14ac:dyDescent="0.25">
      <c r="A239" s="235"/>
      <c r="B239" s="236"/>
      <c r="BL239" s="192"/>
      <c r="BM239" s="192"/>
      <c r="BN239" s="192"/>
      <c r="BO239" s="192"/>
      <c r="BP239" s="192"/>
      <c r="BQ239" s="192"/>
      <c r="BR239" s="194"/>
      <c r="BS239" s="192"/>
      <c r="BT239" s="192"/>
      <c r="BU239" s="192"/>
      <c r="BV239" s="192"/>
      <c r="BW239" s="192"/>
      <c r="BX239" s="192"/>
      <c r="BY239" s="192"/>
      <c r="BZ239" s="195"/>
      <c r="CA239" s="194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</row>
    <row r="240" spans="1:161" s="196" customFormat="1" x14ac:dyDescent="0.25">
      <c r="A240" s="235"/>
      <c r="B240" s="236"/>
      <c r="BL240" s="192"/>
      <c r="BM240" s="192"/>
      <c r="BN240" s="192"/>
      <c r="BO240" s="192"/>
      <c r="BP240" s="192"/>
      <c r="BQ240" s="192"/>
      <c r="BR240" s="194"/>
      <c r="BS240" s="192"/>
      <c r="BT240" s="192"/>
      <c r="BU240" s="192"/>
      <c r="BV240" s="192"/>
      <c r="BW240" s="192"/>
      <c r="BX240" s="192"/>
      <c r="BY240" s="192"/>
      <c r="BZ240" s="195"/>
      <c r="CA240" s="194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</row>
    <row r="241" spans="1:161" s="196" customFormat="1" x14ac:dyDescent="0.25">
      <c r="A241" s="235"/>
      <c r="B241" s="236"/>
      <c r="BL241" s="192"/>
      <c r="BM241" s="192"/>
      <c r="BN241" s="192"/>
      <c r="BO241" s="192"/>
      <c r="BP241" s="192"/>
      <c r="BQ241" s="192"/>
      <c r="BR241" s="194"/>
      <c r="BS241" s="192"/>
      <c r="BT241" s="192"/>
      <c r="BU241" s="192"/>
      <c r="BV241" s="192"/>
      <c r="BW241" s="192"/>
      <c r="BX241" s="192"/>
      <c r="BY241" s="192"/>
      <c r="BZ241" s="195"/>
      <c r="CA241" s="194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</row>
    <row r="242" spans="1:161" s="196" customFormat="1" x14ac:dyDescent="0.25">
      <c r="A242" s="235"/>
      <c r="B242" s="236"/>
      <c r="BL242" s="192"/>
      <c r="BM242" s="192"/>
      <c r="BN242" s="192"/>
      <c r="BO242" s="192"/>
      <c r="BP242" s="192"/>
      <c r="BQ242" s="192"/>
      <c r="BR242" s="194"/>
      <c r="BS242" s="192"/>
      <c r="BT242" s="192"/>
      <c r="BU242" s="192"/>
      <c r="BV242" s="192"/>
      <c r="BW242" s="192"/>
      <c r="BX242" s="192"/>
      <c r="BY242" s="192"/>
      <c r="BZ242" s="195"/>
      <c r="CA242" s="194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</row>
    <row r="243" spans="1:161" s="196" customFormat="1" x14ac:dyDescent="0.25">
      <c r="A243" s="235"/>
      <c r="B243" s="236"/>
      <c r="BL243" s="192"/>
      <c r="BM243" s="192"/>
      <c r="BN243" s="192"/>
      <c r="BO243" s="192"/>
      <c r="BP243" s="192"/>
      <c r="BQ243" s="192"/>
      <c r="BR243" s="194"/>
      <c r="BS243" s="192"/>
      <c r="BT243" s="192"/>
      <c r="BU243" s="192"/>
      <c r="BV243" s="192"/>
      <c r="BW243" s="192"/>
      <c r="BX243" s="192"/>
      <c r="BY243" s="192"/>
      <c r="BZ243" s="195"/>
      <c r="CA243" s="194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</row>
    <row r="244" spans="1:161" s="196" customFormat="1" x14ac:dyDescent="0.25">
      <c r="A244" s="235"/>
      <c r="B244" s="236"/>
      <c r="BL244" s="192"/>
      <c r="BM244" s="192"/>
      <c r="BN244" s="192"/>
      <c r="BO244" s="192"/>
      <c r="BP244" s="192"/>
      <c r="BQ244" s="192"/>
      <c r="BR244" s="194"/>
      <c r="BS244" s="192"/>
      <c r="BT244" s="192"/>
      <c r="BU244" s="192"/>
      <c r="BV244" s="192"/>
      <c r="BW244" s="192"/>
      <c r="BX244" s="192"/>
      <c r="BY244" s="192"/>
      <c r="BZ244" s="195"/>
      <c r="CA244" s="194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</row>
    <row r="245" spans="1:161" s="196" customFormat="1" x14ac:dyDescent="0.25">
      <c r="A245" s="235"/>
      <c r="B245" s="236"/>
      <c r="BL245" s="192"/>
      <c r="BM245" s="192"/>
      <c r="BN245" s="192"/>
      <c r="BO245" s="192"/>
      <c r="BP245" s="192"/>
      <c r="BQ245" s="192"/>
      <c r="BR245" s="194"/>
      <c r="BS245" s="192"/>
      <c r="BT245" s="192"/>
      <c r="BU245" s="192"/>
      <c r="BV245" s="192"/>
      <c r="BW245" s="192"/>
      <c r="BX245" s="192"/>
      <c r="BY245" s="192"/>
      <c r="BZ245" s="195"/>
      <c r="CA245" s="194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</row>
    <row r="246" spans="1:161" s="196" customFormat="1" x14ac:dyDescent="0.25">
      <c r="A246" s="235"/>
      <c r="B246" s="236"/>
      <c r="BL246" s="192"/>
      <c r="BM246" s="192"/>
      <c r="BN246" s="192"/>
      <c r="BO246" s="192"/>
      <c r="BP246" s="192"/>
      <c r="BQ246" s="192"/>
      <c r="BR246" s="194"/>
      <c r="BS246" s="192"/>
      <c r="BT246" s="192"/>
      <c r="BU246" s="192"/>
      <c r="BV246" s="192"/>
      <c r="BW246" s="192"/>
      <c r="BX246" s="192"/>
      <c r="BY246" s="192"/>
      <c r="BZ246" s="195"/>
      <c r="CA246" s="194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</row>
    <row r="247" spans="1:161" s="196" customFormat="1" x14ac:dyDescent="0.25">
      <c r="A247" s="235"/>
      <c r="B247" s="236"/>
      <c r="BL247" s="192"/>
      <c r="BM247" s="192"/>
      <c r="BN247" s="192"/>
      <c r="BO247" s="192"/>
      <c r="BP247" s="192"/>
      <c r="BQ247" s="192"/>
      <c r="BR247" s="194"/>
      <c r="BS247" s="192"/>
      <c r="BT247" s="192"/>
      <c r="BU247" s="192"/>
      <c r="BV247" s="192"/>
      <c r="BW247" s="192"/>
      <c r="BX247" s="192"/>
      <c r="BY247" s="192"/>
      <c r="BZ247" s="195"/>
      <c r="CA247" s="194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</row>
    <row r="248" spans="1:161" s="196" customFormat="1" x14ac:dyDescent="0.25">
      <c r="A248" s="235"/>
      <c r="B248" s="236"/>
      <c r="BL248" s="192"/>
      <c r="BM248" s="192"/>
      <c r="BN248" s="192"/>
      <c r="BO248" s="192"/>
      <c r="BP248" s="192"/>
      <c r="BQ248" s="192"/>
      <c r="BR248" s="194"/>
      <c r="BS248" s="192"/>
      <c r="BT248" s="192"/>
      <c r="BU248" s="192"/>
      <c r="BV248" s="192"/>
      <c r="BW248" s="192"/>
      <c r="BX248" s="192"/>
      <c r="BY248" s="192"/>
      <c r="BZ248" s="195"/>
      <c r="CA248" s="194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</row>
    <row r="249" spans="1:161" s="196" customFormat="1" x14ac:dyDescent="0.25">
      <c r="A249" s="235"/>
      <c r="B249" s="236"/>
      <c r="BL249" s="192"/>
      <c r="BM249" s="192"/>
      <c r="BN249" s="192"/>
      <c r="BO249" s="192"/>
      <c r="BP249" s="192"/>
      <c r="BQ249" s="192"/>
      <c r="BR249" s="194"/>
      <c r="BS249" s="192"/>
      <c r="BT249" s="192"/>
      <c r="BU249" s="192"/>
      <c r="BV249" s="192"/>
      <c r="BW249" s="192"/>
      <c r="BX249" s="192"/>
      <c r="BY249" s="192"/>
      <c r="BZ249" s="195"/>
      <c r="CA249" s="194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</row>
    <row r="250" spans="1:161" s="196" customFormat="1" x14ac:dyDescent="0.25">
      <c r="A250" s="235"/>
      <c r="B250" s="236"/>
      <c r="BL250" s="192"/>
      <c r="BM250" s="192"/>
      <c r="BN250" s="192"/>
      <c r="BO250" s="192"/>
      <c r="BP250" s="192"/>
      <c r="BQ250" s="192"/>
      <c r="BR250" s="194"/>
      <c r="BS250" s="192"/>
      <c r="BT250" s="192"/>
      <c r="BU250" s="192"/>
      <c r="BV250" s="192"/>
      <c r="BW250" s="192"/>
      <c r="BX250" s="192"/>
      <c r="BY250" s="192"/>
      <c r="BZ250" s="195"/>
      <c r="CA250" s="194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</row>
    <row r="251" spans="1:161" s="196" customFormat="1" x14ac:dyDescent="0.25">
      <c r="A251" s="235"/>
      <c r="B251" s="236"/>
      <c r="BL251" s="192"/>
      <c r="BM251" s="192"/>
      <c r="BN251" s="192"/>
      <c r="BO251" s="192"/>
      <c r="BP251" s="192"/>
      <c r="BQ251" s="192"/>
      <c r="BR251" s="194"/>
      <c r="BS251" s="192"/>
      <c r="BT251" s="192"/>
      <c r="BU251" s="192"/>
      <c r="BV251" s="192"/>
      <c r="BW251" s="192"/>
      <c r="BX251" s="192"/>
      <c r="BY251" s="192"/>
      <c r="BZ251" s="195"/>
      <c r="CA251" s="194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</row>
    <row r="252" spans="1:161" s="196" customFormat="1" x14ac:dyDescent="0.25">
      <c r="A252" s="235"/>
      <c r="B252" s="236"/>
      <c r="BL252" s="192"/>
      <c r="BM252" s="192"/>
      <c r="BN252" s="192"/>
      <c r="BO252" s="192"/>
      <c r="BP252" s="192"/>
      <c r="BQ252" s="192"/>
      <c r="BR252" s="194"/>
      <c r="BS252" s="192"/>
      <c r="BT252" s="192"/>
      <c r="BU252" s="192"/>
      <c r="BV252" s="192"/>
      <c r="BW252" s="192"/>
      <c r="BX252" s="192"/>
      <c r="BY252" s="192"/>
      <c r="BZ252" s="195"/>
      <c r="CA252" s="194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</row>
    <row r="253" spans="1:161" s="196" customFormat="1" x14ac:dyDescent="0.25">
      <c r="A253" s="235"/>
      <c r="B253" s="236"/>
      <c r="BL253" s="192"/>
      <c r="BM253" s="192"/>
      <c r="BN253" s="192"/>
      <c r="BO253" s="192"/>
      <c r="BP253" s="192"/>
      <c r="BQ253" s="192"/>
      <c r="BR253" s="194"/>
      <c r="BS253" s="192"/>
      <c r="BT253" s="192"/>
      <c r="BU253" s="192"/>
      <c r="BV253" s="192"/>
      <c r="BW253" s="192"/>
      <c r="BX253" s="192"/>
      <c r="BY253" s="192"/>
      <c r="BZ253" s="195"/>
      <c r="CA253" s="194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</row>
    <row r="254" spans="1:161" s="196" customFormat="1" x14ac:dyDescent="0.25">
      <c r="A254" s="235"/>
      <c r="B254" s="236"/>
      <c r="BL254" s="192"/>
      <c r="BM254" s="192"/>
      <c r="BN254" s="192"/>
      <c r="BO254" s="192"/>
      <c r="BP254" s="192"/>
      <c r="BQ254" s="192"/>
      <c r="BR254" s="194"/>
      <c r="BS254" s="192"/>
      <c r="BT254" s="192"/>
      <c r="BU254" s="192"/>
      <c r="BV254" s="192"/>
      <c r="BW254" s="192"/>
      <c r="BX254" s="192"/>
      <c r="BY254" s="192"/>
      <c r="BZ254" s="195"/>
      <c r="CA254" s="194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</row>
    <row r="255" spans="1:161" s="196" customFormat="1" x14ac:dyDescent="0.25">
      <c r="A255" s="235"/>
      <c r="B255" s="236"/>
      <c r="BL255" s="192"/>
      <c r="BM255" s="192"/>
      <c r="BN255" s="192"/>
      <c r="BO255" s="192"/>
      <c r="BP255" s="192"/>
      <c r="BQ255" s="192"/>
      <c r="BR255" s="194"/>
      <c r="BS255" s="192"/>
      <c r="BT255" s="192"/>
      <c r="BU255" s="192"/>
      <c r="BV255" s="192"/>
      <c r="BW255" s="192"/>
      <c r="BX255" s="192"/>
      <c r="BY255" s="192"/>
      <c r="BZ255" s="195"/>
      <c r="CA255" s="194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</row>
    <row r="256" spans="1:161" s="196" customFormat="1" x14ac:dyDescent="0.25">
      <c r="A256" s="235"/>
      <c r="B256" s="236"/>
      <c r="BL256" s="192"/>
      <c r="BM256" s="192"/>
      <c r="BN256" s="192"/>
      <c r="BO256" s="192"/>
      <c r="BP256" s="192"/>
      <c r="BQ256" s="192"/>
      <c r="BR256" s="194"/>
      <c r="BS256" s="192"/>
      <c r="BT256" s="192"/>
      <c r="BU256" s="192"/>
      <c r="BV256" s="192"/>
      <c r="BW256" s="192"/>
      <c r="BX256" s="192"/>
      <c r="BY256" s="192"/>
      <c r="BZ256" s="195"/>
      <c r="CA256" s="194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</row>
    <row r="257" spans="1:161" s="196" customFormat="1" x14ac:dyDescent="0.25">
      <c r="A257" s="235"/>
      <c r="B257" s="236"/>
      <c r="BL257" s="192"/>
      <c r="BM257" s="192"/>
      <c r="BN257" s="192"/>
      <c r="BO257" s="192"/>
      <c r="BP257" s="192"/>
      <c r="BQ257" s="192"/>
      <c r="BR257" s="194"/>
      <c r="BS257" s="192"/>
      <c r="BT257" s="192"/>
      <c r="BU257" s="192"/>
      <c r="BV257" s="192"/>
      <c r="BW257" s="192"/>
      <c r="BX257" s="192"/>
      <c r="BY257" s="192"/>
      <c r="BZ257" s="195"/>
      <c r="CA257" s="194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</row>
    <row r="258" spans="1:161" s="196" customFormat="1" x14ac:dyDescent="0.25">
      <c r="A258" s="235"/>
      <c r="B258" s="236"/>
      <c r="BL258" s="192"/>
      <c r="BM258" s="192"/>
      <c r="BN258" s="192"/>
      <c r="BO258" s="192"/>
      <c r="BP258" s="192"/>
      <c r="BQ258" s="192"/>
      <c r="BR258" s="194"/>
      <c r="BS258" s="192"/>
      <c r="BT258" s="192"/>
      <c r="BU258" s="192"/>
      <c r="BV258" s="192"/>
      <c r="BW258" s="192"/>
      <c r="BX258" s="192"/>
      <c r="BY258" s="192"/>
      <c r="BZ258" s="195"/>
      <c r="CA258" s="194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</row>
    <row r="259" spans="1:161" s="196" customFormat="1" x14ac:dyDescent="0.25">
      <c r="A259" s="235"/>
      <c r="B259" s="236"/>
      <c r="BL259" s="192"/>
      <c r="BM259" s="192"/>
      <c r="BN259" s="192"/>
      <c r="BO259" s="192"/>
      <c r="BP259" s="192"/>
      <c r="BQ259" s="192"/>
      <c r="BR259" s="194"/>
      <c r="BS259" s="192"/>
      <c r="BT259" s="192"/>
      <c r="BU259" s="192"/>
      <c r="BV259" s="192"/>
      <c r="BW259" s="192"/>
      <c r="BX259" s="192"/>
      <c r="BY259" s="192"/>
      <c r="BZ259" s="195"/>
      <c r="CA259" s="194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</row>
    <row r="260" spans="1:161" s="196" customFormat="1" x14ac:dyDescent="0.25">
      <c r="A260" s="235"/>
      <c r="B260" s="236"/>
      <c r="BL260" s="192"/>
      <c r="BM260" s="192"/>
      <c r="BN260" s="192"/>
      <c r="BO260" s="192"/>
      <c r="BP260" s="192"/>
      <c r="BQ260" s="192"/>
      <c r="BR260" s="194"/>
      <c r="BS260" s="192"/>
      <c r="BT260" s="192"/>
      <c r="BU260" s="192"/>
      <c r="BV260" s="192"/>
      <c r="BW260" s="192"/>
      <c r="BX260" s="192"/>
      <c r="BY260" s="192"/>
      <c r="BZ260" s="195"/>
      <c r="CA260" s="194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</row>
    <row r="261" spans="1:161" s="196" customFormat="1" x14ac:dyDescent="0.25">
      <c r="A261" s="235"/>
      <c r="B261" s="236"/>
      <c r="BL261" s="192"/>
      <c r="BM261" s="192"/>
      <c r="BN261" s="192"/>
      <c r="BO261" s="192"/>
      <c r="BP261" s="192"/>
      <c r="BQ261" s="192"/>
      <c r="BR261" s="194"/>
      <c r="BS261" s="192"/>
      <c r="BT261" s="192"/>
      <c r="BU261" s="192"/>
      <c r="BV261" s="192"/>
      <c r="BW261" s="192"/>
      <c r="BX261" s="192"/>
      <c r="BY261" s="192"/>
      <c r="BZ261" s="195"/>
      <c r="CA261" s="194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</row>
    <row r="262" spans="1:161" s="196" customFormat="1" x14ac:dyDescent="0.25">
      <c r="A262" s="235"/>
      <c r="B262" s="236"/>
      <c r="BL262" s="192"/>
      <c r="BM262" s="192"/>
      <c r="BN262" s="192"/>
      <c r="BO262" s="192"/>
      <c r="BP262" s="192"/>
      <c r="BQ262" s="192"/>
      <c r="BR262" s="194"/>
      <c r="BS262" s="192"/>
      <c r="BT262" s="192"/>
      <c r="BU262" s="192"/>
      <c r="BV262" s="192"/>
      <c r="BW262" s="192"/>
      <c r="BX262" s="192"/>
      <c r="BY262" s="192"/>
      <c r="BZ262" s="195"/>
      <c r="CA262" s="194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</row>
  </sheetData>
  <mergeCells count="20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AM6:AN6"/>
    <mergeCell ref="AP6:AQ6"/>
    <mergeCell ref="AS6:AT6"/>
    <mergeCell ref="AV6:AW6"/>
    <mergeCell ref="AY6:AZ6"/>
    <mergeCell ref="BB6:BC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262"/>
  <sheetViews>
    <sheetView zoomScale="70" zoomScaleNormal="70" workbookViewId="0">
      <pane xSplit="2" ySplit="13" topLeftCell="BH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12.5703125" style="123" customWidth="1"/>
    <col min="18" max="18" width="16.5703125" style="123" bestFit="1" customWidth="1"/>
    <col min="19" max="19" width="14.28515625" style="123" bestFit="1" customWidth="1"/>
    <col min="20" max="20" width="10.42578125" style="123" customWidth="1"/>
    <col min="21" max="21" width="16.5703125" style="123" bestFit="1" customWidth="1"/>
    <col min="22" max="22" width="13.7109375" style="123" customWidth="1"/>
    <col min="23" max="23" width="10.42578125" style="123" customWidth="1"/>
    <col min="24" max="24" width="19.5703125" style="123" customWidth="1"/>
    <col min="25" max="25" width="18.42578125" style="123" customWidth="1"/>
    <col min="26" max="26" width="9" style="123" customWidth="1"/>
    <col min="27" max="28" width="18.42578125" style="123" customWidth="1"/>
    <col min="29" max="29" width="10.5703125" style="123" customWidth="1"/>
    <col min="30" max="30" width="19.5703125" style="123" customWidth="1"/>
    <col min="31" max="31" width="16.28515625" style="123" customWidth="1"/>
    <col min="32" max="32" width="10" style="123" customWidth="1"/>
    <col min="33" max="33" width="20.42578125" style="123" customWidth="1"/>
    <col min="34" max="34" width="19.42578125" style="123" customWidth="1"/>
    <col min="35" max="35" width="10.5703125" style="123" customWidth="1"/>
    <col min="36" max="36" width="20.42578125" style="123" customWidth="1"/>
    <col min="37" max="37" width="17.5703125" style="123" customWidth="1"/>
    <col min="38" max="38" width="9.7109375" style="123" customWidth="1"/>
    <col min="39" max="39" width="18.42578125" style="123" customWidth="1"/>
    <col min="40" max="40" width="17.28515625" style="123" customWidth="1"/>
    <col min="41" max="41" width="10.42578125" style="123" customWidth="1"/>
    <col min="42" max="42" width="20.28515625" style="123" customWidth="1"/>
    <col min="43" max="43" width="18.5703125" style="123" customWidth="1"/>
    <col min="44" max="44" width="9.7109375" style="123" customWidth="1"/>
    <col min="45" max="45" width="20.42578125" style="123" customWidth="1"/>
    <col min="46" max="46" width="18.7109375" style="123" customWidth="1"/>
    <col min="47" max="47" width="9.28515625" style="123" customWidth="1"/>
    <col min="48" max="48" width="21.42578125" style="123" customWidth="1"/>
    <col min="49" max="49" width="19.7109375" style="123" customWidth="1"/>
    <col min="50" max="50" width="10" style="123" customWidth="1"/>
    <col min="51" max="52" width="19.7109375" style="123" customWidth="1"/>
    <col min="53" max="53" width="10.5703125" style="123" customWidth="1"/>
    <col min="54" max="54" width="18" style="123" customWidth="1"/>
    <col min="55" max="55" width="16.28515625" style="123" customWidth="1"/>
    <col min="56" max="56" width="8.28515625" style="123" customWidth="1"/>
    <col min="57" max="58" width="16.28515625" style="123" customWidth="1"/>
    <col min="59" max="59" width="10.42578125" style="123" customWidth="1"/>
    <col min="60" max="61" width="16.28515625" style="123" customWidth="1"/>
    <col min="62" max="62" width="9.7109375" style="123" customWidth="1"/>
    <col min="63" max="64" width="16.28515625" style="123" customWidth="1"/>
    <col min="65" max="65" width="10" style="123" customWidth="1"/>
    <col min="66" max="67" width="16.28515625" style="123" customWidth="1"/>
    <col min="68" max="68" width="8.5703125" style="123" customWidth="1"/>
    <col min="69" max="69" width="18.5703125" style="238" customWidth="1"/>
    <col min="70" max="70" width="16.5703125" style="238" customWidth="1"/>
    <col min="71" max="72" width="20.42578125" style="123" customWidth="1"/>
    <col min="73" max="73" width="14.5703125" style="125" customWidth="1"/>
    <col min="74" max="74" width="14.28515625" style="125" customWidth="1"/>
    <col min="75" max="75" width="18.5703125" style="125" customWidth="1"/>
    <col min="76" max="76" width="22.7109375" style="125" customWidth="1"/>
    <col min="77" max="77" width="10.7109375" style="125" customWidth="1"/>
    <col min="78" max="78" width="10.42578125" style="125" customWidth="1"/>
    <col min="79" max="79" width="10.28515625" style="126" customWidth="1"/>
    <col min="80" max="80" width="17.7109375" style="125" customWidth="1"/>
    <col min="81" max="81" width="13.28515625" style="125" customWidth="1"/>
    <col min="82" max="82" width="11.42578125" style="125" customWidth="1"/>
    <col min="83" max="86" width="11.5703125" style="125" customWidth="1"/>
    <col min="87" max="87" width="12.5703125" style="127" customWidth="1"/>
    <col min="88" max="88" width="11.5703125" style="126" customWidth="1"/>
    <col min="89" max="101" width="13.42578125" style="125" customWidth="1"/>
    <col min="102" max="170" width="13.42578125" style="122" customWidth="1"/>
    <col min="171" max="16384" width="9.28515625" style="123"/>
  </cols>
  <sheetData>
    <row r="1" spans="1:173" x14ac:dyDescent="0.25">
      <c r="B1" s="122"/>
      <c r="BQ1" s="123"/>
      <c r="BR1" s="123"/>
      <c r="BU1" s="124"/>
      <c r="BV1" s="124"/>
      <c r="CA1" s="125"/>
      <c r="CC1" s="126"/>
      <c r="CI1" s="125"/>
      <c r="CJ1" s="125"/>
      <c r="CK1" s="127"/>
      <c r="CL1" s="126"/>
      <c r="FO1" s="122"/>
      <c r="FP1" s="122"/>
      <c r="FQ1" s="122"/>
    </row>
    <row r="2" spans="1:173" x14ac:dyDescent="0.25">
      <c r="B2" s="122"/>
      <c r="BQ2" s="123"/>
      <c r="BR2" s="123"/>
      <c r="BU2" s="124"/>
      <c r="BV2" s="124"/>
      <c r="CA2" s="125"/>
      <c r="CC2" s="126"/>
      <c r="CI2" s="125"/>
      <c r="CJ2" s="125"/>
      <c r="CK2" s="127"/>
      <c r="CL2" s="126"/>
      <c r="FO2" s="122"/>
      <c r="FP2" s="122"/>
      <c r="FQ2" s="122"/>
    </row>
    <row r="3" spans="1:173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 t="s">
        <v>0</v>
      </c>
      <c r="AO3" s="130"/>
      <c r="AP3" s="130"/>
      <c r="AQ3" s="130"/>
      <c r="AR3" s="130"/>
      <c r="AS3" s="130"/>
      <c r="AT3" s="131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2"/>
      <c r="BR3" s="132"/>
      <c r="BS3" s="122"/>
      <c r="BT3" s="122"/>
      <c r="CA3" s="125"/>
      <c r="CB3" s="126"/>
    </row>
    <row r="4" spans="1:173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1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2"/>
      <c r="BR4" s="132"/>
      <c r="BS4" s="122"/>
      <c r="BT4" s="122"/>
      <c r="CA4" s="125"/>
      <c r="CB4" s="126"/>
    </row>
    <row r="5" spans="1:173" x14ac:dyDescent="0.25">
      <c r="A5" s="133"/>
      <c r="B5" s="134" t="s">
        <v>158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5"/>
      <c r="BR5" s="135"/>
      <c r="BS5" s="136"/>
      <c r="BT5" s="136"/>
      <c r="BU5" s="137"/>
      <c r="BV5" s="138"/>
      <c r="BW5" s="138"/>
      <c r="BX5" s="138"/>
      <c r="BY5" s="138"/>
      <c r="CA5" s="125"/>
      <c r="CB5" s="126"/>
    </row>
    <row r="6" spans="1:173" s="146" customFormat="1" ht="16.5" thickBot="1" x14ac:dyDescent="0.3">
      <c r="A6" s="139" t="s">
        <v>1</v>
      </c>
      <c r="B6" s="140"/>
      <c r="C6" s="257" t="s">
        <v>159</v>
      </c>
      <c r="D6" s="257"/>
      <c r="E6" s="141"/>
      <c r="F6" s="257" t="s">
        <v>160</v>
      </c>
      <c r="G6" s="257"/>
      <c r="H6" s="142"/>
      <c r="I6" s="257" t="s">
        <v>161</v>
      </c>
      <c r="J6" s="257"/>
      <c r="K6" s="142"/>
      <c r="L6" s="257" t="s">
        <v>162</v>
      </c>
      <c r="M6" s="257"/>
      <c r="N6" s="143"/>
      <c r="O6" s="257" t="s">
        <v>163</v>
      </c>
      <c r="P6" s="257"/>
      <c r="Q6" s="141"/>
      <c r="R6" s="257" t="s">
        <v>164</v>
      </c>
      <c r="S6" s="257"/>
      <c r="T6" s="141"/>
      <c r="U6" s="257" t="s">
        <v>165</v>
      </c>
      <c r="V6" s="257"/>
      <c r="W6" s="142"/>
      <c r="X6" s="257" t="s">
        <v>166</v>
      </c>
      <c r="Y6" s="257"/>
      <c r="Z6" s="141"/>
      <c r="AA6" s="257" t="s">
        <v>167</v>
      </c>
      <c r="AB6" s="257"/>
      <c r="AC6" s="142"/>
      <c r="AD6" s="257" t="s">
        <v>168</v>
      </c>
      <c r="AE6" s="257"/>
      <c r="AF6" s="143"/>
      <c r="AG6" s="257" t="s">
        <v>169</v>
      </c>
      <c r="AH6" s="257"/>
      <c r="AI6" s="143"/>
      <c r="AJ6" s="257" t="s">
        <v>170</v>
      </c>
      <c r="AK6" s="257"/>
      <c r="AL6" s="142"/>
      <c r="AM6" s="257" t="s">
        <v>171</v>
      </c>
      <c r="AN6" s="257"/>
      <c r="AO6" s="142"/>
      <c r="AP6" s="257" t="s">
        <v>172</v>
      </c>
      <c r="AQ6" s="257"/>
      <c r="AR6" s="142"/>
      <c r="AS6" s="257" t="s">
        <v>173</v>
      </c>
      <c r="AT6" s="257"/>
      <c r="AU6" s="142"/>
      <c r="AV6" s="257" t="s">
        <v>174</v>
      </c>
      <c r="AW6" s="257"/>
      <c r="AX6" s="141"/>
      <c r="AY6" s="257" t="s">
        <v>175</v>
      </c>
      <c r="AZ6" s="257"/>
      <c r="BA6" s="142"/>
      <c r="BB6" s="257" t="s">
        <v>176</v>
      </c>
      <c r="BC6" s="257"/>
      <c r="BD6" s="141"/>
      <c r="BE6" s="257" t="s">
        <v>177</v>
      </c>
      <c r="BF6" s="257"/>
      <c r="BG6" s="141"/>
      <c r="BH6" s="257" t="s">
        <v>178</v>
      </c>
      <c r="BI6" s="257"/>
      <c r="BJ6" s="141"/>
      <c r="BK6" s="257" t="s">
        <v>179</v>
      </c>
      <c r="BL6" s="257"/>
      <c r="BM6" s="141"/>
      <c r="BN6" s="257" t="s">
        <v>180</v>
      </c>
      <c r="BO6" s="257"/>
      <c r="BP6" s="142"/>
      <c r="BQ6" s="257" t="s">
        <v>2</v>
      </c>
      <c r="BR6" s="257"/>
      <c r="BS6" s="144"/>
      <c r="BT6" s="144"/>
      <c r="BU6" s="145"/>
      <c r="BV6" s="137"/>
      <c r="BW6" s="137"/>
      <c r="BX6" s="137"/>
      <c r="BY6" s="137"/>
      <c r="BZ6" s="137"/>
      <c r="CA6" s="138"/>
      <c r="CB6" s="126"/>
      <c r="CC6" s="125"/>
      <c r="CD6" s="125"/>
      <c r="CE6" s="125"/>
      <c r="CF6" s="125"/>
      <c r="CG6" s="125"/>
      <c r="CH6" s="125"/>
      <c r="CI6" s="127"/>
      <c r="CJ6" s="126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</row>
    <row r="7" spans="1:173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48"/>
      <c r="BR7" s="148"/>
      <c r="BS7" s="149"/>
      <c r="BT7" s="149"/>
      <c r="BU7" s="150"/>
      <c r="BV7" s="138"/>
      <c r="BW7" s="138"/>
      <c r="BX7" s="138"/>
      <c r="BY7" s="138"/>
      <c r="BZ7" s="138"/>
      <c r="CA7" s="138"/>
      <c r="CB7" s="126"/>
    </row>
    <row r="8" spans="1:173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30"/>
      <c r="X8" s="148"/>
      <c r="Y8" s="148" t="s">
        <v>3</v>
      </c>
      <c r="Z8" s="148"/>
      <c r="AA8" s="148"/>
      <c r="AB8" s="148" t="s">
        <v>3</v>
      </c>
      <c r="AC8" s="130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48"/>
      <c r="AY8" s="148"/>
      <c r="AZ8" s="148" t="s">
        <v>3</v>
      </c>
      <c r="BA8" s="130"/>
      <c r="BB8" s="148"/>
      <c r="BC8" s="148" t="s">
        <v>3</v>
      </c>
      <c r="BD8" s="148"/>
      <c r="BE8" s="148"/>
      <c r="BF8" s="148" t="s">
        <v>3</v>
      </c>
      <c r="BG8" s="148"/>
      <c r="BH8" s="148"/>
      <c r="BI8" s="148" t="s">
        <v>3</v>
      </c>
      <c r="BJ8" s="148"/>
      <c r="BK8" s="148"/>
      <c r="BL8" s="148" t="s">
        <v>3</v>
      </c>
      <c r="BM8" s="148"/>
      <c r="BN8" s="148"/>
      <c r="BO8" s="148" t="s">
        <v>3</v>
      </c>
      <c r="BP8" s="130"/>
      <c r="BQ8" s="148"/>
      <c r="BR8" s="148" t="s">
        <v>3</v>
      </c>
      <c r="BS8" s="149"/>
      <c r="BT8" s="149"/>
      <c r="BU8" s="150"/>
      <c r="BV8" s="138"/>
      <c r="BW8" s="138"/>
      <c r="BX8" s="138"/>
      <c r="BY8" s="138"/>
      <c r="BZ8" s="138"/>
      <c r="CA8" s="138"/>
      <c r="CB8" s="126"/>
    </row>
    <row r="9" spans="1:173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8"/>
      <c r="BN9" s="148" t="s">
        <v>3</v>
      </c>
      <c r="BO9" s="148" t="s">
        <v>19</v>
      </c>
      <c r="BP9" s="148"/>
      <c r="BQ9" s="148" t="s">
        <v>3</v>
      </c>
      <c r="BR9" s="148" t="s">
        <v>19</v>
      </c>
      <c r="BS9" s="149"/>
      <c r="BT9" s="149"/>
      <c r="BU9" s="150"/>
      <c r="BV9" s="150"/>
      <c r="BW9" s="150"/>
      <c r="BX9" s="150"/>
      <c r="BY9" s="150"/>
      <c r="BZ9" s="150"/>
      <c r="CA9" s="150"/>
      <c r="CB9" s="126"/>
    </row>
    <row r="10" spans="1:173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23</v>
      </c>
      <c r="BL10" s="148" t="s">
        <v>21</v>
      </c>
      <c r="BM10" s="148"/>
      <c r="BN10" s="148" t="s">
        <v>23</v>
      </c>
      <c r="BO10" s="148" t="s">
        <v>21</v>
      </c>
      <c r="BP10" s="148"/>
      <c r="BQ10" s="148" t="s">
        <v>24</v>
      </c>
      <c r="BR10" s="148" t="s">
        <v>21</v>
      </c>
      <c r="BS10" s="149"/>
      <c r="BT10" s="149"/>
      <c r="BU10" s="150"/>
      <c r="BV10" s="150"/>
      <c r="BW10" s="150"/>
      <c r="BX10" s="150"/>
      <c r="BY10" s="150"/>
      <c r="BZ10" s="150"/>
      <c r="CA10" s="150"/>
      <c r="CB10" s="126"/>
    </row>
    <row r="11" spans="1:173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8"/>
      <c r="BN11" s="148"/>
      <c r="BO11" s="148" t="s">
        <v>22</v>
      </c>
      <c r="BP11" s="148"/>
      <c r="BQ11" s="148"/>
      <c r="BR11" s="148" t="s">
        <v>22</v>
      </c>
      <c r="BS11" s="149"/>
      <c r="BT11" s="149"/>
      <c r="BU11" s="150"/>
      <c r="BV11" s="150"/>
      <c r="BW11" s="150"/>
      <c r="BX11" s="150"/>
      <c r="BY11" s="150"/>
      <c r="BZ11" s="150"/>
      <c r="CA11" s="150"/>
      <c r="CB11" s="155"/>
      <c r="CC11" s="156"/>
      <c r="CD11" s="156"/>
      <c r="CE11" s="156"/>
      <c r="CF11" s="156"/>
      <c r="CG11" s="156"/>
      <c r="CH11" s="156"/>
      <c r="CI11" s="157"/>
      <c r="CJ11" s="155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</row>
    <row r="12" spans="1:173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8"/>
      <c r="BN12" s="148"/>
      <c r="BO12" s="148" t="s">
        <v>4</v>
      </c>
      <c r="BP12" s="148"/>
      <c r="BQ12" s="148"/>
      <c r="BR12" s="148" t="s">
        <v>4</v>
      </c>
      <c r="BS12" s="149"/>
      <c r="BT12" s="149"/>
      <c r="BU12" s="150"/>
      <c r="BV12" s="138"/>
      <c r="BW12" s="150"/>
      <c r="BX12" s="150"/>
      <c r="BY12" s="150"/>
      <c r="BZ12" s="150"/>
      <c r="CA12" s="150"/>
      <c r="CB12" s="160"/>
    </row>
    <row r="13" spans="1:173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4"/>
      <c r="BS13" s="149"/>
      <c r="BT13" s="149"/>
      <c r="BU13" s="150"/>
      <c r="BV13" s="138"/>
      <c r="BW13" s="138"/>
      <c r="BX13" s="138"/>
      <c r="BY13" s="138"/>
      <c r="BZ13" s="138"/>
      <c r="CA13" s="138"/>
      <c r="CB13" s="126"/>
      <c r="CC13" s="125"/>
      <c r="CD13" s="125"/>
      <c r="CE13" s="125"/>
      <c r="CF13" s="125"/>
      <c r="CG13" s="125"/>
      <c r="CH13" s="125"/>
      <c r="CI13" s="127"/>
      <c r="CJ13" s="126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</row>
    <row r="14" spans="1:173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67"/>
      <c r="BR14" s="168"/>
      <c r="BS14" s="149"/>
      <c r="BT14" s="149"/>
      <c r="BU14" s="150"/>
      <c r="BV14" s="138"/>
      <c r="BW14" s="138"/>
      <c r="BX14" s="138"/>
      <c r="BY14" s="138"/>
      <c r="BZ14" s="138"/>
      <c r="CA14" s="138"/>
      <c r="CB14" s="126"/>
    </row>
    <row r="15" spans="1:173" x14ac:dyDescent="0.25">
      <c r="A15" s="151">
        <v>1</v>
      </c>
      <c r="B15" s="169" t="s">
        <v>5</v>
      </c>
      <c r="C15" s="167">
        <v>129.41</v>
      </c>
      <c r="D15" s="170">
        <v>86.88</v>
      </c>
      <c r="E15" s="170"/>
      <c r="F15" s="167">
        <v>129.71</v>
      </c>
      <c r="G15" s="170">
        <v>86.84</v>
      </c>
      <c r="H15" s="130"/>
      <c r="I15" s="167">
        <v>130.02000000000001</v>
      </c>
      <c r="J15" s="170">
        <v>86.07</v>
      </c>
      <c r="K15" s="130"/>
      <c r="L15" s="167">
        <v>130.72</v>
      </c>
      <c r="M15" s="170">
        <v>85.5</v>
      </c>
      <c r="N15" s="130"/>
      <c r="O15" s="167">
        <v>132.69999999999999</v>
      </c>
      <c r="P15" s="170">
        <v>84.56</v>
      </c>
      <c r="Q15" s="170"/>
      <c r="R15" s="167">
        <v>133.72</v>
      </c>
      <c r="S15" s="170">
        <v>83.75</v>
      </c>
      <c r="T15" s="170"/>
      <c r="U15" s="167">
        <v>133.61000000000001</v>
      </c>
      <c r="V15" s="170">
        <v>83.94</v>
      </c>
      <c r="W15" s="130"/>
      <c r="X15" s="167">
        <v>133.9</v>
      </c>
      <c r="Y15" s="170">
        <v>84.68</v>
      </c>
      <c r="Z15" s="170"/>
      <c r="AA15" s="167">
        <v>134.33000000000001</v>
      </c>
      <c r="AB15" s="170">
        <v>85.26</v>
      </c>
      <c r="AC15" s="130"/>
      <c r="AD15" s="167">
        <v>134.27000000000001</v>
      </c>
      <c r="AE15" s="170">
        <v>85.45</v>
      </c>
      <c r="AF15" s="130"/>
      <c r="AG15" s="167">
        <v>134.44999999999999</v>
      </c>
      <c r="AH15" s="170">
        <v>84.96</v>
      </c>
      <c r="AI15" s="130"/>
      <c r="AJ15" s="167">
        <v>132.67000000000002</v>
      </c>
      <c r="AK15" s="170">
        <v>86.75</v>
      </c>
      <c r="AL15" s="130"/>
      <c r="AM15" s="167">
        <v>134.61000000000001</v>
      </c>
      <c r="AN15" s="170">
        <v>84.62</v>
      </c>
      <c r="AO15" s="130"/>
      <c r="AP15" s="167">
        <v>134.77000000000001</v>
      </c>
      <c r="AQ15" s="170">
        <v>84.28</v>
      </c>
      <c r="AR15" s="130"/>
      <c r="AS15" s="167">
        <v>135.31</v>
      </c>
      <c r="AT15" s="170">
        <v>83.59</v>
      </c>
      <c r="AU15" s="130"/>
      <c r="AV15" s="167">
        <v>136.19</v>
      </c>
      <c r="AW15" s="170">
        <v>83.52</v>
      </c>
      <c r="AX15" s="170"/>
      <c r="AY15" s="167">
        <v>135.36000000000001</v>
      </c>
      <c r="AZ15" s="170">
        <v>84.01</v>
      </c>
      <c r="BA15" s="130"/>
      <c r="BB15" s="171">
        <v>134.94</v>
      </c>
      <c r="BC15" s="172">
        <v>83.88</v>
      </c>
      <c r="BD15" s="172"/>
      <c r="BE15" s="171">
        <v>135.07</v>
      </c>
      <c r="BF15" s="172">
        <v>83.56</v>
      </c>
      <c r="BG15" s="172"/>
      <c r="BH15" s="172">
        <v>135.87</v>
      </c>
      <c r="BI15" s="172">
        <v>83</v>
      </c>
      <c r="BJ15" s="172"/>
      <c r="BK15" s="172">
        <v>136.28</v>
      </c>
      <c r="BL15" s="172">
        <v>83.16</v>
      </c>
      <c r="BM15" s="172"/>
      <c r="BN15" s="172">
        <v>136.26</v>
      </c>
      <c r="BO15" s="172">
        <v>83.83</v>
      </c>
      <c r="BP15" s="130"/>
      <c r="BQ15" s="167">
        <f>(C15+F15+I15+L15+O15+R15+U15+X15+AA15+AD15+AG15+AJ15+AM15+AP15+AS15+AV15+AY15+BB15+BE15+BH15+BK15+BN15)/22</f>
        <v>133.82590909090911</v>
      </c>
      <c r="BR15" s="168">
        <f>(D15+G15+J15+M15+P15+S15+V15+Y15+AB15+AE15+AH15+AK15+AN15+AQ15+AT15+AW15+AZ15+BC15+BF15+BI15+BL15+BO15)/22</f>
        <v>84.640454545454546</v>
      </c>
      <c r="BS15" s="173"/>
      <c r="BT15" s="173"/>
      <c r="BU15" s="173"/>
      <c r="BV15" s="174"/>
      <c r="BW15" s="174"/>
      <c r="BX15" s="138"/>
      <c r="BY15" s="175"/>
      <c r="BZ15" s="175"/>
      <c r="CA15" s="138"/>
      <c r="CB15" s="126"/>
    </row>
    <row r="16" spans="1:173" s="132" customFormat="1" x14ac:dyDescent="0.25">
      <c r="A16" s="151">
        <v>2</v>
      </c>
      <c r="B16" s="169" t="s">
        <v>6</v>
      </c>
      <c r="C16" s="167">
        <v>0.79472303902090125</v>
      </c>
      <c r="D16" s="170">
        <v>141.47</v>
      </c>
      <c r="E16" s="170"/>
      <c r="F16" s="167">
        <v>0.79751176329850859</v>
      </c>
      <c r="G16" s="170">
        <v>141.24</v>
      </c>
      <c r="H16" s="130"/>
      <c r="I16" s="167">
        <v>0.79592486469277302</v>
      </c>
      <c r="J16" s="170">
        <v>140.6</v>
      </c>
      <c r="K16" s="130"/>
      <c r="L16" s="167">
        <v>0.79586152009550337</v>
      </c>
      <c r="M16" s="170">
        <v>140.43</v>
      </c>
      <c r="N16" s="130"/>
      <c r="O16" s="167">
        <v>0.79955225073958569</v>
      </c>
      <c r="P16" s="170">
        <v>140.34</v>
      </c>
      <c r="Q16" s="170"/>
      <c r="R16" s="167">
        <v>0.79763898859376248</v>
      </c>
      <c r="S16" s="170">
        <v>140.4</v>
      </c>
      <c r="T16" s="170"/>
      <c r="U16" s="167">
        <v>0.79904115061925685</v>
      </c>
      <c r="V16" s="170">
        <v>140.36000000000001</v>
      </c>
      <c r="W16" s="130"/>
      <c r="X16" s="167">
        <v>0.80179602309172537</v>
      </c>
      <c r="Y16" s="170">
        <v>141.41</v>
      </c>
      <c r="Z16" s="170"/>
      <c r="AA16" s="167">
        <v>0.8187996397281585</v>
      </c>
      <c r="AB16" s="170">
        <v>139.88</v>
      </c>
      <c r="AC16" s="130"/>
      <c r="AD16" s="167">
        <v>0.82338410868670231</v>
      </c>
      <c r="AE16" s="170">
        <v>139.35</v>
      </c>
      <c r="AF16" s="130"/>
      <c r="AG16" s="167">
        <v>0.82733515347067088</v>
      </c>
      <c r="AH16" s="170">
        <v>138.07</v>
      </c>
      <c r="AI16" s="130"/>
      <c r="AJ16" s="167">
        <v>0.82494637848539831</v>
      </c>
      <c r="AK16" s="170">
        <v>139.51</v>
      </c>
      <c r="AL16" s="130"/>
      <c r="AM16" s="167">
        <v>0.81426593925576096</v>
      </c>
      <c r="AN16" s="170">
        <v>139.88999999999999</v>
      </c>
      <c r="AO16" s="130"/>
      <c r="AP16" s="167">
        <v>0.81685999019768019</v>
      </c>
      <c r="AQ16" s="170">
        <v>139.06</v>
      </c>
      <c r="AR16" s="130"/>
      <c r="AS16" s="167">
        <v>0.81221572449642621</v>
      </c>
      <c r="AT16" s="170">
        <v>139.26</v>
      </c>
      <c r="AU16" s="130"/>
      <c r="AV16" s="167">
        <v>0.8180628272251308</v>
      </c>
      <c r="AW16" s="170">
        <v>139.04</v>
      </c>
      <c r="AX16" s="170"/>
      <c r="AY16" s="167">
        <v>0.81933633756657098</v>
      </c>
      <c r="AZ16" s="170">
        <v>138.78</v>
      </c>
      <c r="BA16" s="130"/>
      <c r="BB16" s="171">
        <v>0.81307423367753473</v>
      </c>
      <c r="BC16" s="172">
        <v>139.21</v>
      </c>
      <c r="BD16" s="172"/>
      <c r="BE16" s="171">
        <v>0.81366965012205039</v>
      </c>
      <c r="BF16" s="172">
        <v>138.69999999999999</v>
      </c>
      <c r="BG16" s="172"/>
      <c r="BH16" s="172">
        <v>0.81519523925980264</v>
      </c>
      <c r="BI16" s="172">
        <v>138.33000000000001</v>
      </c>
      <c r="BJ16" s="172"/>
      <c r="BK16" s="172">
        <v>0.82128777923784491</v>
      </c>
      <c r="BL16" s="172">
        <v>137.99</v>
      </c>
      <c r="BM16" s="172"/>
      <c r="BN16" s="172">
        <v>0.82433435001236499</v>
      </c>
      <c r="BO16" s="172">
        <v>138.56</v>
      </c>
      <c r="BP16" s="130"/>
      <c r="BQ16" s="167">
        <f t="shared" ref="BQ16:BQ29" si="0">(C16+F16+I16+L16+O16+R16+U16+X16+AA16+AD16+AG16+AJ16+AM16+AP16+AS16+AV16+AY16+BB16+BE16+BH16+BK16+BN16)/22</f>
        <v>0.81112804325336885</v>
      </c>
      <c r="BR16" s="168">
        <f t="shared" ref="BR16:BR30" si="1">(D16+G16+J16+M16+P16+S16+V16+Y16+AB16+AE16+AH16+AK16+AN16+AQ16+AT16+AW16+AZ16+BC16+BF16+BI16+BL16+BO16)/22</f>
        <v>139.63090909090909</v>
      </c>
      <c r="BS16" s="173"/>
      <c r="BT16" s="173"/>
      <c r="BU16" s="173"/>
      <c r="BV16" s="174"/>
      <c r="BW16" s="174"/>
      <c r="BX16" s="138"/>
      <c r="BY16" s="175"/>
      <c r="BZ16" s="175"/>
      <c r="CA16" s="138"/>
      <c r="CB16" s="126"/>
      <c r="CC16" s="125"/>
      <c r="CD16" s="125"/>
      <c r="CE16" s="125"/>
      <c r="CF16" s="125"/>
      <c r="CG16" s="125"/>
      <c r="CH16" s="125"/>
      <c r="CI16" s="127"/>
      <c r="CJ16" s="126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</row>
    <row r="17" spans="1:170" x14ac:dyDescent="0.25">
      <c r="A17" s="151">
        <v>3</v>
      </c>
      <c r="B17" s="169" t="s">
        <v>7</v>
      </c>
      <c r="C17" s="167">
        <v>0.96150000000000002</v>
      </c>
      <c r="D17" s="170">
        <v>116.93</v>
      </c>
      <c r="E17" s="170"/>
      <c r="F17" s="167">
        <v>0.96020000000000005</v>
      </c>
      <c r="G17" s="170">
        <v>117.31</v>
      </c>
      <c r="H17" s="130"/>
      <c r="I17" s="167">
        <v>0.95960000000000001</v>
      </c>
      <c r="J17" s="170">
        <v>116.62</v>
      </c>
      <c r="K17" s="130"/>
      <c r="L17" s="167">
        <v>0.9607</v>
      </c>
      <c r="M17" s="170">
        <v>116.33</v>
      </c>
      <c r="N17" s="130"/>
      <c r="O17" s="167">
        <v>0.97610000000000008</v>
      </c>
      <c r="P17" s="170">
        <v>114.96</v>
      </c>
      <c r="Q17" s="170"/>
      <c r="R17" s="167">
        <v>0.9768</v>
      </c>
      <c r="S17" s="170">
        <v>114.65</v>
      </c>
      <c r="T17" s="170"/>
      <c r="U17" s="167">
        <v>0.97810000000000008</v>
      </c>
      <c r="V17" s="170">
        <v>114.66</v>
      </c>
      <c r="W17" s="130"/>
      <c r="X17" s="167">
        <v>0.98010000000000008</v>
      </c>
      <c r="Y17" s="170">
        <v>115.68</v>
      </c>
      <c r="Z17" s="170"/>
      <c r="AA17" s="167">
        <v>0.99170000000000003</v>
      </c>
      <c r="AB17" s="170">
        <v>115.49</v>
      </c>
      <c r="AC17" s="130"/>
      <c r="AD17" s="167">
        <v>0.99110000000000009</v>
      </c>
      <c r="AE17" s="170">
        <v>115.77</v>
      </c>
      <c r="AF17" s="130"/>
      <c r="AG17" s="167">
        <v>0.99690000000000001</v>
      </c>
      <c r="AH17" s="170">
        <v>114.59</v>
      </c>
      <c r="AI17" s="130"/>
      <c r="AJ17" s="167">
        <v>0.97950000000000004</v>
      </c>
      <c r="AK17" s="170">
        <v>117.5</v>
      </c>
      <c r="AL17" s="130"/>
      <c r="AM17" s="167">
        <v>0.96650000000000003</v>
      </c>
      <c r="AN17" s="170">
        <v>117.86</v>
      </c>
      <c r="AO17" s="130"/>
      <c r="AP17" s="167">
        <v>0.9638000000000001</v>
      </c>
      <c r="AQ17" s="170">
        <v>117.86</v>
      </c>
      <c r="AR17" s="130"/>
      <c r="AS17" s="167">
        <v>0.96510000000000007</v>
      </c>
      <c r="AT17" s="170">
        <v>117.2</v>
      </c>
      <c r="AU17" s="130"/>
      <c r="AV17" s="167">
        <v>0.96579999999999999</v>
      </c>
      <c r="AW17" s="170">
        <v>117.77</v>
      </c>
      <c r="AX17" s="170"/>
      <c r="AY17" s="167">
        <v>0.96640000000000004</v>
      </c>
      <c r="AZ17" s="170">
        <v>117.66</v>
      </c>
      <c r="BA17" s="130"/>
      <c r="BB17" s="171">
        <v>0.95810000000000006</v>
      </c>
      <c r="BC17" s="172">
        <v>118.14</v>
      </c>
      <c r="BD17" s="172"/>
      <c r="BE17" s="171">
        <v>0.95860000000000001</v>
      </c>
      <c r="BF17" s="172">
        <v>117.73</v>
      </c>
      <c r="BG17" s="172"/>
      <c r="BH17" s="172">
        <v>0.95469999999999999</v>
      </c>
      <c r="BI17" s="172">
        <v>118.12</v>
      </c>
      <c r="BJ17" s="172"/>
      <c r="BK17" s="172">
        <v>0.95280000000000009</v>
      </c>
      <c r="BL17" s="172">
        <v>118.94</v>
      </c>
      <c r="BM17" s="172"/>
      <c r="BN17" s="172">
        <v>0.95710000000000006</v>
      </c>
      <c r="BO17" s="172">
        <v>119.34</v>
      </c>
      <c r="BP17" s="130"/>
      <c r="BQ17" s="167">
        <f t="shared" si="0"/>
        <v>0.96914545454545464</v>
      </c>
      <c r="BR17" s="168">
        <f t="shared" si="1"/>
        <v>116.86863636363636</v>
      </c>
      <c r="BS17" s="173"/>
      <c r="BT17" s="173"/>
      <c r="BU17" s="173"/>
      <c r="BV17" s="174"/>
      <c r="BW17" s="174"/>
      <c r="BX17" s="138"/>
      <c r="BY17" s="175"/>
      <c r="BZ17" s="175"/>
      <c r="CA17" s="138"/>
      <c r="CB17" s="126"/>
    </row>
    <row r="18" spans="1:170" x14ac:dyDescent="0.25">
      <c r="A18" s="151">
        <v>4</v>
      </c>
      <c r="B18" s="169" t="s">
        <v>8</v>
      </c>
      <c r="C18" s="167">
        <v>0.93274881074526628</v>
      </c>
      <c r="D18" s="170">
        <v>120.53</v>
      </c>
      <c r="E18" s="170"/>
      <c r="F18" s="167">
        <v>0.93571629082062324</v>
      </c>
      <c r="G18" s="170">
        <v>120.37</v>
      </c>
      <c r="H18" s="130"/>
      <c r="I18" s="167">
        <v>0.93066542577943223</v>
      </c>
      <c r="J18" s="170">
        <v>120.29</v>
      </c>
      <c r="K18" s="130"/>
      <c r="L18" s="167">
        <v>0.93075204765450481</v>
      </c>
      <c r="M18" s="170">
        <v>120.11</v>
      </c>
      <c r="N18" s="130"/>
      <c r="O18" s="167">
        <v>0.93597903406963678</v>
      </c>
      <c r="P18" s="170">
        <v>119.92</v>
      </c>
      <c r="Q18" s="170"/>
      <c r="R18" s="167">
        <v>0.93423019431988041</v>
      </c>
      <c r="S18" s="170">
        <v>119.9</v>
      </c>
      <c r="T18" s="170"/>
      <c r="U18" s="167">
        <v>0.9333582228859435</v>
      </c>
      <c r="V18" s="170">
        <v>120.16</v>
      </c>
      <c r="W18" s="130"/>
      <c r="X18" s="167">
        <v>0.94330723516649373</v>
      </c>
      <c r="Y18" s="170">
        <v>120.21</v>
      </c>
      <c r="Z18" s="170"/>
      <c r="AA18" s="167">
        <v>0.95483624558388225</v>
      </c>
      <c r="AB18" s="170">
        <v>119.93</v>
      </c>
      <c r="AC18" s="130"/>
      <c r="AD18" s="167">
        <v>0.95721259691777549</v>
      </c>
      <c r="AE18" s="170">
        <v>119.88</v>
      </c>
      <c r="AF18" s="130"/>
      <c r="AG18" s="167">
        <v>0.95365248903299638</v>
      </c>
      <c r="AH18" s="170">
        <v>119.83</v>
      </c>
      <c r="AI18" s="130"/>
      <c r="AJ18" s="167">
        <v>0.96052252425319362</v>
      </c>
      <c r="AK18" s="170">
        <v>119.85</v>
      </c>
      <c r="AL18" s="130"/>
      <c r="AM18" s="167">
        <v>0.95120327213925604</v>
      </c>
      <c r="AN18" s="170">
        <v>119.78</v>
      </c>
      <c r="AO18" s="130"/>
      <c r="AP18" s="167">
        <v>0.94948727687048984</v>
      </c>
      <c r="AQ18" s="170">
        <v>119.66</v>
      </c>
      <c r="AR18" s="130"/>
      <c r="AS18" s="167">
        <v>0.94544766947149472</v>
      </c>
      <c r="AT18" s="170">
        <v>119.61</v>
      </c>
      <c r="AU18" s="130"/>
      <c r="AV18" s="167">
        <v>0.9516558812333461</v>
      </c>
      <c r="AW18" s="170">
        <v>119.54</v>
      </c>
      <c r="AX18" s="170"/>
      <c r="AY18" s="167">
        <v>0.95174645474445607</v>
      </c>
      <c r="AZ18" s="170">
        <v>119.52</v>
      </c>
      <c r="BA18" s="130"/>
      <c r="BB18" s="171">
        <v>0.94786729857819896</v>
      </c>
      <c r="BC18" s="172">
        <v>119.41</v>
      </c>
      <c r="BD18" s="172"/>
      <c r="BE18" s="171">
        <v>0.94562647754137108</v>
      </c>
      <c r="BF18" s="172">
        <v>119.38</v>
      </c>
      <c r="BG18" s="172"/>
      <c r="BH18" s="172">
        <v>0.94482237339380193</v>
      </c>
      <c r="BI18" s="172">
        <v>119.37</v>
      </c>
      <c r="BJ18" s="172"/>
      <c r="BK18" s="172">
        <v>0.95111280197831449</v>
      </c>
      <c r="BL18" s="172">
        <v>119.16</v>
      </c>
      <c r="BM18" s="172"/>
      <c r="BN18" s="172">
        <v>0.95923261390887293</v>
      </c>
      <c r="BO18" s="172">
        <v>119.13</v>
      </c>
      <c r="BP18" s="130"/>
      <c r="BQ18" s="167">
        <f t="shared" si="0"/>
        <v>0.94550832895860148</v>
      </c>
      <c r="BR18" s="168">
        <f t="shared" si="1"/>
        <v>119.79727272727273</v>
      </c>
      <c r="BS18" s="173"/>
      <c r="BT18" s="173"/>
      <c r="BU18" s="173"/>
      <c r="BV18" s="174"/>
      <c r="BW18" s="174"/>
      <c r="BX18" s="138"/>
      <c r="BY18" s="175"/>
      <c r="BZ18" s="175"/>
      <c r="CA18" s="138"/>
      <c r="CB18" s="126"/>
    </row>
    <row r="19" spans="1:170" x14ac:dyDescent="0.25">
      <c r="A19" s="151">
        <v>5</v>
      </c>
      <c r="B19" s="169" t="s">
        <v>9</v>
      </c>
      <c r="C19" s="167">
        <v>1828.69</v>
      </c>
      <c r="D19" s="176">
        <v>205599.62</v>
      </c>
      <c r="E19" s="176"/>
      <c r="F19" s="177">
        <v>1853.6000000000001</v>
      </c>
      <c r="G19" s="176">
        <v>208789.5</v>
      </c>
      <c r="H19" s="130"/>
      <c r="I19" s="167">
        <v>1864.1000000000001</v>
      </c>
      <c r="J19" s="176">
        <v>208611.43</v>
      </c>
      <c r="K19" s="130"/>
      <c r="L19" s="167">
        <v>1851.6582000000001</v>
      </c>
      <c r="M19" s="176">
        <v>206941.32</v>
      </c>
      <c r="N19" s="130"/>
      <c r="O19" s="167">
        <v>1846.3000000000002</v>
      </c>
      <c r="P19" s="176">
        <v>207173.32</v>
      </c>
      <c r="Q19" s="176"/>
      <c r="R19" s="177">
        <v>1849.17</v>
      </c>
      <c r="S19" s="176">
        <v>207088.55</v>
      </c>
      <c r="T19" s="176"/>
      <c r="U19" s="177">
        <v>1848.3000000000002</v>
      </c>
      <c r="V19" s="176">
        <v>207286.85</v>
      </c>
      <c r="W19" s="130"/>
      <c r="X19" s="167">
        <v>1842.8300000000002</v>
      </c>
      <c r="Y19" s="176">
        <v>208940.07</v>
      </c>
      <c r="Z19" s="176"/>
      <c r="AA19" s="167">
        <v>1856.3200000000002</v>
      </c>
      <c r="AB19" s="176">
        <v>212604.33</v>
      </c>
      <c r="AC19" s="130"/>
      <c r="AD19" s="167">
        <v>1822.74</v>
      </c>
      <c r="AE19" s="176">
        <v>209141.19</v>
      </c>
      <c r="AF19" s="130"/>
      <c r="AG19" s="167">
        <v>1824.6000000000001</v>
      </c>
      <c r="AH19" s="176">
        <v>208424.06</v>
      </c>
      <c r="AI19" s="130"/>
      <c r="AJ19" s="167">
        <v>1831.5</v>
      </c>
      <c r="AK19" s="176">
        <v>210787.34</v>
      </c>
      <c r="AL19" s="130"/>
      <c r="AM19" s="167">
        <v>1850.1000000000001</v>
      </c>
      <c r="AN19" s="176">
        <v>210744.89</v>
      </c>
      <c r="AO19" s="130"/>
      <c r="AP19" s="167">
        <v>1839.9781</v>
      </c>
      <c r="AQ19" s="176">
        <v>209003.11</v>
      </c>
      <c r="AR19" s="130"/>
      <c r="AS19" s="167">
        <v>1836.4</v>
      </c>
      <c r="AT19" s="176">
        <v>207715.20000000001</v>
      </c>
      <c r="AU19" s="130"/>
      <c r="AV19" s="167">
        <v>1826.5177000000001</v>
      </c>
      <c r="AW19" s="176">
        <v>207748.12</v>
      </c>
      <c r="AX19" s="176"/>
      <c r="AY19" s="177">
        <v>1831.3300000000002</v>
      </c>
      <c r="AZ19" s="176">
        <v>208240.53</v>
      </c>
      <c r="BA19" s="130"/>
      <c r="BB19" s="171">
        <v>1826.0500000000002</v>
      </c>
      <c r="BC19" s="172">
        <v>206690.6</v>
      </c>
      <c r="BD19" s="172"/>
      <c r="BE19" s="171">
        <v>1838.0215000000001</v>
      </c>
      <c r="BF19" s="172">
        <v>207439.11</v>
      </c>
      <c r="BG19" s="172"/>
      <c r="BH19" s="172">
        <v>1825.6998000000001</v>
      </c>
      <c r="BI19" s="172">
        <v>205884.17</v>
      </c>
      <c r="BJ19" s="172"/>
      <c r="BK19" s="172">
        <v>1812.1000000000001</v>
      </c>
      <c r="BL19" s="172">
        <v>205365.29</v>
      </c>
      <c r="BM19" s="172"/>
      <c r="BN19" s="172">
        <v>1813.89</v>
      </c>
      <c r="BO19" s="172">
        <v>207182.52</v>
      </c>
      <c r="BP19" s="130"/>
      <c r="BQ19" s="167">
        <f t="shared" si="0"/>
        <v>1837.2679681818188</v>
      </c>
      <c r="BR19" s="168">
        <f t="shared" si="1"/>
        <v>208063.68727272723</v>
      </c>
      <c r="BS19" s="173"/>
      <c r="BT19" s="173"/>
      <c r="BU19" s="173"/>
      <c r="BV19" s="174"/>
      <c r="BW19" s="174"/>
      <c r="BX19" s="178"/>
      <c r="BY19" s="175"/>
      <c r="BZ19" s="175"/>
      <c r="CA19" s="138"/>
      <c r="CB19" s="126"/>
    </row>
    <row r="20" spans="1:170" x14ac:dyDescent="0.25">
      <c r="A20" s="151">
        <v>6</v>
      </c>
      <c r="B20" s="169" t="s">
        <v>10</v>
      </c>
      <c r="C20" s="167">
        <v>21.46</v>
      </c>
      <c r="D20" s="170">
        <v>2412.75</v>
      </c>
      <c r="E20" s="170"/>
      <c r="F20" s="167">
        <v>22.02</v>
      </c>
      <c r="G20" s="170">
        <v>2480.33</v>
      </c>
      <c r="H20" s="130"/>
      <c r="I20" s="167">
        <v>22.310000000000002</v>
      </c>
      <c r="J20" s="170">
        <v>2496.71</v>
      </c>
      <c r="K20" s="130"/>
      <c r="L20" s="167">
        <v>22.264800000000001</v>
      </c>
      <c r="M20" s="170">
        <v>2488.31</v>
      </c>
      <c r="N20" s="130"/>
      <c r="O20" s="167">
        <v>21.970000000000002</v>
      </c>
      <c r="P20" s="170">
        <v>2465.25</v>
      </c>
      <c r="Q20" s="170"/>
      <c r="R20" s="167">
        <v>22.01</v>
      </c>
      <c r="S20" s="170">
        <v>2464.9</v>
      </c>
      <c r="T20" s="170"/>
      <c r="U20" s="167">
        <v>21.98</v>
      </c>
      <c r="V20" s="170">
        <v>2465.06</v>
      </c>
      <c r="W20" s="130"/>
      <c r="X20" s="167">
        <v>21.55</v>
      </c>
      <c r="Y20" s="170">
        <v>2443.34</v>
      </c>
      <c r="Z20" s="170"/>
      <c r="AA20" s="167">
        <v>21.490000000000002</v>
      </c>
      <c r="AB20" s="170">
        <v>2461.25</v>
      </c>
      <c r="AC20" s="130"/>
      <c r="AD20" s="167">
        <v>21.11</v>
      </c>
      <c r="AE20" s="170">
        <v>2422.16</v>
      </c>
      <c r="AF20" s="130"/>
      <c r="AG20" s="167">
        <v>21.45</v>
      </c>
      <c r="AH20" s="170">
        <v>2450.23</v>
      </c>
      <c r="AI20" s="130"/>
      <c r="AJ20" s="167">
        <v>21.542200000000001</v>
      </c>
      <c r="AK20" s="170">
        <v>2479.29</v>
      </c>
      <c r="AL20" s="130"/>
      <c r="AM20" s="167">
        <v>21.887800000000002</v>
      </c>
      <c r="AN20" s="170">
        <v>2493.2399999999998</v>
      </c>
      <c r="AO20" s="130"/>
      <c r="AP20" s="167">
        <v>21.646100000000001</v>
      </c>
      <c r="AQ20" s="170">
        <v>2458.7800000000002</v>
      </c>
      <c r="AR20" s="130"/>
      <c r="AS20" s="167">
        <v>21.7088</v>
      </c>
      <c r="AT20" s="170">
        <v>2455.48</v>
      </c>
      <c r="AU20" s="130"/>
      <c r="AV20" s="167">
        <v>21.34</v>
      </c>
      <c r="AW20" s="170">
        <v>2427.21</v>
      </c>
      <c r="AX20" s="170"/>
      <c r="AY20" s="167">
        <v>21.2</v>
      </c>
      <c r="AZ20" s="170">
        <v>2410.65</v>
      </c>
      <c r="BA20" s="130"/>
      <c r="BB20" s="171">
        <v>20.95</v>
      </c>
      <c r="BC20" s="172">
        <v>2371.33</v>
      </c>
      <c r="BD20" s="172"/>
      <c r="BE20" s="171">
        <v>21.4695</v>
      </c>
      <c r="BF20" s="172">
        <v>2423.0500000000002</v>
      </c>
      <c r="BG20" s="172"/>
      <c r="BH20" s="172">
        <v>21.281700000000001</v>
      </c>
      <c r="BI20" s="172">
        <v>2399.94</v>
      </c>
      <c r="BJ20" s="172"/>
      <c r="BK20" s="172">
        <v>20.75</v>
      </c>
      <c r="BL20" s="172">
        <v>2351.6</v>
      </c>
      <c r="BM20" s="172"/>
      <c r="BN20" s="172">
        <v>20.6</v>
      </c>
      <c r="BO20" s="172">
        <v>2352.9299999999998</v>
      </c>
      <c r="BP20" s="130"/>
      <c r="BQ20" s="167">
        <f t="shared" si="0"/>
        <v>21.545040909090908</v>
      </c>
      <c r="BR20" s="168">
        <f t="shared" si="1"/>
        <v>2439.7177272727276</v>
      </c>
      <c r="BS20" s="173"/>
      <c r="BT20" s="173"/>
      <c r="BU20" s="173"/>
      <c r="BV20" s="174"/>
      <c r="BW20" s="174"/>
      <c r="BX20" s="138"/>
      <c r="BY20" s="175"/>
      <c r="BZ20" s="175"/>
      <c r="CA20" s="138"/>
      <c r="CB20" s="126"/>
    </row>
    <row r="21" spans="1:170" x14ac:dyDescent="0.25">
      <c r="A21" s="151">
        <v>7</v>
      </c>
      <c r="B21" s="169" t="s">
        <v>25</v>
      </c>
      <c r="C21" s="167">
        <v>1.3912075681691709</v>
      </c>
      <c r="D21" s="170">
        <v>80.81</v>
      </c>
      <c r="E21" s="170"/>
      <c r="F21" s="167">
        <v>1.3904338153503892</v>
      </c>
      <c r="G21" s="170">
        <v>81.010000000000005</v>
      </c>
      <c r="H21" s="130"/>
      <c r="I21" s="167">
        <v>1.3795006207752794</v>
      </c>
      <c r="J21" s="170">
        <v>81.12</v>
      </c>
      <c r="K21" s="130"/>
      <c r="L21" s="167">
        <v>1.383891502906172</v>
      </c>
      <c r="M21" s="170">
        <v>80.760000000000005</v>
      </c>
      <c r="N21" s="130"/>
      <c r="O21" s="167">
        <v>1.3914011409489355</v>
      </c>
      <c r="P21" s="170">
        <v>80.650000000000006</v>
      </c>
      <c r="Q21" s="170"/>
      <c r="R21" s="167">
        <v>1.3915947676036737</v>
      </c>
      <c r="S21" s="170">
        <v>80.48</v>
      </c>
      <c r="T21" s="170"/>
      <c r="U21" s="167">
        <v>1.3919821826280623</v>
      </c>
      <c r="V21" s="170">
        <v>80.569999999999993</v>
      </c>
      <c r="W21" s="130"/>
      <c r="X21" s="167">
        <v>1.4039028499227852</v>
      </c>
      <c r="Y21" s="170">
        <v>80.760000000000005</v>
      </c>
      <c r="Z21" s="170"/>
      <c r="AA21" s="167">
        <v>1.4320492624946297</v>
      </c>
      <c r="AB21" s="170">
        <v>79.98</v>
      </c>
      <c r="AC21" s="130"/>
      <c r="AD21" s="167">
        <v>1.4434180138568127</v>
      </c>
      <c r="AE21" s="170">
        <v>79.489999999999995</v>
      </c>
      <c r="AF21" s="130"/>
      <c r="AG21" s="167">
        <v>1.442169022209403</v>
      </c>
      <c r="AH21" s="170">
        <v>79.209999999999994</v>
      </c>
      <c r="AI21" s="130"/>
      <c r="AJ21" s="167">
        <v>1.4353380221042056</v>
      </c>
      <c r="AK21" s="170">
        <v>80.180000000000007</v>
      </c>
      <c r="AL21" s="130"/>
      <c r="AM21" s="167">
        <v>1.4304105278214847</v>
      </c>
      <c r="AN21" s="170">
        <v>79.63</v>
      </c>
      <c r="AO21" s="130"/>
      <c r="AP21" s="167">
        <v>1.4306151645207439</v>
      </c>
      <c r="AQ21" s="170">
        <v>79.400000000000006</v>
      </c>
      <c r="AR21" s="130"/>
      <c r="AS21" s="167">
        <v>1.4336917562724014</v>
      </c>
      <c r="AT21" s="170">
        <v>78.89</v>
      </c>
      <c r="AU21" s="130"/>
      <c r="AV21" s="167">
        <v>1.4515894904920887</v>
      </c>
      <c r="AW21" s="170">
        <v>78.36</v>
      </c>
      <c r="AX21" s="170"/>
      <c r="AY21" s="167">
        <v>1.4520110352838682</v>
      </c>
      <c r="AZ21" s="170">
        <v>78.31</v>
      </c>
      <c r="BA21" s="130"/>
      <c r="BB21" s="171">
        <v>1.4465499783017504</v>
      </c>
      <c r="BC21" s="172">
        <v>78.25</v>
      </c>
      <c r="BD21" s="172"/>
      <c r="BE21" s="171">
        <v>1.4442518775274407</v>
      </c>
      <c r="BF21" s="172">
        <v>78.14</v>
      </c>
      <c r="BG21" s="172"/>
      <c r="BH21" s="172">
        <v>1.4384349827387801</v>
      </c>
      <c r="BI21" s="172">
        <v>78.400000000000006</v>
      </c>
      <c r="BJ21" s="172"/>
      <c r="BK21" s="172">
        <v>1.4551804423748544</v>
      </c>
      <c r="BL21" s="172">
        <v>77.88</v>
      </c>
      <c r="BM21" s="172"/>
      <c r="BN21" s="172">
        <v>1.4528548597995059</v>
      </c>
      <c r="BO21" s="172">
        <v>78.62</v>
      </c>
      <c r="BP21" s="130"/>
      <c r="BQ21" s="167">
        <f t="shared" si="0"/>
        <v>1.423294494731929</v>
      </c>
      <c r="BR21" s="168">
        <f t="shared" si="1"/>
        <v>79.586363636363643</v>
      </c>
      <c r="BS21" s="173"/>
      <c r="BT21" s="173"/>
      <c r="BU21" s="173"/>
      <c r="BV21" s="174"/>
      <c r="BW21" s="174"/>
      <c r="BX21" s="138"/>
      <c r="BY21" s="175"/>
      <c r="BZ21" s="175"/>
      <c r="CA21" s="138"/>
      <c r="CB21" s="126"/>
    </row>
    <row r="22" spans="1:170" x14ac:dyDescent="0.25">
      <c r="A22" s="151">
        <v>8</v>
      </c>
      <c r="B22" s="169" t="s">
        <v>26</v>
      </c>
      <c r="C22" s="167">
        <v>1.2642</v>
      </c>
      <c r="D22" s="170">
        <v>88.93</v>
      </c>
      <c r="E22" s="170"/>
      <c r="F22" s="167">
        <v>1.2654000000000001</v>
      </c>
      <c r="G22" s="170">
        <v>89.02</v>
      </c>
      <c r="H22" s="130"/>
      <c r="I22" s="167">
        <v>1.2569000000000001</v>
      </c>
      <c r="J22" s="170">
        <v>89.04</v>
      </c>
      <c r="K22" s="130"/>
      <c r="L22" s="167">
        <v>1.2555000000000001</v>
      </c>
      <c r="M22" s="170">
        <v>89.02</v>
      </c>
      <c r="N22" s="130"/>
      <c r="O22" s="167">
        <v>1.2595000000000001</v>
      </c>
      <c r="P22" s="170">
        <v>89.09</v>
      </c>
      <c r="Q22" s="170"/>
      <c r="R22" s="167">
        <v>1.2541</v>
      </c>
      <c r="S22" s="170">
        <v>89.3</v>
      </c>
      <c r="T22" s="170"/>
      <c r="U22" s="167">
        <v>1.2559</v>
      </c>
      <c r="V22" s="170">
        <v>89.3</v>
      </c>
      <c r="W22" s="130"/>
      <c r="X22" s="167">
        <v>1.2727000000000002</v>
      </c>
      <c r="Y22" s="170">
        <v>89.09</v>
      </c>
      <c r="Z22" s="170"/>
      <c r="AA22" s="167">
        <v>1.2843</v>
      </c>
      <c r="AB22" s="170">
        <v>89.18</v>
      </c>
      <c r="AC22" s="130"/>
      <c r="AD22" s="167">
        <v>1.2915000000000001</v>
      </c>
      <c r="AE22" s="170">
        <v>88.84</v>
      </c>
      <c r="AF22" s="130"/>
      <c r="AG22" s="167">
        <v>1.2936000000000001</v>
      </c>
      <c r="AH22" s="170">
        <v>88.3</v>
      </c>
      <c r="AI22" s="130"/>
      <c r="AJ22" s="167">
        <v>1.2947</v>
      </c>
      <c r="AK22" s="170">
        <v>88.89</v>
      </c>
      <c r="AL22" s="130"/>
      <c r="AM22" s="167">
        <v>1.2974000000000001</v>
      </c>
      <c r="AN22" s="170">
        <v>87.8</v>
      </c>
      <c r="AO22" s="130"/>
      <c r="AP22" s="167">
        <v>1.2986</v>
      </c>
      <c r="AQ22" s="170">
        <v>87.47</v>
      </c>
      <c r="AR22" s="130"/>
      <c r="AS22" s="167">
        <v>1.2912000000000001</v>
      </c>
      <c r="AT22" s="170">
        <v>87.6</v>
      </c>
      <c r="AU22" s="130"/>
      <c r="AV22" s="167">
        <v>1.2984</v>
      </c>
      <c r="AW22" s="170">
        <v>87.6</v>
      </c>
      <c r="AX22" s="170"/>
      <c r="AY22" s="167">
        <v>1.2973000000000001</v>
      </c>
      <c r="AZ22" s="170">
        <v>87.65</v>
      </c>
      <c r="BA22" s="130"/>
      <c r="BB22" s="171">
        <v>1.296</v>
      </c>
      <c r="BC22" s="172">
        <v>87.34</v>
      </c>
      <c r="BD22" s="172"/>
      <c r="BE22" s="171">
        <v>1.2883</v>
      </c>
      <c r="BF22" s="172">
        <v>87.6</v>
      </c>
      <c r="BG22" s="172"/>
      <c r="BH22" s="172">
        <v>1.2825</v>
      </c>
      <c r="BI22" s="172">
        <v>87.93</v>
      </c>
      <c r="BJ22" s="172"/>
      <c r="BK22" s="172">
        <v>1.2872000000000001</v>
      </c>
      <c r="BL22" s="172">
        <v>88.04</v>
      </c>
      <c r="BM22" s="172"/>
      <c r="BN22" s="172">
        <v>1.2912000000000001</v>
      </c>
      <c r="BO22" s="172">
        <v>88.46</v>
      </c>
      <c r="BP22" s="130"/>
      <c r="BQ22" s="167">
        <f t="shared" si="0"/>
        <v>1.2807454545454544</v>
      </c>
      <c r="BR22" s="168">
        <f t="shared" si="1"/>
        <v>88.431363636363628</v>
      </c>
      <c r="BS22" s="173"/>
      <c r="BT22" s="173"/>
      <c r="BU22" s="173"/>
      <c r="BV22" s="174"/>
      <c r="BW22" s="174"/>
      <c r="BX22" s="138"/>
      <c r="BY22" s="175"/>
      <c r="BZ22" s="175"/>
      <c r="CA22" s="138"/>
      <c r="CB22" s="126"/>
    </row>
    <row r="23" spans="1:170" x14ac:dyDescent="0.25">
      <c r="A23" s="151">
        <v>9</v>
      </c>
      <c r="B23" s="169" t="s">
        <v>13</v>
      </c>
      <c r="C23" s="167">
        <v>9.7839000000000009</v>
      </c>
      <c r="D23" s="170">
        <v>11.49</v>
      </c>
      <c r="E23" s="170"/>
      <c r="F23" s="167">
        <v>9.7977000000000007</v>
      </c>
      <c r="G23" s="170">
        <v>11.5</v>
      </c>
      <c r="H23" s="130"/>
      <c r="I23" s="167">
        <v>9.7178000000000004</v>
      </c>
      <c r="J23" s="170">
        <v>11.52</v>
      </c>
      <c r="K23" s="130"/>
      <c r="L23" s="167">
        <v>9.7347000000000001</v>
      </c>
      <c r="M23" s="170">
        <v>11.48</v>
      </c>
      <c r="N23" s="130"/>
      <c r="O23" s="167">
        <v>9.8207000000000004</v>
      </c>
      <c r="P23" s="170">
        <v>11.43</v>
      </c>
      <c r="Q23" s="170"/>
      <c r="R23" s="167">
        <v>9.7917000000000005</v>
      </c>
      <c r="S23" s="170">
        <v>11.44</v>
      </c>
      <c r="T23" s="170"/>
      <c r="U23" s="167">
        <v>9.7971000000000004</v>
      </c>
      <c r="V23" s="170">
        <v>11.45</v>
      </c>
      <c r="W23" s="130"/>
      <c r="X23" s="167">
        <v>9.9235000000000007</v>
      </c>
      <c r="Y23" s="170">
        <v>11.43</v>
      </c>
      <c r="Z23" s="170"/>
      <c r="AA23" s="167">
        <v>10.116</v>
      </c>
      <c r="AB23" s="170">
        <v>11.32</v>
      </c>
      <c r="AC23" s="130"/>
      <c r="AD23" s="167">
        <v>10.1556</v>
      </c>
      <c r="AE23" s="170">
        <v>11.3</v>
      </c>
      <c r="AF23" s="130"/>
      <c r="AG23" s="167">
        <v>10.131600000000001</v>
      </c>
      <c r="AH23" s="170">
        <v>11.27</v>
      </c>
      <c r="AI23" s="130"/>
      <c r="AJ23" s="167">
        <v>10.274800000000001</v>
      </c>
      <c r="AK23" s="170">
        <v>11.2</v>
      </c>
      <c r="AL23" s="130"/>
      <c r="AM23" s="167">
        <v>10.162700000000001</v>
      </c>
      <c r="AN23" s="170">
        <v>11.21</v>
      </c>
      <c r="AO23" s="130"/>
      <c r="AP23" s="167">
        <v>10.1302</v>
      </c>
      <c r="AQ23" s="170">
        <v>11.21</v>
      </c>
      <c r="AR23" s="130"/>
      <c r="AS23" s="167">
        <v>10.043900000000001</v>
      </c>
      <c r="AT23" s="170">
        <v>11.26</v>
      </c>
      <c r="AU23" s="130"/>
      <c r="AV23" s="167">
        <v>10.154300000000001</v>
      </c>
      <c r="AW23" s="170">
        <v>11.2</v>
      </c>
      <c r="AX23" s="170"/>
      <c r="AY23" s="167">
        <v>10.184100000000001</v>
      </c>
      <c r="AZ23" s="170">
        <v>11.17</v>
      </c>
      <c r="BA23" s="130"/>
      <c r="BB23" s="171">
        <v>10.134400000000001</v>
      </c>
      <c r="BC23" s="172">
        <v>11.17</v>
      </c>
      <c r="BD23" s="172"/>
      <c r="BE23" s="171">
        <v>10.086</v>
      </c>
      <c r="BF23" s="172">
        <v>11.19</v>
      </c>
      <c r="BG23" s="172"/>
      <c r="BH23" s="172">
        <v>10.054500000000001</v>
      </c>
      <c r="BI23" s="172">
        <v>11.22</v>
      </c>
      <c r="BJ23" s="172"/>
      <c r="BK23" s="172">
        <v>10.159800000000001</v>
      </c>
      <c r="BL23" s="172">
        <v>11.15</v>
      </c>
      <c r="BM23" s="172"/>
      <c r="BN23" s="172">
        <v>10.257</v>
      </c>
      <c r="BO23" s="172">
        <v>11.14</v>
      </c>
      <c r="BP23" s="130"/>
      <c r="BQ23" s="167">
        <f t="shared" si="0"/>
        <v>10.018727272727274</v>
      </c>
      <c r="BR23" s="168">
        <f t="shared" si="1"/>
        <v>11.30681818181818</v>
      </c>
      <c r="BS23" s="173"/>
      <c r="BT23" s="173"/>
      <c r="BU23" s="173"/>
      <c r="BV23" s="174"/>
      <c r="BW23" s="174"/>
      <c r="BX23" s="138"/>
      <c r="BY23" s="175"/>
      <c r="BZ23" s="175"/>
      <c r="CA23" s="138"/>
      <c r="CB23" s="126"/>
    </row>
    <row r="24" spans="1:170" x14ac:dyDescent="0.25">
      <c r="A24" s="151">
        <v>10</v>
      </c>
      <c r="B24" s="169" t="s">
        <v>14</v>
      </c>
      <c r="C24" s="167">
        <v>9.3862000000000005</v>
      </c>
      <c r="D24" s="170">
        <v>11.98</v>
      </c>
      <c r="E24" s="170"/>
      <c r="F24" s="167">
        <v>9.466800000000001</v>
      </c>
      <c r="G24" s="170">
        <v>11.9</v>
      </c>
      <c r="H24" s="130"/>
      <c r="I24" s="167">
        <v>9.4134000000000011</v>
      </c>
      <c r="J24" s="170">
        <v>11.89</v>
      </c>
      <c r="K24" s="130"/>
      <c r="L24" s="167">
        <v>9.3875000000000011</v>
      </c>
      <c r="M24" s="170">
        <v>11.91</v>
      </c>
      <c r="N24" s="130"/>
      <c r="O24" s="167">
        <v>9.4854000000000003</v>
      </c>
      <c r="P24" s="170">
        <v>11.83</v>
      </c>
      <c r="Q24" s="170"/>
      <c r="R24" s="167">
        <v>9.4692000000000007</v>
      </c>
      <c r="S24" s="170">
        <v>11.83</v>
      </c>
      <c r="T24" s="170"/>
      <c r="U24" s="167">
        <v>9.4832000000000001</v>
      </c>
      <c r="V24" s="170">
        <v>11.83</v>
      </c>
      <c r="W24" s="130"/>
      <c r="X24" s="167">
        <v>9.5753000000000004</v>
      </c>
      <c r="Y24" s="170">
        <v>11.84</v>
      </c>
      <c r="Z24" s="170"/>
      <c r="AA24" s="167">
        <v>9.8173000000000012</v>
      </c>
      <c r="AB24" s="170">
        <v>11.67</v>
      </c>
      <c r="AC24" s="130"/>
      <c r="AD24" s="167">
        <v>9.9210000000000012</v>
      </c>
      <c r="AE24" s="170">
        <v>11.57</v>
      </c>
      <c r="AF24" s="130"/>
      <c r="AG24" s="167">
        <v>9.9420999999999999</v>
      </c>
      <c r="AH24" s="170">
        <v>11.49</v>
      </c>
      <c r="AI24" s="130"/>
      <c r="AJ24" s="167">
        <v>10.0441</v>
      </c>
      <c r="AK24" s="170">
        <v>11.46</v>
      </c>
      <c r="AL24" s="130"/>
      <c r="AM24" s="167">
        <v>9.9391999999999996</v>
      </c>
      <c r="AN24" s="170">
        <v>11.46</v>
      </c>
      <c r="AO24" s="130"/>
      <c r="AP24" s="167">
        <v>9.8807000000000009</v>
      </c>
      <c r="AQ24" s="170">
        <v>11.5</v>
      </c>
      <c r="AR24" s="130"/>
      <c r="AS24" s="167">
        <v>9.7772000000000006</v>
      </c>
      <c r="AT24" s="170">
        <v>11.57</v>
      </c>
      <c r="AU24" s="130"/>
      <c r="AV24" s="167">
        <v>9.9610000000000003</v>
      </c>
      <c r="AW24" s="170">
        <v>11.42</v>
      </c>
      <c r="AX24" s="170"/>
      <c r="AY24" s="167">
        <v>9.9619</v>
      </c>
      <c r="AZ24" s="170">
        <v>11.41</v>
      </c>
      <c r="BA24" s="130"/>
      <c r="BB24" s="171">
        <v>9.9123000000000001</v>
      </c>
      <c r="BC24" s="172">
        <v>11.42</v>
      </c>
      <c r="BD24" s="172"/>
      <c r="BE24" s="171">
        <v>9.8389000000000006</v>
      </c>
      <c r="BF24" s="172">
        <v>11.47</v>
      </c>
      <c r="BG24" s="172"/>
      <c r="BH24" s="172">
        <v>9.7576999999999998</v>
      </c>
      <c r="BI24" s="172">
        <v>11.56</v>
      </c>
      <c r="BJ24" s="172"/>
      <c r="BK24" s="172">
        <v>9.8076000000000008</v>
      </c>
      <c r="BL24" s="172">
        <v>11.56</v>
      </c>
      <c r="BM24" s="172"/>
      <c r="BN24" s="172">
        <v>9.9077000000000002</v>
      </c>
      <c r="BO24" s="172">
        <v>11.53</v>
      </c>
      <c r="BP24" s="130"/>
      <c r="BQ24" s="167">
        <f t="shared" si="0"/>
        <v>9.7334409090909091</v>
      </c>
      <c r="BR24" s="168">
        <f t="shared" si="1"/>
        <v>11.640909090909089</v>
      </c>
      <c r="BS24" s="173"/>
      <c r="BT24" s="173"/>
      <c r="BU24" s="173"/>
      <c r="BV24" s="174"/>
      <c r="BW24" s="174"/>
      <c r="BX24" s="138"/>
      <c r="BY24" s="175"/>
      <c r="BZ24" s="175"/>
      <c r="CA24" s="138"/>
      <c r="CB24" s="126"/>
    </row>
    <row r="25" spans="1:170" x14ac:dyDescent="0.25">
      <c r="A25" s="151">
        <v>11</v>
      </c>
      <c r="B25" s="169" t="s">
        <v>15</v>
      </c>
      <c r="C25" s="167">
        <v>6.9384000000000006</v>
      </c>
      <c r="D25" s="170">
        <v>16.2</v>
      </c>
      <c r="E25" s="170"/>
      <c r="F25" s="167">
        <v>6.9598000000000004</v>
      </c>
      <c r="G25" s="170">
        <v>16.18</v>
      </c>
      <c r="H25" s="130"/>
      <c r="I25" s="167">
        <v>6.9214000000000002</v>
      </c>
      <c r="J25" s="170">
        <v>16.170000000000002</v>
      </c>
      <c r="K25" s="130"/>
      <c r="L25" s="167">
        <v>6.9227000000000007</v>
      </c>
      <c r="M25" s="170">
        <v>16.14</v>
      </c>
      <c r="N25" s="130"/>
      <c r="O25" s="167">
        <v>6.9613000000000005</v>
      </c>
      <c r="P25" s="170">
        <v>16.12</v>
      </c>
      <c r="Q25" s="170"/>
      <c r="R25" s="167">
        <v>6.9478</v>
      </c>
      <c r="S25" s="170">
        <v>16.12</v>
      </c>
      <c r="T25" s="170"/>
      <c r="U25" s="167">
        <v>6.9410000000000007</v>
      </c>
      <c r="V25" s="170">
        <v>16.16</v>
      </c>
      <c r="W25" s="130"/>
      <c r="X25" s="167">
        <v>7.0169000000000006</v>
      </c>
      <c r="Y25" s="170">
        <v>16.16</v>
      </c>
      <c r="Z25" s="170"/>
      <c r="AA25" s="167">
        <v>7.1029</v>
      </c>
      <c r="AB25" s="170">
        <v>16.12</v>
      </c>
      <c r="AC25" s="130"/>
      <c r="AD25" s="167">
        <v>7.1215000000000002</v>
      </c>
      <c r="AE25" s="170">
        <v>16.11</v>
      </c>
      <c r="AF25" s="130"/>
      <c r="AG25" s="167">
        <v>7.0924000000000005</v>
      </c>
      <c r="AH25" s="170">
        <v>16.11</v>
      </c>
      <c r="AI25" s="130"/>
      <c r="AJ25" s="167">
        <v>7.1434000000000006</v>
      </c>
      <c r="AK25" s="170">
        <v>16.11</v>
      </c>
      <c r="AL25" s="130"/>
      <c r="AM25" s="167">
        <v>7.0743</v>
      </c>
      <c r="AN25" s="170">
        <v>16.100000000000001</v>
      </c>
      <c r="AO25" s="130"/>
      <c r="AP25" s="167">
        <v>7.0607000000000006</v>
      </c>
      <c r="AQ25" s="170">
        <v>16.09</v>
      </c>
      <c r="AR25" s="130"/>
      <c r="AS25" s="167">
        <v>7.0334000000000003</v>
      </c>
      <c r="AT25" s="170">
        <v>16.079999999999998</v>
      </c>
      <c r="AU25" s="130"/>
      <c r="AV25" s="167">
        <v>7.0773999999999999</v>
      </c>
      <c r="AW25" s="170">
        <v>16.07</v>
      </c>
      <c r="AX25" s="170"/>
      <c r="AY25" s="167">
        <v>7.0783000000000005</v>
      </c>
      <c r="AZ25" s="170">
        <v>16.059999999999999</v>
      </c>
      <c r="BA25" s="130"/>
      <c r="BB25" s="171">
        <v>7.0513000000000003</v>
      </c>
      <c r="BC25" s="172">
        <v>16.05</v>
      </c>
      <c r="BD25" s="172"/>
      <c r="BE25" s="171">
        <v>7.0347</v>
      </c>
      <c r="BF25" s="172">
        <v>16.04</v>
      </c>
      <c r="BG25" s="172"/>
      <c r="BH25" s="172">
        <v>7.0289000000000001</v>
      </c>
      <c r="BI25" s="172">
        <v>16.04</v>
      </c>
      <c r="BJ25" s="172"/>
      <c r="BK25" s="172">
        <v>7.0741000000000005</v>
      </c>
      <c r="BL25" s="172">
        <v>16.02</v>
      </c>
      <c r="BM25" s="172"/>
      <c r="BN25" s="172">
        <v>7.1341000000000001</v>
      </c>
      <c r="BO25" s="172">
        <v>16.010000000000002</v>
      </c>
      <c r="BP25" s="130"/>
      <c r="BQ25" s="167">
        <f t="shared" si="0"/>
        <v>7.03257727272727</v>
      </c>
      <c r="BR25" s="168">
        <f t="shared" si="1"/>
        <v>16.102727272727275</v>
      </c>
      <c r="BS25" s="173"/>
      <c r="BT25" s="173"/>
      <c r="BU25" s="173"/>
      <c r="BV25" s="174"/>
      <c r="BW25" s="174"/>
      <c r="BX25" s="138"/>
      <c r="BY25" s="175"/>
      <c r="BZ25" s="175"/>
      <c r="CA25" s="138"/>
      <c r="CB25" s="126"/>
    </row>
    <row r="26" spans="1:170" x14ac:dyDescent="0.25">
      <c r="A26" s="151">
        <v>12</v>
      </c>
      <c r="B26" s="169" t="s">
        <v>34</v>
      </c>
      <c r="C26" s="167">
        <v>16.432500000000001</v>
      </c>
      <c r="D26" s="170">
        <v>6.84</v>
      </c>
      <c r="E26" s="170"/>
      <c r="F26" s="167">
        <v>16.466000000000001</v>
      </c>
      <c r="G26" s="170">
        <v>6.84</v>
      </c>
      <c r="H26" s="130"/>
      <c r="I26" s="167">
        <v>16.502600000000001</v>
      </c>
      <c r="J26" s="170">
        <v>6.78</v>
      </c>
      <c r="K26" s="130"/>
      <c r="L26" s="167">
        <v>16.581900000000001</v>
      </c>
      <c r="M26" s="170">
        <v>6.74</v>
      </c>
      <c r="N26" s="130"/>
      <c r="O26" s="167">
        <v>16.749600000000001</v>
      </c>
      <c r="P26" s="170">
        <v>6.7</v>
      </c>
      <c r="Q26" s="170"/>
      <c r="R26" s="167">
        <v>17.148</v>
      </c>
      <c r="S26" s="170">
        <v>6.53</v>
      </c>
      <c r="T26" s="170"/>
      <c r="U26" s="167">
        <v>17.222000000000001</v>
      </c>
      <c r="V26" s="170">
        <v>6.51</v>
      </c>
      <c r="W26" s="130"/>
      <c r="X26" s="167">
        <v>17.029199999999999</v>
      </c>
      <c r="Y26" s="170">
        <v>6.66</v>
      </c>
      <c r="Z26" s="170"/>
      <c r="AA26" s="167">
        <v>17.233000000000001</v>
      </c>
      <c r="AB26" s="170">
        <v>6.65</v>
      </c>
      <c r="AC26" s="130"/>
      <c r="AD26" s="167">
        <v>17.2529</v>
      </c>
      <c r="AE26" s="170">
        <v>6.65</v>
      </c>
      <c r="AF26" s="130"/>
      <c r="AG26" s="167">
        <v>17.282500000000002</v>
      </c>
      <c r="AH26" s="170">
        <v>6.61</v>
      </c>
      <c r="AI26" s="130"/>
      <c r="AJ26" s="167">
        <v>17.307500000000001</v>
      </c>
      <c r="AK26" s="170">
        <v>6.65</v>
      </c>
      <c r="AL26" s="130"/>
      <c r="AM26" s="167">
        <v>17.318100000000001</v>
      </c>
      <c r="AN26" s="170">
        <v>6.58</v>
      </c>
      <c r="AO26" s="130"/>
      <c r="AP26" s="167">
        <v>17.322900000000001</v>
      </c>
      <c r="AQ26" s="170">
        <v>6.56</v>
      </c>
      <c r="AR26" s="130"/>
      <c r="AS26" s="167">
        <v>17.3279</v>
      </c>
      <c r="AT26" s="170">
        <v>6.53</v>
      </c>
      <c r="AU26" s="130"/>
      <c r="AV26" s="167">
        <v>17.348400000000002</v>
      </c>
      <c r="AW26" s="170">
        <v>6.56</v>
      </c>
      <c r="AX26" s="170"/>
      <c r="AY26" s="167">
        <v>17.362500000000001</v>
      </c>
      <c r="AZ26" s="170">
        <v>6.55</v>
      </c>
      <c r="BA26" s="130"/>
      <c r="BB26" s="171">
        <v>17.37</v>
      </c>
      <c r="BC26" s="172">
        <v>6.52</v>
      </c>
      <c r="BD26" s="172"/>
      <c r="BE26" s="171">
        <v>16.7224</v>
      </c>
      <c r="BF26" s="172">
        <v>6.75</v>
      </c>
      <c r="BG26" s="172"/>
      <c r="BH26" s="172">
        <v>16.637499999999999</v>
      </c>
      <c r="BI26" s="172">
        <v>6.78</v>
      </c>
      <c r="BJ26" s="172"/>
      <c r="BK26" s="172">
        <v>16.698399999999999</v>
      </c>
      <c r="BL26" s="172">
        <v>6.79</v>
      </c>
      <c r="BM26" s="172"/>
      <c r="BN26" s="172">
        <v>16.6814</v>
      </c>
      <c r="BO26" s="172">
        <v>6.85</v>
      </c>
      <c r="BP26" s="130"/>
      <c r="BQ26" s="167">
        <f t="shared" si="0"/>
        <v>16.999872727272727</v>
      </c>
      <c r="BR26" s="168">
        <f t="shared" si="1"/>
        <v>6.665</v>
      </c>
      <c r="BS26" s="173"/>
      <c r="BT26" s="173"/>
      <c r="BU26" s="173"/>
      <c r="BV26" s="174"/>
      <c r="BW26" s="174"/>
      <c r="BX26" s="138"/>
      <c r="BY26" s="175"/>
      <c r="BZ26" s="175"/>
      <c r="CA26" s="138"/>
      <c r="CB26" s="126"/>
    </row>
    <row r="27" spans="1:170" x14ac:dyDescent="0.25">
      <c r="A27" s="151">
        <v>13</v>
      </c>
      <c r="B27" s="135" t="s">
        <v>17</v>
      </c>
      <c r="C27" s="167">
        <v>1</v>
      </c>
      <c r="D27" s="170">
        <v>112.43</v>
      </c>
      <c r="E27" s="170"/>
      <c r="F27" s="167">
        <v>1</v>
      </c>
      <c r="G27" s="170">
        <v>112.64</v>
      </c>
      <c r="H27" s="170"/>
      <c r="I27" s="167">
        <v>1</v>
      </c>
      <c r="J27" s="170">
        <v>111.91</v>
      </c>
      <c r="K27" s="170"/>
      <c r="L27" s="167">
        <v>1</v>
      </c>
      <c r="M27" s="170">
        <v>111.76</v>
      </c>
      <c r="N27" s="170"/>
      <c r="O27" s="167">
        <v>1</v>
      </c>
      <c r="P27" s="170">
        <v>112.21</v>
      </c>
      <c r="Q27" s="170"/>
      <c r="R27" s="167">
        <v>1</v>
      </c>
      <c r="S27" s="170">
        <v>111.99</v>
      </c>
      <c r="T27" s="170"/>
      <c r="U27" s="167">
        <v>1</v>
      </c>
      <c r="V27" s="170">
        <v>112.15</v>
      </c>
      <c r="W27" s="170"/>
      <c r="X27" s="167">
        <v>1</v>
      </c>
      <c r="Y27" s="170">
        <v>113.38</v>
      </c>
      <c r="Z27" s="170"/>
      <c r="AA27" s="167">
        <v>1</v>
      </c>
      <c r="AB27" s="170">
        <v>114.53</v>
      </c>
      <c r="AC27" s="170"/>
      <c r="AD27" s="167">
        <v>1</v>
      </c>
      <c r="AE27" s="170">
        <v>114.74</v>
      </c>
      <c r="AF27" s="170"/>
      <c r="AG27" s="167">
        <v>1</v>
      </c>
      <c r="AH27" s="170">
        <v>114.23</v>
      </c>
      <c r="AI27" s="170"/>
      <c r="AJ27" s="167">
        <v>1</v>
      </c>
      <c r="AK27" s="170">
        <v>115.09</v>
      </c>
      <c r="AL27" s="170"/>
      <c r="AM27" s="167">
        <v>1</v>
      </c>
      <c r="AN27" s="170">
        <v>113.91</v>
      </c>
      <c r="AO27" s="170"/>
      <c r="AP27" s="167">
        <v>1</v>
      </c>
      <c r="AQ27" s="170">
        <v>113.59</v>
      </c>
      <c r="AR27" s="170"/>
      <c r="AS27" s="167">
        <v>1</v>
      </c>
      <c r="AT27" s="170">
        <v>113.11</v>
      </c>
      <c r="AU27" s="170"/>
      <c r="AV27" s="167">
        <v>1</v>
      </c>
      <c r="AW27" s="170">
        <v>113.74</v>
      </c>
      <c r="AX27" s="170"/>
      <c r="AY27" s="167">
        <v>1</v>
      </c>
      <c r="AZ27" s="170">
        <v>113.71</v>
      </c>
      <c r="BA27" s="170"/>
      <c r="BB27" s="179">
        <v>1</v>
      </c>
      <c r="BC27" s="180">
        <v>113.19</v>
      </c>
      <c r="BD27" s="180"/>
      <c r="BE27" s="179">
        <v>1</v>
      </c>
      <c r="BF27" s="180">
        <v>112.86</v>
      </c>
      <c r="BG27" s="180"/>
      <c r="BH27" s="180">
        <v>1</v>
      </c>
      <c r="BI27" s="180">
        <v>112.77</v>
      </c>
      <c r="BJ27" s="180"/>
      <c r="BK27" s="180">
        <v>1</v>
      </c>
      <c r="BL27" s="180">
        <v>113.33</v>
      </c>
      <c r="BM27" s="180"/>
      <c r="BN27" s="180">
        <v>1</v>
      </c>
      <c r="BO27" s="180">
        <v>114.22</v>
      </c>
      <c r="BP27" s="170"/>
      <c r="BQ27" s="167">
        <f t="shared" si="0"/>
        <v>1</v>
      </c>
      <c r="BR27" s="168">
        <f t="shared" si="1"/>
        <v>113.24954545454544</v>
      </c>
      <c r="BS27" s="173"/>
      <c r="BT27" s="173"/>
      <c r="BU27" s="173"/>
      <c r="BV27" s="174"/>
      <c r="BW27" s="174"/>
      <c r="BX27" s="138"/>
      <c r="BY27" s="175"/>
      <c r="BZ27" s="175"/>
      <c r="CA27" s="138"/>
      <c r="CB27" s="126"/>
    </row>
    <row r="28" spans="1:170" x14ac:dyDescent="0.25">
      <c r="A28" s="151">
        <v>14</v>
      </c>
      <c r="B28" s="169" t="s">
        <v>27</v>
      </c>
      <c r="C28" s="167">
        <v>0.74090538638215908</v>
      </c>
      <c r="D28" s="170">
        <v>151.75</v>
      </c>
      <c r="E28" s="170"/>
      <c r="F28" s="167">
        <v>0.74121292082363577</v>
      </c>
      <c r="G28" s="170">
        <v>151.97</v>
      </c>
      <c r="H28" s="170"/>
      <c r="I28" s="167">
        <v>0.74182325319169462</v>
      </c>
      <c r="J28" s="170">
        <v>150.86000000000001</v>
      </c>
      <c r="K28" s="130"/>
      <c r="L28" s="167">
        <v>0.74042811553640309</v>
      </c>
      <c r="M28" s="170">
        <v>150.94</v>
      </c>
      <c r="N28" s="130"/>
      <c r="O28" s="167">
        <v>0.74093283443855817</v>
      </c>
      <c r="P28" s="170">
        <v>151.44</v>
      </c>
      <c r="Q28" s="170"/>
      <c r="R28" s="167">
        <v>0.74362158584739402</v>
      </c>
      <c r="S28" s="170">
        <v>150.6</v>
      </c>
      <c r="T28" s="170"/>
      <c r="U28" s="167">
        <v>0.74318499360860912</v>
      </c>
      <c r="V28" s="170">
        <v>150.9</v>
      </c>
      <c r="W28" s="130"/>
      <c r="X28" s="167">
        <v>0.74273236382002117</v>
      </c>
      <c r="Y28" s="170">
        <v>152.65</v>
      </c>
      <c r="Z28" s="170"/>
      <c r="AA28" s="167">
        <v>0.74636334460341991</v>
      </c>
      <c r="AB28" s="170">
        <v>153.44999999999999</v>
      </c>
      <c r="AC28" s="130"/>
      <c r="AD28" s="167">
        <v>0.75114549688274623</v>
      </c>
      <c r="AE28" s="170">
        <v>152.75</v>
      </c>
      <c r="AF28" s="170"/>
      <c r="AG28" s="167">
        <v>0.75232656991746982</v>
      </c>
      <c r="AH28" s="170">
        <v>151.84</v>
      </c>
      <c r="AI28" s="130"/>
      <c r="AJ28" s="167">
        <v>0.75085221726659757</v>
      </c>
      <c r="AK28" s="170">
        <v>153.28</v>
      </c>
      <c r="AL28" s="130"/>
      <c r="AM28" s="167">
        <v>0.75224733892503859</v>
      </c>
      <c r="AN28" s="170">
        <v>151.43</v>
      </c>
      <c r="AO28" s="130"/>
      <c r="AP28" s="167">
        <v>0.74892903148497647</v>
      </c>
      <c r="AQ28" s="170">
        <v>151.66999999999999</v>
      </c>
      <c r="AR28" s="130"/>
      <c r="AS28" s="167">
        <v>0.74892903148497647</v>
      </c>
      <c r="AT28" s="170">
        <v>151.03</v>
      </c>
      <c r="AU28" s="130"/>
      <c r="AV28" s="167">
        <v>0.7485926458258475</v>
      </c>
      <c r="AW28" s="170">
        <v>151.94</v>
      </c>
      <c r="AX28" s="170"/>
      <c r="AY28" s="167">
        <v>0.74992313287887991</v>
      </c>
      <c r="AZ28" s="170">
        <v>151.63</v>
      </c>
      <c r="BA28" s="130"/>
      <c r="BB28" s="171">
        <v>0.74996250187490632</v>
      </c>
      <c r="BC28" s="172">
        <v>150.93</v>
      </c>
      <c r="BD28" s="172"/>
      <c r="BE28" s="171">
        <v>0.74850859662123215</v>
      </c>
      <c r="BF28" s="172">
        <v>150.78</v>
      </c>
      <c r="BG28" s="172"/>
      <c r="BH28" s="172">
        <v>0.747646781754428</v>
      </c>
      <c r="BI28" s="172">
        <v>150.83000000000001</v>
      </c>
      <c r="BJ28" s="172"/>
      <c r="BK28" s="172">
        <v>0.74832375478927204</v>
      </c>
      <c r="BL28" s="172">
        <v>151.44999999999999</v>
      </c>
      <c r="BM28" s="172"/>
      <c r="BN28" s="172">
        <v>0.75025508672948815</v>
      </c>
      <c r="BO28" s="172">
        <v>152.24</v>
      </c>
      <c r="BP28" s="130"/>
      <c r="BQ28" s="167">
        <f t="shared" si="0"/>
        <v>0.7467657720312616</v>
      </c>
      <c r="BR28" s="168">
        <f t="shared" si="1"/>
        <v>151.6527272727273</v>
      </c>
      <c r="BS28" s="173"/>
      <c r="BT28" s="173"/>
      <c r="BU28" s="173"/>
      <c r="BV28" s="174"/>
      <c r="BW28" s="174"/>
      <c r="BX28" s="138"/>
      <c r="BY28" s="175"/>
      <c r="BZ28" s="175"/>
      <c r="CA28" s="138"/>
      <c r="CB28" s="126"/>
    </row>
    <row r="29" spans="1:170" x14ac:dyDescent="0.25">
      <c r="A29" s="151">
        <v>15</v>
      </c>
      <c r="B29" s="135" t="s">
        <v>32</v>
      </c>
      <c r="C29" s="167">
        <v>6.6913</v>
      </c>
      <c r="D29" s="170">
        <v>16.8</v>
      </c>
      <c r="E29" s="170"/>
      <c r="F29" s="167">
        <v>6.6685000000000008</v>
      </c>
      <c r="G29" s="170">
        <v>16.89</v>
      </c>
      <c r="H29" s="170"/>
      <c r="I29" s="167">
        <v>6.6596000000000002</v>
      </c>
      <c r="J29" s="170">
        <v>16.8</v>
      </c>
      <c r="K29" s="130"/>
      <c r="L29" s="167">
        <v>6.6463000000000001</v>
      </c>
      <c r="M29" s="170">
        <v>16.82</v>
      </c>
      <c r="N29" s="130"/>
      <c r="O29" s="167">
        <v>6.6696</v>
      </c>
      <c r="P29" s="170">
        <v>16.82</v>
      </c>
      <c r="Q29" s="170"/>
      <c r="R29" s="167">
        <v>6.6859999999999999</v>
      </c>
      <c r="S29" s="170">
        <v>16.75</v>
      </c>
      <c r="T29" s="170"/>
      <c r="U29" s="167">
        <v>6.6673</v>
      </c>
      <c r="V29" s="170">
        <v>16.82</v>
      </c>
      <c r="W29" s="130"/>
      <c r="X29" s="167">
        <v>6.6904000000000003</v>
      </c>
      <c r="Y29" s="170">
        <v>16.95</v>
      </c>
      <c r="Z29" s="170"/>
      <c r="AA29" s="167">
        <v>6.7290000000000001</v>
      </c>
      <c r="AB29" s="170">
        <v>17.02</v>
      </c>
      <c r="AC29" s="130"/>
      <c r="AD29" s="167">
        <v>6.7333000000000007</v>
      </c>
      <c r="AE29" s="170">
        <v>17.04</v>
      </c>
      <c r="AF29" s="170"/>
      <c r="AG29" s="167">
        <v>6.7170000000000005</v>
      </c>
      <c r="AH29" s="170">
        <v>17.010000000000002</v>
      </c>
      <c r="AI29" s="130"/>
      <c r="AJ29" s="167">
        <v>6.7112000000000007</v>
      </c>
      <c r="AK29" s="170">
        <v>17.149999999999999</v>
      </c>
      <c r="AL29" s="130"/>
      <c r="AM29" s="167">
        <v>6.7011000000000003</v>
      </c>
      <c r="AN29" s="170">
        <v>17</v>
      </c>
      <c r="AO29" s="130"/>
      <c r="AP29" s="167">
        <v>6.6875</v>
      </c>
      <c r="AQ29" s="170">
        <v>16.989999999999998</v>
      </c>
      <c r="AR29" s="130"/>
      <c r="AS29" s="167">
        <v>6.6941000000000006</v>
      </c>
      <c r="AT29" s="170">
        <v>16.899999999999999</v>
      </c>
      <c r="AU29" s="130"/>
      <c r="AV29" s="167">
        <v>6.7143000000000006</v>
      </c>
      <c r="AW29" s="170">
        <v>16.940000000000001</v>
      </c>
      <c r="AX29" s="170"/>
      <c r="AY29" s="167">
        <v>6.71</v>
      </c>
      <c r="AZ29" s="170">
        <v>16.95</v>
      </c>
      <c r="BA29" s="130"/>
      <c r="BB29" s="171">
        <v>6.6943999999999999</v>
      </c>
      <c r="BC29" s="172">
        <v>16.91</v>
      </c>
      <c r="BD29" s="172"/>
      <c r="BE29" s="171">
        <v>6.6898</v>
      </c>
      <c r="BF29" s="172">
        <v>16.87</v>
      </c>
      <c r="BG29" s="172"/>
      <c r="BH29" s="172">
        <v>6.6851000000000003</v>
      </c>
      <c r="BI29" s="172">
        <v>16.87</v>
      </c>
      <c r="BJ29" s="172"/>
      <c r="BK29" s="172">
        <v>6.6972000000000005</v>
      </c>
      <c r="BL29" s="172">
        <v>16.920000000000002</v>
      </c>
      <c r="BM29" s="172"/>
      <c r="BN29" s="172">
        <v>6.6960000000000006</v>
      </c>
      <c r="BO29" s="172">
        <v>17.059999999999999</v>
      </c>
      <c r="BP29" s="130"/>
      <c r="BQ29" s="167">
        <f t="shared" si="0"/>
        <v>6.6926818181818186</v>
      </c>
      <c r="BR29" s="168">
        <f t="shared" si="1"/>
        <v>16.921818181818182</v>
      </c>
      <c r="BS29" s="173"/>
      <c r="BT29" s="173"/>
      <c r="BU29" s="173"/>
      <c r="BV29" s="174"/>
      <c r="BW29" s="174"/>
      <c r="BX29" s="138"/>
      <c r="BY29" s="175"/>
      <c r="BZ29" s="175"/>
      <c r="CA29" s="138"/>
      <c r="CB29" s="126"/>
    </row>
    <row r="30" spans="1:170" s="146" customFormat="1" ht="16.5" thickBot="1" x14ac:dyDescent="0.3">
      <c r="A30" s="181">
        <v>16</v>
      </c>
      <c r="B30" s="182" t="s">
        <v>33</v>
      </c>
      <c r="C30" s="183">
        <v>6.6985000000000001</v>
      </c>
      <c r="D30" s="184">
        <v>16.78</v>
      </c>
      <c r="E30" s="184"/>
      <c r="F30" s="183">
        <v>6.6805000000000003</v>
      </c>
      <c r="G30" s="184">
        <v>16.86</v>
      </c>
      <c r="H30" s="184"/>
      <c r="I30" s="183">
        <v>6.6331000000000007</v>
      </c>
      <c r="J30" s="184">
        <v>16.87</v>
      </c>
      <c r="K30" s="140"/>
      <c r="L30" s="183">
        <v>6.6504000000000003</v>
      </c>
      <c r="M30" s="184">
        <v>16.809999999999999</v>
      </c>
      <c r="N30" s="140"/>
      <c r="O30" s="183">
        <v>6.6753</v>
      </c>
      <c r="P30" s="184">
        <v>16.809999999999999</v>
      </c>
      <c r="Q30" s="184"/>
      <c r="R30" s="183">
        <v>6.6951000000000001</v>
      </c>
      <c r="S30" s="184">
        <v>16.73</v>
      </c>
      <c r="T30" s="184"/>
      <c r="U30" s="183">
        <v>6.6741999999999999</v>
      </c>
      <c r="V30" s="184">
        <v>16.8</v>
      </c>
      <c r="W30" s="140"/>
      <c r="X30" s="183">
        <v>6.7035</v>
      </c>
      <c r="Y30" s="184">
        <v>16.91</v>
      </c>
      <c r="Z30" s="184"/>
      <c r="AA30" s="183">
        <v>6.7473000000000001</v>
      </c>
      <c r="AB30" s="184">
        <v>16.97</v>
      </c>
      <c r="AC30" s="140"/>
      <c r="AD30" s="183">
        <v>6.7492000000000001</v>
      </c>
      <c r="AE30" s="184">
        <v>17</v>
      </c>
      <c r="AF30" s="184"/>
      <c r="AG30" s="183">
        <v>6.7243000000000004</v>
      </c>
      <c r="AH30" s="184">
        <v>16.989999999999998</v>
      </c>
      <c r="AI30" s="140"/>
      <c r="AJ30" s="183">
        <v>6.7214</v>
      </c>
      <c r="AK30" s="184">
        <v>17.12</v>
      </c>
      <c r="AL30" s="140"/>
      <c r="AM30" s="183">
        <v>6.7084000000000001</v>
      </c>
      <c r="AN30" s="184">
        <v>16.98</v>
      </c>
      <c r="AO30" s="140"/>
      <c r="AP30" s="183">
        <v>6.6869000000000005</v>
      </c>
      <c r="AQ30" s="184">
        <v>16.989999999999998</v>
      </c>
      <c r="AR30" s="140"/>
      <c r="AS30" s="183">
        <v>6.6950000000000003</v>
      </c>
      <c r="AT30" s="184">
        <v>16.89</v>
      </c>
      <c r="AU30" s="140"/>
      <c r="AV30" s="183">
        <v>6.7202999999999999</v>
      </c>
      <c r="AW30" s="184">
        <v>16.920000000000002</v>
      </c>
      <c r="AX30" s="184"/>
      <c r="AY30" s="183">
        <v>6.7136000000000005</v>
      </c>
      <c r="AZ30" s="184">
        <v>16.940000000000001</v>
      </c>
      <c r="BA30" s="140"/>
      <c r="BB30" s="185">
        <v>6.6914000000000007</v>
      </c>
      <c r="BC30" s="186">
        <v>16.920000000000002</v>
      </c>
      <c r="BD30" s="186"/>
      <c r="BE30" s="185">
        <v>6.6881000000000004</v>
      </c>
      <c r="BF30" s="186">
        <v>16.87</v>
      </c>
      <c r="BG30" s="186"/>
      <c r="BH30" s="186">
        <v>6.6842000000000006</v>
      </c>
      <c r="BI30" s="186">
        <v>16.87</v>
      </c>
      <c r="BJ30" s="186"/>
      <c r="BK30" s="186">
        <v>6.7042999999999999</v>
      </c>
      <c r="BL30" s="186">
        <v>16.899999999999999</v>
      </c>
      <c r="BM30" s="186"/>
      <c r="BN30" s="186">
        <v>6.7027000000000001</v>
      </c>
      <c r="BO30" s="186">
        <v>17.04</v>
      </c>
      <c r="BP30" s="140"/>
      <c r="BQ30" s="183">
        <f>(C30+F30+I30+L30+O30+R30+U30+X30+AA30+AD30+AG30+AJ30+AM30+AP30+AS30+AV30+AY30+BB30+BE30+BH30+BK30+BN30)/22</f>
        <v>6.6976227272727265</v>
      </c>
      <c r="BR30" s="239">
        <f t="shared" si="1"/>
        <v>16.907727272727275</v>
      </c>
      <c r="BS30" s="173"/>
      <c r="BT30" s="173"/>
      <c r="BU30" s="173"/>
      <c r="BV30" s="174"/>
      <c r="BW30" s="174"/>
      <c r="BX30" s="138"/>
      <c r="BY30" s="175"/>
      <c r="BZ30" s="175"/>
      <c r="CA30" s="138"/>
      <c r="CB30" s="126"/>
      <c r="CC30" s="125"/>
      <c r="CD30" s="125"/>
      <c r="CE30" s="125"/>
      <c r="CF30" s="125"/>
      <c r="CG30" s="125"/>
      <c r="CH30" s="125"/>
      <c r="CI30" s="127"/>
      <c r="CJ30" s="126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</row>
    <row r="31" spans="1:170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89"/>
      <c r="X31" s="190"/>
      <c r="Y31" s="190"/>
      <c r="Z31" s="190"/>
      <c r="AA31" s="190"/>
      <c r="AB31" s="190"/>
      <c r="AC31" s="189"/>
      <c r="AD31" s="189"/>
      <c r="AE31" s="190"/>
      <c r="AF31" s="190"/>
      <c r="AG31" s="190"/>
      <c r="AH31" s="190"/>
      <c r="AI31" s="189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90"/>
      <c r="AY31" s="190"/>
      <c r="AZ31" s="190"/>
      <c r="BA31" s="189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89"/>
      <c r="BQ31" s="191"/>
      <c r="BR31" s="189"/>
      <c r="BS31" s="189"/>
      <c r="BT31" s="189"/>
      <c r="BU31" s="189"/>
      <c r="BV31" s="192"/>
      <c r="BW31" s="189"/>
      <c r="BX31" s="189"/>
      <c r="BY31" s="193"/>
      <c r="BZ31" s="193"/>
      <c r="CA31" s="189"/>
      <c r="CB31" s="194"/>
      <c r="CC31" s="192"/>
      <c r="CD31" s="192"/>
      <c r="CE31" s="192"/>
      <c r="CF31" s="192"/>
      <c r="CG31" s="192"/>
      <c r="CH31" s="192"/>
      <c r="CI31" s="195"/>
      <c r="CJ31" s="194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</row>
    <row r="32" spans="1:170" s="124" customFormat="1" x14ac:dyDescent="0.25">
      <c r="A32" s="197"/>
      <c r="B32" s="137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38"/>
      <c r="X32" s="160"/>
      <c r="Y32" s="160"/>
      <c r="Z32" s="160"/>
      <c r="AA32" s="160"/>
      <c r="AB32" s="160"/>
      <c r="AC32" s="138"/>
      <c r="AD32" s="138"/>
      <c r="AE32" s="138"/>
      <c r="AF32" s="138"/>
      <c r="AG32" s="160"/>
      <c r="AH32" s="160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60"/>
      <c r="AY32" s="160"/>
      <c r="AZ32" s="160"/>
      <c r="BA32" s="138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38"/>
      <c r="BQ32" s="138"/>
      <c r="BR32" s="138"/>
      <c r="BS32" s="138"/>
      <c r="BT32" s="138"/>
      <c r="BU32" s="138"/>
      <c r="BV32" s="125"/>
      <c r="BW32" s="138"/>
      <c r="BX32" s="138"/>
      <c r="BY32" s="175"/>
      <c r="BZ32" s="175"/>
      <c r="CA32" s="138"/>
      <c r="CB32" s="126"/>
      <c r="CC32" s="125"/>
      <c r="CD32" s="125"/>
      <c r="CE32" s="125"/>
      <c r="CF32" s="125"/>
      <c r="CG32" s="125"/>
      <c r="CH32" s="125"/>
      <c r="CI32" s="127"/>
      <c r="CJ32" s="126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</row>
    <row r="33" spans="1:170" s="124" customFormat="1" x14ac:dyDescent="0.25">
      <c r="A33" s="198"/>
      <c r="B33" s="199" t="s">
        <v>27</v>
      </c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V33" s="125"/>
      <c r="BW33" s="201" t="s">
        <v>28</v>
      </c>
      <c r="BX33" s="201"/>
      <c r="BY33" s="201"/>
      <c r="BZ33" s="201"/>
      <c r="CA33" s="201"/>
      <c r="CB33" s="201"/>
      <c r="CC33" s="202"/>
      <c r="CD33" s="202"/>
      <c r="CE33" s="202"/>
      <c r="CF33" s="202"/>
      <c r="CG33" s="202"/>
      <c r="CH33" s="202"/>
      <c r="CI33" s="203"/>
      <c r="CJ33" s="204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50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</row>
    <row r="34" spans="1:170" s="124" customFormat="1" x14ac:dyDescent="0.25">
      <c r="A34" s="198"/>
      <c r="B34" s="137" t="s">
        <v>17</v>
      </c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V34" s="125"/>
      <c r="BW34" s="201"/>
      <c r="BX34" s="201"/>
      <c r="BY34" s="201"/>
      <c r="BZ34" s="201"/>
      <c r="CA34" s="201"/>
      <c r="CB34" s="201"/>
      <c r="CC34" s="202"/>
      <c r="CD34" s="202"/>
      <c r="CE34" s="202"/>
      <c r="CF34" s="202"/>
      <c r="CG34" s="202"/>
      <c r="CH34" s="202"/>
      <c r="CI34" s="203"/>
      <c r="CJ34" s="204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50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</row>
    <row r="35" spans="1:170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2"/>
      <c r="BR35" s="202"/>
      <c r="BS35" s="202"/>
      <c r="BT35" s="202"/>
      <c r="BU35" s="202"/>
      <c r="BV35" s="125"/>
      <c r="BW35" s="201"/>
      <c r="BX35" s="138" t="s">
        <v>5</v>
      </c>
      <c r="BY35" s="138" t="s">
        <v>6</v>
      </c>
      <c r="BZ35" s="138" t="s">
        <v>7</v>
      </c>
      <c r="CA35" s="138" t="s">
        <v>8</v>
      </c>
      <c r="CB35" s="126" t="s">
        <v>9</v>
      </c>
      <c r="CC35" s="125" t="s">
        <v>10</v>
      </c>
      <c r="CD35" s="125" t="s">
        <v>25</v>
      </c>
      <c r="CE35" s="125" t="s">
        <v>26</v>
      </c>
      <c r="CF35" s="125" t="s">
        <v>13</v>
      </c>
      <c r="CG35" s="125" t="s">
        <v>14</v>
      </c>
      <c r="CH35" s="125" t="s">
        <v>15</v>
      </c>
      <c r="CI35" s="124" t="s">
        <v>34</v>
      </c>
      <c r="CJ35" s="127" t="s">
        <v>27</v>
      </c>
      <c r="CK35" s="126" t="s">
        <v>17</v>
      </c>
      <c r="CL35" s="206" t="s">
        <v>32</v>
      </c>
      <c r="CM35" s="206" t="s">
        <v>33</v>
      </c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50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</row>
    <row r="36" spans="1:170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1">
        <v>1</v>
      </c>
      <c r="BW36" s="212" t="s">
        <v>47</v>
      </c>
      <c r="BX36" s="160">
        <v>100.92</v>
      </c>
      <c r="BY36" s="160">
        <v>143.41999999999999</v>
      </c>
      <c r="BZ36" s="160">
        <v>112.51</v>
      </c>
      <c r="CA36" s="160">
        <v>121.97</v>
      </c>
      <c r="CB36" s="213">
        <v>171861.02</v>
      </c>
      <c r="CC36" s="160">
        <v>2004.19</v>
      </c>
      <c r="CD36" s="160">
        <v>75.78</v>
      </c>
      <c r="CE36" s="160">
        <v>84.06</v>
      </c>
      <c r="CF36" s="160">
        <v>11.59</v>
      </c>
      <c r="CG36" s="160">
        <v>12.38</v>
      </c>
      <c r="CH36" s="160">
        <v>16.329999999999998</v>
      </c>
      <c r="CI36" s="160">
        <v>18.25</v>
      </c>
      <c r="CJ36" s="160">
        <v>108.98</v>
      </c>
      <c r="CK36" s="160">
        <v>150.53</v>
      </c>
      <c r="CL36" s="160">
        <v>15.63</v>
      </c>
      <c r="CM36" s="160">
        <v>15.64</v>
      </c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  <c r="FL36" s="214"/>
      <c r="FM36" s="214"/>
      <c r="FN36" s="214"/>
    </row>
    <row r="37" spans="1:170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0"/>
      <c r="BR37" s="210"/>
      <c r="BS37" s="210"/>
      <c r="BT37" s="210"/>
      <c r="BU37" s="210"/>
      <c r="BV37" s="211">
        <v>2</v>
      </c>
      <c r="BW37" s="212" t="s">
        <v>48</v>
      </c>
      <c r="BX37" s="160">
        <v>100.73</v>
      </c>
      <c r="BY37" s="160">
        <v>143.66999999999999</v>
      </c>
      <c r="BZ37" s="160">
        <v>112.49</v>
      </c>
      <c r="CA37" s="160">
        <v>122.1</v>
      </c>
      <c r="CB37" s="213">
        <v>170939.07</v>
      </c>
      <c r="CC37" s="160">
        <v>1977.86</v>
      </c>
      <c r="CD37" s="160">
        <v>75.11</v>
      </c>
      <c r="CE37" s="160">
        <v>84.12</v>
      </c>
      <c r="CF37" s="160">
        <v>11.59</v>
      </c>
      <c r="CG37" s="160">
        <v>12.4</v>
      </c>
      <c r="CH37" s="160">
        <v>16.329999999999998</v>
      </c>
      <c r="CI37" s="160">
        <v>18.29</v>
      </c>
      <c r="CJ37" s="160">
        <v>109.19</v>
      </c>
      <c r="CK37" s="160">
        <v>151.22</v>
      </c>
      <c r="CL37" s="160">
        <v>15.73</v>
      </c>
      <c r="CM37" s="160">
        <v>15.74</v>
      </c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  <c r="FL37" s="214"/>
      <c r="FM37" s="214"/>
      <c r="FN37" s="214"/>
    </row>
    <row r="38" spans="1:170" s="215" customFormat="1" x14ac:dyDescent="0.25">
      <c r="A38" s="218"/>
      <c r="B38" s="214"/>
      <c r="C38" s="217"/>
      <c r="D38" s="219"/>
      <c r="BU38" s="214"/>
      <c r="BV38" s="211">
        <v>3</v>
      </c>
      <c r="BW38" s="212" t="s">
        <v>49</v>
      </c>
      <c r="BX38" s="160">
        <v>101.22</v>
      </c>
      <c r="BY38" s="160">
        <v>144.13</v>
      </c>
      <c r="BZ38" s="160">
        <v>113.01</v>
      </c>
      <c r="CA38" s="160">
        <v>122.19</v>
      </c>
      <c r="CB38" s="213">
        <v>173601.05</v>
      </c>
      <c r="CC38" s="160">
        <v>2020.97</v>
      </c>
      <c r="CD38" s="160">
        <v>75.37</v>
      </c>
      <c r="CE38" s="160">
        <v>84.38</v>
      </c>
      <c r="CF38" s="160">
        <v>11.62</v>
      </c>
      <c r="CG38" s="160">
        <v>12.39</v>
      </c>
      <c r="CH38" s="160">
        <v>16.350000000000001</v>
      </c>
      <c r="CI38" s="160">
        <v>18.43</v>
      </c>
      <c r="CJ38" s="160">
        <v>109.79</v>
      </c>
      <c r="CK38" s="160">
        <v>151.97999999999999</v>
      </c>
      <c r="CL38" s="160">
        <v>15.81</v>
      </c>
      <c r="CM38" s="160">
        <v>15.81</v>
      </c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  <c r="FL38" s="214"/>
      <c r="FM38" s="214"/>
      <c r="FN38" s="214"/>
    </row>
    <row r="39" spans="1:170" s="215" customFormat="1" x14ac:dyDescent="0.25">
      <c r="A39" s="218"/>
      <c r="B39" s="214"/>
      <c r="C39" s="217"/>
      <c r="D39" s="219"/>
      <c r="BU39" s="214"/>
      <c r="BV39" s="211">
        <v>4</v>
      </c>
      <c r="BW39" s="212" t="s">
        <v>50</v>
      </c>
      <c r="BX39" s="160">
        <v>100.51</v>
      </c>
      <c r="BY39" s="160">
        <v>143.44999999999999</v>
      </c>
      <c r="BZ39" s="160">
        <v>112.97</v>
      </c>
      <c r="CA39" s="160">
        <v>122.19</v>
      </c>
      <c r="CB39" s="213">
        <v>170170</v>
      </c>
      <c r="CC39" s="160">
        <v>1971.2</v>
      </c>
      <c r="CD39" s="160">
        <v>75.47</v>
      </c>
      <c r="CE39" s="160">
        <v>84.3</v>
      </c>
      <c r="CF39" s="160">
        <v>11.61</v>
      </c>
      <c r="CG39" s="160">
        <v>12.39</v>
      </c>
      <c r="CH39" s="160">
        <v>16.36</v>
      </c>
      <c r="CI39" s="160">
        <v>18.72</v>
      </c>
      <c r="CJ39" s="160">
        <v>110</v>
      </c>
      <c r="CK39" s="160">
        <v>151.97</v>
      </c>
      <c r="CL39" s="160">
        <v>15.87</v>
      </c>
      <c r="CM39" s="160">
        <v>15.88</v>
      </c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</row>
    <row r="40" spans="1:170" s="215" customFormat="1" x14ac:dyDescent="0.25">
      <c r="A40" s="218"/>
      <c r="B40" s="214"/>
      <c r="C40" s="217"/>
      <c r="D40" s="219"/>
      <c r="BU40" s="214"/>
      <c r="BV40" s="211">
        <v>5</v>
      </c>
      <c r="BW40" s="212" t="s">
        <v>51</v>
      </c>
      <c r="BX40" s="160">
        <v>100.34</v>
      </c>
      <c r="BY40" s="160">
        <v>143.63</v>
      </c>
      <c r="BZ40" s="160">
        <v>112.81</v>
      </c>
      <c r="CA40" s="160">
        <v>122</v>
      </c>
      <c r="CB40" s="213">
        <v>170305.5</v>
      </c>
      <c r="CC40" s="160">
        <v>1965.16</v>
      </c>
      <c r="CD40" s="160">
        <v>75.58</v>
      </c>
      <c r="CE40" s="160">
        <v>84.12</v>
      </c>
      <c r="CF40" s="160">
        <v>11.57</v>
      </c>
      <c r="CG40" s="160">
        <v>12.36</v>
      </c>
      <c r="CH40" s="160">
        <v>16.329999999999998</v>
      </c>
      <c r="CI40" s="160">
        <v>18.71</v>
      </c>
      <c r="CJ40" s="160">
        <v>109.97</v>
      </c>
      <c r="CK40" s="160">
        <v>151.69</v>
      </c>
      <c r="CL40" s="160">
        <v>15.89</v>
      </c>
      <c r="CM40" s="160">
        <v>15.89</v>
      </c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  <c r="FL40" s="214"/>
      <c r="FM40" s="214"/>
      <c r="FN40" s="214"/>
    </row>
    <row r="41" spans="1:170" s="215" customFormat="1" x14ac:dyDescent="0.25">
      <c r="A41" s="218"/>
      <c r="B41" s="214"/>
      <c r="C41" s="217"/>
      <c r="D41" s="219"/>
      <c r="BU41" s="214"/>
      <c r="BV41" s="211">
        <v>6</v>
      </c>
      <c r="BW41" s="212" t="s">
        <v>52</v>
      </c>
      <c r="BX41" s="160">
        <v>99.74</v>
      </c>
      <c r="BY41" s="160">
        <v>142.26</v>
      </c>
      <c r="BZ41" s="160">
        <v>112.66</v>
      </c>
      <c r="CA41" s="160">
        <v>121.86</v>
      </c>
      <c r="CB41" s="213">
        <v>169901.64</v>
      </c>
      <c r="CC41" s="160">
        <v>1968.48</v>
      </c>
      <c r="CD41" s="160">
        <v>75.62</v>
      </c>
      <c r="CE41" s="160">
        <v>83.92</v>
      </c>
      <c r="CF41" s="160">
        <v>11.52</v>
      </c>
      <c r="CG41" s="160">
        <v>12.33</v>
      </c>
      <c r="CH41" s="160">
        <v>16.309999999999999</v>
      </c>
      <c r="CI41" s="160">
        <v>18.73</v>
      </c>
      <c r="CJ41" s="160">
        <v>109.62</v>
      </c>
      <c r="CK41" s="160">
        <v>151.21</v>
      </c>
      <c r="CL41" s="160">
        <v>15.91</v>
      </c>
      <c r="CM41" s="160">
        <v>15.91</v>
      </c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  <c r="FL41" s="214"/>
      <c r="FM41" s="214"/>
      <c r="FN41" s="214"/>
    </row>
    <row r="42" spans="1:170" s="215" customFormat="1" x14ac:dyDescent="0.25">
      <c r="A42" s="218"/>
      <c r="B42" s="214"/>
      <c r="C42" s="217"/>
      <c r="D42" s="219"/>
      <c r="BU42" s="214"/>
      <c r="BV42" s="211">
        <v>7</v>
      </c>
      <c r="BW42" s="212" t="s">
        <v>35</v>
      </c>
      <c r="BX42" s="160">
        <v>99.5</v>
      </c>
      <c r="BY42" s="160">
        <v>142.11000000000001</v>
      </c>
      <c r="BZ42" s="160">
        <v>113.05</v>
      </c>
      <c r="CA42" s="160">
        <v>121.85</v>
      </c>
      <c r="CB42" s="213">
        <v>169111.8</v>
      </c>
      <c r="CC42" s="160">
        <v>1948.23</v>
      </c>
      <c r="CD42" s="160">
        <v>75.510000000000005</v>
      </c>
      <c r="CE42" s="160">
        <v>83.78</v>
      </c>
      <c r="CF42" s="160">
        <v>11.58</v>
      </c>
      <c r="CG42" s="160">
        <v>12.31</v>
      </c>
      <c r="CH42" s="160">
        <v>16.32</v>
      </c>
      <c r="CI42" s="160">
        <v>18.600000000000001</v>
      </c>
      <c r="CJ42" s="160">
        <v>109.5</v>
      </c>
      <c r="CK42" s="160">
        <v>151.11000000000001</v>
      </c>
      <c r="CL42" s="160">
        <v>15.91</v>
      </c>
      <c r="CM42" s="160">
        <v>15.91</v>
      </c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</row>
    <row r="43" spans="1:170" s="215" customFormat="1" x14ac:dyDescent="0.25">
      <c r="A43" s="218"/>
      <c r="B43" s="214"/>
      <c r="C43" s="217"/>
      <c r="D43" s="219"/>
      <c r="BU43" s="214"/>
      <c r="BV43" s="211">
        <v>8</v>
      </c>
      <c r="BW43" s="212" t="s">
        <v>36</v>
      </c>
      <c r="BX43" s="160">
        <v>99.73</v>
      </c>
      <c r="BY43" s="160">
        <v>142.38</v>
      </c>
      <c r="BZ43" s="160">
        <v>113.47</v>
      </c>
      <c r="CA43" s="160">
        <v>121.9</v>
      </c>
      <c r="CB43" s="213">
        <v>170065.96</v>
      </c>
      <c r="CC43" s="160">
        <v>1954.04</v>
      </c>
      <c r="CD43" s="160">
        <v>75.489999999999995</v>
      </c>
      <c r="CE43" s="160">
        <v>83.82</v>
      </c>
      <c r="CF43" s="160">
        <v>11.56</v>
      </c>
      <c r="CG43" s="160">
        <v>12.34</v>
      </c>
      <c r="CH43" s="160">
        <v>16.32</v>
      </c>
      <c r="CI43" s="160">
        <v>18.600000000000001</v>
      </c>
      <c r="CJ43" s="160">
        <v>109.59</v>
      </c>
      <c r="CK43" s="160">
        <v>151.30000000000001</v>
      </c>
      <c r="CL43" s="160">
        <v>15.91</v>
      </c>
      <c r="CM43" s="160">
        <v>15.9</v>
      </c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  <c r="FL43" s="214"/>
      <c r="FM43" s="214"/>
      <c r="FN43" s="214"/>
    </row>
    <row r="44" spans="1:170" s="215" customFormat="1" x14ac:dyDescent="0.25">
      <c r="A44" s="218"/>
      <c r="B44" s="214"/>
      <c r="C44" s="217"/>
      <c r="D44" s="219"/>
      <c r="BU44" s="214"/>
      <c r="BV44" s="211">
        <v>9</v>
      </c>
      <c r="BW44" s="212" t="s">
        <v>37</v>
      </c>
      <c r="BX44" s="160">
        <v>99.51</v>
      </c>
      <c r="BY44" s="160">
        <v>142.88999999999999</v>
      </c>
      <c r="BZ44" s="160">
        <v>113.68</v>
      </c>
      <c r="CA44" s="160">
        <v>122.08</v>
      </c>
      <c r="CB44" s="213">
        <v>170141.76</v>
      </c>
      <c r="CC44" s="160">
        <v>1959.89</v>
      </c>
      <c r="CD44" s="160">
        <v>75.73</v>
      </c>
      <c r="CE44" s="160">
        <v>83.95</v>
      </c>
      <c r="CF44" s="160">
        <v>11.56</v>
      </c>
      <c r="CG44" s="160">
        <v>12.35</v>
      </c>
      <c r="CH44" s="160">
        <v>16.34</v>
      </c>
      <c r="CI44" s="160">
        <v>18.64</v>
      </c>
      <c r="CJ44" s="160">
        <v>109.43</v>
      </c>
      <c r="CK44" s="160">
        <v>151.16999999999999</v>
      </c>
      <c r="CL44" s="160">
        <v>15.91</v>
      </c>
      <c r="CM44" s="160">
        <v>15.9</v>
      </c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  <c r="FL44" s="214"/>
      <c r="FM44" s="214"/>
      <c r="FN44" s="214"/>
    </row>
    <row r="45" spans="1:170" s="215" customFormat="1" x14ac:dyDescent="0.25">
      <c r="A45" s="218"/>
      <c r="C45" s="219"/>
      <c r="D45" s="219"/>
      <c r="BU45" s="214"/>
      <c r="BV45" s="211">
        <v>10</v>
      </c>
      <c r="BW45" s="212" t="s">
        <v>38</v>
      </c>
      <c r="BX45" s="160">
        <v>99.74</v>
      </c>
      <c r="BY45" s="160">
        <v>143.31</v>
      </c>
      <c r="BZ45" s="160">
        <v>113.71</v>
      </c>
      <c r="CA45" s="160">
        <v>122.14</v>
      </c>
      <c r="CB45" s="213">
        <v>170850.46</v>
      </c>
      <c r="CC45" s="160">
        <v>1983.15</v>
      </c>
      <c r="CD45" s="160">
        <v>75.78</v>
      </c>
      <c r="CE45" s="160">
        <v>84.23</v>
      </c>
      <c r="CF45" s="160">
        <v>11.58</v>
      </c>
      <c r="CG45" s="160">
        <v>12.35</v>
      </c>
      <c r="CH45" s="160">
        <v>16.350000000000001</v>
      </c>
      <c r="CI45" s="160">
        <v>18.71</v>
      </c>
      <c r="CJ45" s="160">
        <v>109.83</v>
      </c>
      <c r="CK45" s="160">
        <v>151.82</v>
      </c>
      <c r="CL45" s="160">
        <v>16.010000000000002</v>
      </c>
      <c r="CM45" s="160">
        <v>16</v>
      </c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  <c r="FL45" s="214"/>
      <c r="FM45" s="214"/>
      <c r="FN45" s="214"/>
    </row>
    <row r="46" spans="1:170" s="215" customFormat="1" x14ac:dyDescent="0.25">
      <c r="A46" s="218"/>
      <c r="C46" s="219"/>
      <c r="D46" s="219"/>
      <c r="BU46" s="214"/>
      <c r="BV46" s="211">
        <v>11</v>
      </c>
      <c r="BW46" s="212" t="s">
        <v>55</v>
      </c>
      <c r="BX46" s="160">
        <v>99.99</v>
      </c>
      <c r="BY46" s="160">
        <v>143.01</v>
      </c>
      <c r="BZ46" s="160">
        <v>113.71</v>
      </c>
      <c r="CA46" s="160">
        <v>122.13</v>
      </c>
      <c r="CB46" s="213">
        <v>171765.71</v>
      </c>
      <c r="CC46" s="160">
        <v>1982.7</v>
      </c>
      <c r="CD46" s="160">
        <v>75.63</v>
      </c>
      <c r="CE46" s="160">
        <v>84.28</v>
      </c>
      <c r="CF46" s="160">
        <v>11.57</v>
      </c>
      <c r="CG46" s="160">
        <v>12.36</v>
      </c>
      <c r="CH46" s="160">
        <v>16.34</v>
      </c>
      <c r="CI46" s="160">
        <v>18.68</v>
      </c>
      <c r="CJ46" s="160">
        <v>110.15</v>
      </c>
      <c r="CK46" s="160">
        <v>152.07</v>
      </c>
      <c r="CL46" s="160">
        <v>16.05</v>
      </c>
      <c r="CM46" s="160">
        <v>16.04</v>
      </c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  <c r="FL46" s="214"/>
      <c r="FM46" s="214"/>
      <c r="FN46" s="214"/>
    </row>
    <row r="47" spans="1:170" s="215" customFormat="1" x14ac:dyDescent="0.25">
      <c r="A47" s="218"/>
      <c r="C47" s="219"/>
      <c r="D47" s="219"/>
      <c r="BU47" s="214"/>
      <c r="BV47" s="211">
        <v>12</v>
      </c>
      <c r="BW47" s="212" t="s">
        <v>39</v>
      </c>
      <c r="BX47" s="160">
        <v>99.99</v>
      </c>
      <c r="BY47" s="160">
        <v>143.43</v>
      </c>
      <c r="BZ47" s="160">
        <v>113.74</v>
      </c>
      <c r="CA47" s="160">
        <v>122.07</v>
      </c>
      <c r="CB47" s="213">
        <v>171075.77</v>
      </c>
      <c r="CC47" s="160">
        <v>1978.79</v>
      </c>
      <c r="CD47" s="160">
        <v>75.41</v>
      </c>
      <c r="CE47" s="160">
        <v>84.17</v>
      </c>
      <c r="CF47" s="160">
        <v>11.57</v>
      </c>
      <c r="CG47" s="160">
        <v>12.3</v>
      </c>
      <c r="CH47" s="160">
        <v>16.350000000000001</v>
      </c>
      <c r="CI47" s="160">
        <v>18.57</v>
      </c>
      <c r="CJ47" s="160">
        <v>109.96</v>
      </c>
      <c r="CK47" s="160">
        <v>151.81</v>
      </c>
      <c r="CL47" s="160">
        <v>15.94</v>
      </c>
      <c r="CM47" s="160">
        <v>15.93</v>
      </c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  <c r="FL47" s="214"/>
      <c r="FM47" s="214"/>
      <c r="FN47" s="214"/>
    </row>
    <row r="48" spans="1:170" s="215" customFormat="1" x14ac:dyDescent="0.25">
      <c r="A48" s="218"/>
      <c r="C48" s="219"/>
      <c r="D48" s="219"/>
      <c r="BU48" s="214"/>
      <c r="BV48" s="211">
        <v>13</v>
      </c>
      <c r="BW48" s="212" t="s">
        <v>40</v>
      </c>
      <c r="BX48" s="160">
        <v>100.04</v>
      </c>
      <c r="BY48" s="160">
        <v>143.63</v>
      </c>
      <c r="BZ48" s="160">
        <v>113.3</v>
      </c>
      <c r="CA48" s="160">
        <v>121.98</v>
      </c>
      <c r="CB48" s="213">
        <v>171351.46</v>
      </c>
      <c r="CC48" s="160">
        <v>1959.93</v>
      </c>
      <c r="CD48" s="160">
        <v>75.260000000000005</v>
      </c>
      <c r="CE48" s="160">
        <v>84.19</v>
      </c>
      <c r="CF48" s="160">
        <v>11.57</v>
      </c>
      <c r="CG48" s="160">
        <v>12.27</v>
      </c>
      <c r="CH48" s="160">
        <v>16.329999999999998</v>
      </c>
      <c r="CI48" s="160">
        <v>18.54</v>
      </c>
      <c r="CJ48" s="160">
        <v>110</v>
      </c>
      <c r="CK48" s="160">
        <v>151.77000000000001</v>
      </c>
      <c r="CL48" s="160">
        <v>15.94</v>
      </c>
      <c r="CM48" s="160">
        <v>15.92</v>
      </c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  <c r="FL48" s="214"/>
      <c r="FM48" s="214"/>
      <c r="FN48" s="214"/>
    </row>
    <row r="49" spans="1:170" s="215" customFormat="1" x14ac:dyDescent="0.25">
      <c r="A49" s="220"/>
      <c r="C49" s="219"/>
      <c r="D49" s="219"/>
      <c r="BU49" s="214"/>
      <c r="BV49" s="211">
        <v>14</v>
      </c>
      <c r="BW49" s="212" t="s">
        <v>41</v>
      </c>
      <c r="BX49" s="160">
        <v>100.44</v>
      </c>
      <c r="BY49" s="160">
        <v>144.5</v>
      </c>
      <c r="BZ49" s="160">
        <v>113.56</v>
      </c>
      <c r="CA49" s="160">
        <v>121.98</v>
      </c>
      <c r="CB49" s="213">
        <v>170982.26</v>
      </c>
      <c r="CC49" s="160">
        <v>1946.97</v>
      </c>
      <c r="CD49" s="160">
        <v>75.59</v>
      </c>
      <c r="CE49" s="160">
        <v>83.6</v>
      </c>
      <c r="CF49" s="160">
        <v>11.58</v>
      </c>
      <c r="CG49" s="160">
        <v>12.25</v>
      </c>
      <c r="CH49" s="160">
        <v>16.32</v>
      </c>
      <c r="CI49" s="160">
        <v>18.579999999999998</v>
      </c>
      <c r="CJ49" s="160">
        <v>110.04</v>
      </c>
      <c r="CK49" s="160">
        <v>151.75</v>
      </c>
      <c r="CL49" s="160">
        <v>15.88</v>
      </c>
      <c r="CM49" s="160">
        <v>15.88</v>
      </c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  <c r="FI49" s="214"/>
      <c r="FJ49" s="214"/>
      <c r="FK49" s="214"/>
      <c r="FL49" s="214"/>
      <c r="FM49" s="214"/>
      <c r="FN49" s="214"/>
    </row>
    <row r="50" spans="1:170" s="215" customFormat="1" x14ac:dyDescent="0.25">
      <c r="A50" s="220"/>
      <c r="BU50" s="214"/>
      <c r="BV50" s="211">
        <v>15</v>
      </c>
      <c r="BW50" s="212" t="s">
        <v>42</v>
      </c>
      <c r="BX50" s="160">
        <v>100.78</v>
      </c>
      <c r="BY50" s="160">
        <v>144.66</v>
      </c>
      <c r="BZ50" s="160">
        <v>113.76</v>
      </c>
      <c r="CA50" s="160">
        <v>121.94</v>
      </c>
      <c r="CB50" s="213">
        <v>172365.62</v>
      </c>
      <c r="CC50" s="160">
        <v>1969.33</v>
      </c>
      <c r="CD50" s="160">
        <v>75.55</v>
      </c>
      <c r="CE50" s="160">
        <v>84.04</v>
      </c>
      <c r="CF50" s="160">
        <v>11.57</v>
      </c>
      <c r="CG50" s="160">
        <v>12.27</v>
      </c>
      <c r="CH50" s="160">
        <v>16.309999999999999</v>
      </c>
      <c r="CI50" s="160">
        <v>18.579999999999998</v>
      </c>
      <c r="CJ50" s="160">
        <v>110.42</v>
      </c>
      <c r="CK50" s="160">
        <v>152.34</v>
      </c>
      <c r="CL50" s="160">
        <v>15.92</v>
      </c>
      <c r="CM50" s="160">
        <v>15.92</v>
      </c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  <c r="FL50" s="214"/>
      <c r="FM50" s="214"/>
      <c r="FN50" s="214"/>
    </row>
    <row r="51" spans="1:170" s="215" customFormat="1" x14ac:dyDescent="0.25">
      <c r="A51" s="220"/>
      <c r="BU51" s="214"/>
      <c r="BV51" s="211">
        <v>16</v>
      </c>
      <c r="BW51" s="212" t="s">
        <v>56</v>
      </c>
      <c r="BX51" s="160">
        <v>101.72</v>
      </c>
      <c r="BY51" s="160">
        <v>144.97</v>
      </c>
      <c r="BZ51" s="160">
        <v>114.27</v>
      </c>
      <c r="CA51" s="160">
        <v>122.12</v>
      </c>
      <c r="CB51" s="213">
        <v>175538.4</v>
      </c>
      <c r="CC51" s="160">
        <v>2027.85</v>
      </c>
      <c r="CD51" s="160">
        <v>74.98</v>
      </c>
      <c r="CE51" s="160">
        <v>84.01</v>
      </c>
      <c r="CF51" s="160">
        <v>11.55</v>
      </c>
      <c r="CG51" s="160">
        <v>12.18</v>
      </c>
      <c r="CH51" s="160">
        <v>16.34</v>
      </c>
      <c r="CI51" s="160">
        <v>18.63</v>
      </c>
      <c r="CJ51" s="160">
        <v>110.74</v>
      </c>
      <c r="CK51" s="160">
        <v>152.49</v>
      </c>
      <c r="CL51" s="160">
        <v>15.97</v>
      </c>
      <c r="CM51" s="160">
        <v>15.85</v>
      </c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  <c r="FI51" s="214"/>
      <c r="FJ51" s="214"/>
      <c r="FK51" s="214"/>
      <c r="FL51" s="214"/>
      <c r="FM51" s="214"/>
      <c r="FN51" s="214"/>
    </row>
    <row r="52" spans="1:170" s="215" customFormat="1" x14ac:dyDescent="0.25">
      <c r="A52" s="220"/>
      <c r="BU52" s="214"/>
      <c r="BV52" s="211">
        <v>17</v>
      </c>
      <c r="BW52" s="212" t="s">
        <v>43</v>
      </c>
      <c r="BX52" s="160">
        <v>102.09</v>
      </c>
      <c r="BY52" s="160">
        <v>144.66</v>
      </c>
      <c r="BZ52" s="160">
        <v>114.71</v>
      </c>
      <c r="CA52" s="160">
        <v>122.46</v>
      </c>
      <c r="CB52" s="213">
        <v>175450.49</v>
      </c>
      <c r="CC52" s="160">
        <v>2003.52</v>
      </c>
      <c r="CD52" s="160">
        <v>74.97</v>
      </c>
      <c r="CE52" s="160">
        <v>84.21</v>
      </c>
      <c r="CF52" s="160">
        <v>11.54</v>
      </c>
      <c r="CG52" s="160">
        <v>12.13</v>
      </c>
      <c r="CH52" s="160">
        <v>16.39</v>
      </c>
      <c r="CI52" s="160">
        <v>18.7</v>
      </c>
      <c r="CJ52" s="160">
        <v>111.13</v>
      </c>
      <c r="CK52" s="160">
        <v>152.94</v>
      </c>
      <c r="CL52" s="160">
        <v>16.02</v>
      </c>
      <c r="CM52" s="160">
        <v>15.92</v>
      </c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  <c r="FL52" s="214"/>
      <c r="FM52" s="214"/>
      <c r="FN52" s="214"/>
    </row>
    <row r="53" spans="1:170" s="215" customFormat="1" x14ac:dyDescent="0.25">
      <c r="A53" s="220"/>
      <c r="BU53" s="214"/>
      <c r="BV53" s="211">
        <v>18</v>
      </c>
      <c r="BW53" s="212" t="s">
        <v>44</v>
      </c>
      <c r="BX53" s="160">
        <v>101.94</v>
      </c>
      <c r="BY53" s="160">
        <v>144.66</v>
      </c>
      <c r="BZ53" s="160">
        <v>114.06</v>
      </c>
      <c r="CA53" s="160">
        <v>122.32</v>
      </c>
      <c r="CB53" s="213">
        <v>174683.48</v>
      </c>
      <c r="CC53" s="160">
        <v>1946.77</v>
      </c>
      <c r="CD53" s="160">
        <v>75.040000000000006</v>
      </c>
      <c r="CE53" s="160">
        <v>84.38</v>
      </c>
      <c r="CF53" s="160">
        <v>11.57</v>
      </c>
      <c r="CG53" s="160">
        <v>12.17</v>
      </c>
      <c r="CH53" s="160">
        <v>16.37</v>
      </c>
      <c r="CI53" s="160">
        <v>18.7</v>
      </c>
      <c r="CJ53" s="160">
        <v>111.19</v>
      </c>
      <c r="CK53" s="160">
        <v>152.91</v>
      </c>
      <c r="CL53" s="160">
        <v>16.03</v>
      </c>
      <c r="CM53" s="160">
        <v>15.98</v>
      </c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  <c r="FI53" s="214"/>
      <c r="FJ53" s="214"/>
      <c r="FK53" s="214"/>
      <c r="FL53" s="214"/>
      <c r="FM53" s="214"/>
      <c r="FN53" s="214"/>
    </row>
    <row r="54" spans="1:170" s="215" customFormat="1" x14ac:dyDescent="0.25">
      <c r="A54" s="220"/>
      <c r="BU54" s="214"/>
      <c r="BV54" s="211">
        <v>19</v>
      </c>
      <c r="BW54" s="212" t="s">
        <v>45</v>
      </c>
      <c r="BX54" s="160">
        <v>101.88</v>
      </c>
      <c r="BY54" s="160">
        <v>144.5</v>
      </c>
      <c r="BZ54" s="160">
        <v>114.26</v>
      </c>
      <c r="CA54" s="160">
        <v>122.19</v>
      </c>
      <c r="CB54" s="213">
        <v>175293.5</v>
      </c>
      <c r="CC54" s="160">
        <v>1968.89</v>
      </c>
      <c r="CD54" s="160">
        <v>74.64</v>
      </c>
      <c r="CE54" s="160">
        <v>83.92</v>
      </c>
      <c r="CF54" s="160">
        <v>11.49</v>
      </c>
      <c r="CG54" s="160">
        <v>12.06</v>
      </c>
      <c r="CH54" s="160">
        <v>16.350000000000001</v>
      </c>
      <c r="CI54" s="160">
        <v>18.55</v>
      </c>
      <c r="CJ54" s="160">
        <v>110.96</v>
      </c>
      <c r="CK54" s="160">
        <v>152.57</v>
      </c>
      <c r="CL54" s="160">
        <v>16</v>
      </c>
      <c r="CM54" s="160">
        <v>15.86</v>
      </c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  <c r="FL54" s="214"/>
      <c r="FM54" s="214"/>
      <c r="FN54" s="214"/>
    </row>
    <row r="55" spans="1:170" s="215" customFormat="1" x14ac:dyDescent="0.25">
      <c r="A55" s="220"/>
      <c r="BU55" s="214"/>
      <c r="BV55" s="211">
        <v>20</v>
      </c>
      <c r="BW55" s="212" t="s">
        <v>46</v>
      </c>
      <c r="BX55" s="221">
        <v>101.68</v>
      </c>
      <c r="BY55" s="221">
        <v>145.1</v>
      </c>
      <c r="BZ55" s="221">
        <v>114.28</v>
      </c>
      <c r="CA55" s="221">
        <v>122.13</v>
      </c>
      <c r="CB55" s="221">
        <v>174961.71</v>
      </c>
      <c r="CC55" s="221">
        <v>1979.22</v>
      </c>
      <c r="CD55" s="221">
        <v>74.06</v>
      </c>
      <c r="CE55" s="221">
        <v>83.64</v>
      </c>
      <c r="CF55" s="221">
        <v>11.45</v>
      </c>
      <c r="CG55" s="221">
        <v>11.99</v>
      </c>
      <c r="CH55" s="221">
        <v>16.34</v>
      </c>
      <c r="CI55" s="221">
        <v>18.510000000000002</v>
      </c>
      <c r="CJ55" s="221">
        <v>110.71</v>
      </c>
      <c r="CK55" s="221">
        <v>152.33000000000001</v>
      </c>
      <c r="CL55" s="221">
        <v>15.96</v>
      </c>
      <c r="CM55" s="221">
        <v>15.85</v>
      </c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  <c r="FL55" s="214"/>
      <c r="FM55" s="214"/>
      <c r="FN55" s="214"/>
    </row>
    <row r="56" spans="1:170" s="215" customFormat="1" x14ac:dyDescent="0.25">
      <c r="A56" s="220"/>
      <c r="BU56" s="214"/>
      <c r="BV56" s="211"/>
      <c r="BW56" s="212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  <c r="FL56" s="214"/>
      <c r="FM56" s="214"/>
      <c r="FN56" s="214"/>
    </row>
    <row r="57" spans="1:170" s="203" customFormat="1" x14ac:dyDescent="0.25">
      <c r="B57" s="215"/>
      <c r="C57" s="127"/>
      <c r="BW57" s="21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3"/>
      <c r="EH57" s="223"/>
      <c r="EI57" s="223"/>
      <c r="EJ57" s="224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</row>
    <row r="58" spans="1:170" s="204" customFormat="1" x14ac:dyDescent="0.25">
      <c r="B58" s="126"/>
      <c r="C58" s="126"/>
      <c r="BW58" s="212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160"/>
      <c r="EH58" s="160"/>
      <c r="EI58" s="160"/>
      <c r="EJ58" s="225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</row>
    <row r="59" spans="1:170" s="204" customFormat="1" x14ac:dyDescent="0.25">
      <c r="B59" s="126"/>
      <c r="C59" s="126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225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</row>
    <row r="60" spans="1:170" s="226" customFormat="1" x14ac:dyDescent="0.25">
      <c r="B60" s="227"/>
      <c r="C60" s="227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228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7"/>
      <c r="FJ60" s="227"/>
      <c r="FK60" s="227"/>
      <c r="FL60" s="227"/>
      <c r="FM60" s="227"/>
      <c r="FN60" s="227"/>
    </row>
    <row r="61" spans="1:170" s="204" customFormat="1" x14ac:dyDescent="0.25">
      <c r="B61" s="229"/>
      <c r="C61" s="227"/>
      <c r="BU61" s="1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226"/>
      <c r="CI61" s="226"/>
      <c r="CJ61" s="2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</row>
    <row r="62" spans="1:170" s="204" customFormat="1" x14ac:dyDescent="0.25">
      <c r="B62" s="229"/>
      <c r="C62" s="227"/>
      <c r="BU62" s="126"/>
      <c r="BW62" s="160"/>
      <c r="BX62" s="160">
        <f>AVERAGE(BX36:BX55)</f>
        <v>100.6245</v>
      </c>
      <c r="BY62" s="160">
        <f t="shared" ref="BY62:CM62" si="2">AVERAGE(BY36:BY55)</f>
        <v>143.71849999999998</v>
      </c>
      <c r="BZ62" s="160">
        <f t="shared" si="2"/>
        <v>113.50050000000002</v>
      </c>
      <c r="CA62" s="160">
        <f t="shared" si="2"/>
        <v>122.08000000000004</v>
      </c>
      <c r="CB62" s="160">
        <f t="shared" si="2"/>
        <v>172020.83299999998</v>
      </c>
      <c r="CC62" s="160">
        <f t="shared" si="2"/>
        <v>1975.857</v>
      </c>
      <c r="CD62" s="160">
        <f t="shared" si="2"/>
        <v>75.328499999999991</v>
      </c>
      <c r="CE62" s="160">
        <f t="shared" si="2"/>
        <v>84.056000000000012</v>
      </c>
      <c r="CF62" s="160">
        <f t="shared" si="2"/>
        <v>11.561999999999999</v>
      </c>
      <c r="CG62" s="160">
        <f t="shared" si="2"/>
        <v>12.279</v>
      </c>
      <c r="CH62" s="160">
        <f t="shared" si="2"/>
        <v>16.338999999999999</v>
      </c>
      <c r="CI62" s="160">
        <f t="shared" si="2"/>
        <v>18.585999999999999</v>
      </c>
      <c r="CJ62" s="160">
        <f t="shared" si="2"/>
        <v>110.06000000000002</v>
      </c>
      <c r="CK62" s="160">
        <f t="shared" si="2"/>
        <v>151.84899999999999</v>
      </c>
      <c r="CL62" s="160">
        <f t="shared" si="2"/>
        <v>15.914499999999995</v>
      </c>
      <c r="CM62" s="160">
        <f t="shared" si="2"/>
        <v>15.886500000000002</v>
      </c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</row>
    <row r="63" spans="1:170" s="204" customFormat="1" x14ac:dyDescent="0.25">
      <c r="B63" s="229"/>
      <c r="C63" s="227"/>
      <c r="BU63" s="126"/>
      <c r="BW63" s="160"/>
      <c r="BX63" s="221">
        <v>100.6245</v>
      </c>
      <c r="BY63" s="221">
        <v>143.71849999999998</v>
      </c>
      <c r="BZ63" s="221">
        <v>113.50050000000002</v>
      </c>
      <c r="CA63" s="221">
        <v>122.08000000000004</v>
      </c>
      <c r="CB63" s="221">
        <v>172020.83299999998</v>
      </c>
      <c r="CC63" s="221">
        <v>1975.857</v>
      </c>
      <c r="CD63" s="221">
        <v>75.328499999999991</v>
      </c>
      <c r="CE63" s="221">
        <v>84.056000000000012</v>
      </c>
      <c r="CF63" s="221">
        <v>11.561999999999999</v>
      </c>
      <c r="CG63" s="221">
        <v>12.279</v>
      </c>
      <c r="CH63" s="221">
        <v>16.338999999999999</v>
      </c>
      <c r="CI63" s="221">
        <v>18.585999999999999</v>
      </c>
      <c r="CJ63" s="221">
        <v>110.06000000000002</v>
      </c>
      <c r="CK63" s="221">
        <v>151.84899999999999</v>
      </c>
      <c r="CL63" s="221">
        <v>15.914499999999995</v>
      </c>
      <c r="CM63" s="221">
        <v>15.886500000000002</v>
      </c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</row>
    <row r="64" spans="1:170" s="204" customFormat="1" x14ac:dyDescent="0.25">
      <c r="B64" s="229"/>
      <c r="C64" s="227"/>
      <c r="BU64" s="126"/>
      <c r="BW64" s="174"/>
      <c r="BX64" s="227">
        <f>BX63-BX62</f>
        <v>0</v>
      </c>
      <c r="BY64" s="227">
        <f t="shared" ref="BY64:CM64" si="3">BY63-BY62</f>
        <v>0</v>
      </c>
      <c r="BZ64" s="227">
        <f t="shared" si="3"/>
        <v>0</v>
      </c>
      <c r="CA64" s="227">
        <f t="shared" si="3"/>
        <v>0</v>
      </c>
      <c r="CB64" s="227">
        <f t="shared" si="3"/>
        <v>0</v>
      </c>
      <c r="CC64" s="227">
        <f t="shared" si="3"/>
        <v>0</v>
      </c>
      <c r="CD64" s="227">
        <f t="shared" si="3"/>
        <v>0</v>
      </c>
      <c r="CE64" s="227">
        <f t="shared" si="3"/>
        <v>0</v>
      </c>
      <c r="CF64" s="227">
        <f t="shared" si="3"/>
        <v>0</v>
      </c>
      <c r="CG64" s="227">
        <f t="shared" si="3"/>
        <v>0</v>
      </c>
      <c r="CH64" s="227">
        <f t="shared" si="3"/>
        <v>0</v>
      </c>
      <c r="CI64" s="227">
        <f t="shared" si="3"/>
        <v>0</v>
      </c>
      <c r="CJ64" s="227">
        <f t="shared" si="3"/>
        <v>0</v>
      </c>
      <c r="CK64" s="227">
        <f t="shared" si="3"/>
        <v>0</v>
      </c>
      <c r="CL64" s="227">
        <f t="shared" si="3"/>
        <v>0</v>
      </c>
      <c r="CM64" s="227">
        <f t="shared" si="3"/>
        <v>0</v>
      </c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</row>
    <row r="65" spans="1:170" s="204" customFormat="1" x14ac:dyDescent="0.25">
      <c r="B65" s="229"/>
      <c r="C65" s="227"/>
      <c r="BU65" s="126"/>
      <c r="BW65" s="126" t="s">
        <v>29</v>
      </c>
      <c r="BX65" s="126">
        <f>MAX(BX36:BX55)</f>
        <v>102.09</v>
      </c>
      <c r="BY65" s="126">
        <f t="shared" ref="BY65:CM65" si="4">MAX(BY36:BY55)</f>
        <v>145.1</v>
      </c>
      <c r="BZ65" s="126">
        <f t="shared" si="4"/>
        <v>114.71</v>
      </c>
      <c r="CA65" s="126">
        <f t="shared" si="4"/>
        <v>122.46</v>
      </c>
      <c r="CB65" s="126">
        <f t="shared" si="4"/>
        <v>175538.4</v>
      </c>
      <c r="CC65" s="126">
        <f t="shared" si="4"/>
        <v>2027.85</v>
      </c>
      <c r="CD65" s="126">
        <f t="shared" si="4"/>
        <v>75.78</v>
      </c>
      <c r="CE65" s="126">
        <f t="shared" si="4"/>
        <v>84.38</v>
      </c>
      <c r="CF65" s="126">
        <f t="shared" si="4"/>
        <v>11.62</v>
      </c>
      <c r="CG65" s="126">
        <f t="shared" si="4"/>
        <v>12.4</v>
      </c>
      <c r="CH65" s="126">
        <f t="shared" si="4"/>
        <v>16.39</v>
      </c>
      <c r="CI65" s="126">
        <f t="shared" si="4"/>
        <v>18.73</v>
      </c>
      <c r="CJ65" s="126">
        <f t="shared" si="4"/>
        <v>111.19</v>
      </c>
      <c r="CK65" s="126">
        <f t="shared" si="4"/>
        <v>152.94</v>
      </c>
      <c r="CL65" s="126">
        <f t="shared" si="4"/>
        <v>16.05</v>
      </c>
      <c r="CM65" s="126">
        <f t="shared" si="4"/>
        <v>16.04</v>
      </c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</row>
    <row r="66" spans="1:170" s="124" customFormat="1" x14ac:dyDescent="0.25">
      <c r="A66" s="230"/>
      <c r="B66" s="231"/>
      <c r="C66" s="227"/>
      <c r="BU66" s="125"/>
      <c r="BV66" s="125"/>
      <c r="BW66" s="126" t="s">
        <v>30</v>
      </c>
      <c r="BX66" s="126">
        <f>MIN(BX36:BX55)</f>
        <v>99.5</v>
      </c>
      <c r="BY66" s="126">
        <f t="shared" ref="BY66:CM66" si="5">MIN(BY36:BY55)</f>
        <v>142.11000000000001</v>
      </c>
      <c r="BZ66" s="126">
        <f t="shared" si="5"/>
        <v>112.49</v>
      </c>
      <c r="CA66" s="126">
        <f t="shared" si="5"/>
        <v>121.85</v>
      </c>
      <c r="CB66" s="126">
        <f t="shared" si="5"/>
        <v>169111.8</v>
      </c>
      <c r="CC66" s="126">
        <f t="shared" si="5"/>
        <v>1946.77</v>
      </c>
      <c r="CD66" s="126">
        <f t="shared" si="5"/>
        <v>74.06</v>
      </c>
      <c r="CE66" s="126">
        <f t="shared" si="5"/>
        <v>83.6</v>
      </c>
      <c r="CF66" s="126">
        <f t="shared" si="5"/>
        <v>11.45</v>
      </c>
      <c r="CG66" s="126">
        <f t="shared" si="5"/>
        <v>11.99</v>
      </c>
      <c r="CH66" s="126">
        <f t="shared" si="5"/>
        <v>16.309999999999999</v>
      </c>
      <c r="CI66" s="126">
        <f t="shared" si="5"/>
        <v>18.25</v>
      </c>
      <c r="CJ66" s="126">
        <f t="shared" si="5"/>
        <v>108.98</v>
      </c>
      <c r="CK66" s="126">
        <f t="shared" si="5"/>
        <v>150.53</v>
      </c>
      <c r="CL66" s="126">
        <f t="shared" si="5"/>
        <v>15.63</v>
      </c>
      <c r="CM66" s="126">
        <f t="shared" si="5"/>
        <v>15.64</v>
      </c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</row>
    <row r="67" spans="1:170" s="124" customFormat="1" x14ac:dyDescent="0.25">
      <c r="A67" s="230"/>
      <c r="B67" s="231"/>
      <c r="C67" s="227"/>
      <c r="BU67" s="125"/>
      <c r="BV67" s="125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38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</row>
    <row r="68" spans="1:170" s="124" customFormat="1" x14ac:dyDescent="0.25">
      <c r="A68" s="230"/>
      <c r="B68" s="231"/>
      <c r="C68" s="227"/>
      <c r="BU68" s="125"/>
      <c r="BV68" s="125"/>
      <c r="BW68" s="126"/>
      <c r="BX68" s="126">
        <f t="shared" ref="BX68:CM68" si="6">BX65-BX66</f>
        <v>2.5900000000000034</v>
      </c>
      <c r="BY68" s="126">
        <f t="shared" si="6"/>
        <v>2.9899999999999807</v>
      </c>
      <c r="BZ68" s="126">
        <f t="shared" si="6"/>
        <v>2.2199999999999989</v>
      </c>
      <c r="CA68" s="126">
        <f t="shared" si="6"/>
        <v>0.60999999999999943</v>
      </c>
      <c r="CB68" s="126">
        <f t="shared" si="6"/>
        <v>6426.6000000000058</v>
      </c>
      <c r="CC68" s="126">
        <f t="shared" si="6"/>
        <v>81.079999999999927</v>
      </c>
      <c r="CD68" s="126">
        <f t="shared" si="6"/>
        <v>1.7199999999999989</v>
      </c>
      <c r="CE68" s="126">
        <f t="shared" si="6"/>
        <v>0.78000000000000114</v>
      </c>
      <c r="CF68" s="126">
        <f t="shared" si="6"/>
        <v>0.16999999999999993</v>
      </c>
      <c r="CG68" s="126">
        <f t="shared" si="6"/>
        <v>0.41000000000000014</v>
      </c>
      <c r="CH68" s="126">
        <f t="shared" si="6"/>
        <v>8.0000000000001847E-2</v>
      </c>
      <c r="CI68" s="126">
        <f t="shared" si="6"/>
        <v>0.48000000000000043</v>
      </c>
      <c r="CJ68" s="126">
        <f t="shared" si="6"/>
        <v>2.2099999999999937</v>
      </c>
      <c r="CK68" s="126">
        <f t="shared" si="6"/>
        <v>2.4099999999999966</v>
      </c>
      <c r="CL68" s="126">
        <f t="shared" si="6"/>
        <v>0.41999999999999993</v>
      </c>
      <c r="CM68" s="126">
        <f t="shared" si="6"/>
        <v>0.39999999999999858</v>
      </c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</row>
    <row r="69" spans="1:170" s="124" customFormat="1" x14ac:dyDescent="0.25">
      <c r="A69" s="230"/>
      <c r="B69" s="231"/>
      <c r="C69" s="227"/>
      <c r="BU69" s="125"/>
      <c r="BV69" s="125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214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</row>
    <row r="70" spans="1:170" s="124" customFormat="1" x14ac:dyDescent="0.25">
      <c r="A70" s="230"/>
      <c r="B70" s="231"/>
      <c r="C70" s="227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214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</row>
    <row r="71" spans="1:170" s="124" customFormat="1" ht="47.25" x14ac:dyDescent="0.25">
      <c r="A71" s="230"/>
      <c r="B71" s="231"/>
      <c r="C71" s="227"/>
      <c r="BU71" s="125"/>
      <c r="BV71" s="125"/>
      <c r="BW71" s="201" t="s">
        <v>18</v>
      </c>
      <c r="BX71" s="138" t="s">
        <v>5</v>
      </c>
      <c r="BY71" s="138" t="s">
        <v>6</v>
      </c>
      <c r="BZ71" s="138" t="s">
        <v>7</v>
      </c>
      <c r="CA71" s="138" t="s">
        <v>8</v>
      </c>
      <c r="CB71" s="126" t="s">
        <v>9</v>
      </c>
      <c r="CC71" s="125" t="s">
        <v>10</v>
      </c>
      <c r="CD71" s="125" t="s">
        <v>11</v>
      </c>
      <c r="CE71" s="125" t="s">
        <v>12</v>
      </c>
      <c r="CF71" s="125" t="s">
        <v>13</v>
      </c>
      <c r="CG71" s="125" t="s">
        <v>14</v>
      </c>
      <c r="CH71" s="125" t="s">
        <v>15</v>
      </c>
      <c r="CI71" s="124" t="s">
        <v>34</v>
      </c>
      <c r="CJ71" s="127" t="s">
        <v>16</v>
      </c>
      <c r="CK71" s="126" t="s">
        <v>17</v>
      </c>
      <c r="CL71" s="206" t="s">
        <v>32</v>
      </c>
      <c r="CM71" s="206" t="s">
        <v>33</v>
      </c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</row>
    <row r="72" spans="1:170" s="124" customFormat="1" x14ac:dyDescent="0.25">
      <c r="A72" s="230"/>
      <c r="B72" s="231"/>
      <c r="C72" s="227"/>
      <c r="BU72" s="125"/>
      <c r="BV72" s="212">
        <v>1</v>
      </c>
      <c r="BW72" s="124" t="s">
        <v>47</v>
      </c>
      <c r="BX72" s="160">
        <v>107.99000000000001</v>
      </c>
      <c r="BY72" s="160">
        <v>0.75987841945288748</v>
      </c>
      <c r="BZ72" s="160">
        <v>0.96860000000000002</v>
      </c>
      <c r="CA72" s="160">
        <v>0.89301661010894795</v>
      </c>
      <c r="CB72" s="160">
        <v>1576.9960000000001</v>
      </c>
      <c r="CC72" s="160">
        <v>18.3904</v>
      </c>
      <c r="CD72" s="160">
        <v>1.4380212827149841</v>
      </c>
      <c r="CE72" s="160">
        <v>1.2964</v>
      </c>
      <c r="CF72" s="160">
        <v>9.4004000000000012</v>
      </c>
      <c r="CG72" s="160">
        <v>8.7999000000000009</v>
      </c>
      <c r="CH72" s="160">
        <v>6.6737000000000002</v>
      </c>
      <c r="CI72" s="160">
        <v>5.9725000000000001</v>
      </c>
      <c r="CJ72" s="160">
        <v>1</v>
      </c>
      <c r="CK72" s="160">
        <v>0.72397141760843287</v>
      </c>
      <c r="CL72" s="160">
        <v>6.9710000000000001</v>
      </c>
      <c r="CM72" s="160">
        <v>6.9678000000000004</v>
      </c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</row>
    <row r="73" spans="1:170" s="124" customFormat="1" x14ac:dyDescent="0.25">
      <c r="A73" s="230"/>
      <c r="BU73" s="125"/>
      <c r="BV73" s="212">
        <v>2</v>
      </c>
      <c r="BW73" s="124" t="s">
        <v>48</v>
      </c>
      <c r="BX73" s="160">
        <v>108.4</v>
      </c>
      <c r="BY73" s="160">
        <v>0.75999392004863953</v>
      </c>
      <c r="BZ73" s="160">
        <v>0.97070000000000001</v>
      </c>
      <c r="CA73" s="160">
        <v>0.89493466976910685</v>
      </c>
      <c r="CB73" s="213">
        <v>1565.5195000000001</v>
      </c>
      <c r="CC73" s="160">
        <v>18.113900000000001</v>
      </c>
      <c r="CD73" s="160">
        <v>1.4536996656490768</v>
      </c>
      <c r="CE73" s="160">
        <v>1.298</v>
      </c>
      <c r="CF73" s="160">
        <v>9.4176000000000002</v>
      </c>
      <c r="CG73" s="160">
        <v>8.8045000000000009</v>
      </c>
      <c r="CH73" s="160">
        <v>6.6863999999999999</v>
      </c>
      <c r="CI73" s="160">
        <v>5.9697000000000005</v>
      </c>
      <c r="CJ73" s="160">
        <v>1</v>
      </c>
      <c r="CK73" s="160">
        <v>0.72203730044694103</v>
      </c>
      <c r="CL73" s="160">
        <v>6.9401000000000002</v>
      </c>
      <c r="CM73" s="160">
        <v>6.9378000000000002</v>
      </c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</row>
    <row r="74" spans="1:170" s="124" customFormat="1" x14ac:dyDescent="0.25">
      <c r="A74" s="230"/>
      <c r="BU74" s="125"/>
      <c r="BV74" s="212">
        <v>3</v>
      </c>
      <c r="BW74" s="124" t="s">
        <v>49</v>
      </c>
      <c r="BX74" s="160">
        <v>108.47</v>
      </c>
      <c r="BY74" s="160">
        <v>0.76173065204143819</v>
      </c>
      <c r="BZ74" s="160">
        <v>0.97150000000000003</v>
      </c>
      <c r="CA74" s="160">
        <v>0.89863407620416969</v>
      </c>
      <c r="CB74" s="160">
        <v>1581.21</v>
      </c>
      <c r="CC74" s="160">
        <v>18.407600000000002</v>
      </c>
      <c r="CD74" s="160">
        <v>1.4566642388929352</v>
      </c>
      <c r="CE74" s="160">
        <v>1.3011000000000001</v>
      </c>
      <c r="CF74" s="160">
        <v>9.4476000000000013</v>
      </c>
      <c r="CG74" s="160">
        <v>8.8628999999999998</v>
      </c>
      <c r="CH74" s="160">
        <v>6.7145999999999999</v>
      </c>
      <c r="CI74" s="160">
        <v>5.9578000000000007</v>
      </c>
      <c r="CJ74" s="160">
        <v>1</v>
      </c>
      <c r="CK74" s="160">
        <v>0.72237632917244565</v>
      </c>
      <c r="CL74" s="160">
        <v>6.9434000000000005</v>
      </c>
      <c r="CM74" s="160">
        <v>6.9436</v>
      </c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</row>
    <row r="75" spans="1:170" s="124" customFormat="1" x14ac:dyDescent="0.25">
      <c r="A75" s="230"/>
      <c r="BU75" s="125"/>
      <c r="BV75" s="212">
        <v>4</v>
      </c>
      <c r="BW75" s="124" t="s">
        <v>50</v>
      </c>
      <c r="BX75" s="160">
        <v>109.44</v>
      </c>
      <c r="BY75" s="160">
        <v>0.76681236101525951</v>
      </c>
      <c r="BZ75" s="160">
        <v>0.97370000000000001</v>
      </c>
      <c r="CA75" s="160">
        <v>0.90025207057976231</v>
      </c>
      <c r="CB75" s="160">
        <v>1547</v>
      </c>
      <c r="CC75" s="160">
        <v>17.920000000000002</v>
      </c>
      <c r="CD75" s="160">
        <v>1.4575134819997084</v>
      </c>
      <c r="CE75" s="160">
        <v>1.3049000000000002</v>
      </c>
      <c r="CF75" s="160">
        <v>9.4717000000000002</v>
      </c>
      <c r="CG75" s="160">
        <v>8.8796999999999997</v>
      </c>
      <c r="CH75" s="160">
        <v>6.7254000000000005</v>
      </c>
      <c r="CI75" s="160">
        <v>5.8768000000000002</v>
      </c>
      <c r="CJ75" s="160">
        <v>1</v>
      </c>
      <c r="CK75" s="160">
        <v>0.72384040766691771</v>
      </c>
      <c r="CL75" s="160">
        <v>6.9314</v>
      </c>
      <c r="CM75" s="160">
        <v>6.9285000000000005</v>
      </c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</row>
    <row r="76" spans="1:170" s="124" customFormat="1" x14ac:dyDescent="0.25">
      <c r="A76" s="230"/>
      <c r="BU76" s="125"/>
      <c r="BV76" s="212">
        <v>5</v>
      </c>
      <c r="BW76" s="124" t="s">
        <v>51</v>
      </c>
      <c r="BX76" s="160">
        <v>109.60000000000001</v>
      </c>
      <c r="BY76" s="160">
        <v>0.76563815940586477</v>
      </c>
      <c r="BZ76" s="160">
        <v>0.9748</v>
      </c>
      <c r="CA76" s="160">
        <v>0.90155066714749377</v>
      </c>
      <c r="CB76" s="160">
        <v>1548.6542000000002</v>
      </c>
      <c r="CC76" s="160">
        <v>17.87</v>
      </c>
      <c r="CD76" s="160">
        <v>1.4549687181725592</v>
      </c>
      <c r="CE76" s="160">
        <v>1.3073000000000001</v>
      </c>
      <c r="CF76" s="160">
        <v>9.5076000000000001</v>
      </c>
      <c r="CG76" s="160">
        <v>8.8961000000000006</v>
      </c>
      <c r="CH76" s="160">
        <v>6.7356000000000007</v>
      </c>
      <c r="CI76" s="160">
        <v>5.8770000000000007</v>
      </c>
      <c r="CJ76" s="160">
        <v>1</v>
      </c>
      <c r="CK76" s="160">
        <v>0.72496864510609915</v>
      </c>
      <c r="CL76" s="160">
        <v>6.9214000000000002</v>
      </c>
      <c r="CM76" s="160">
        <v>6.9198000000000004</v>
      </c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</row>
    <row r="77" spans="1:170" s="124" customFormat="1" x14ac:dyDescent="0.25">
      <c r="A77" s="230"/>
      <c r="BU77" s="125"/>
      <c r="BV77" s="212">
        <v>6</v>
      </c>
      <c r="BW77" s="124" t="s">
        <v>52</v>
      </c>
      <c r="BX77" s="160">
        <v>109.91</v>
      </c>
      <c r="BY77" s="160">
        <v>0.77053475111727532</v>
      </c>
      <c r="BZ77" s="160">
        <v>0.97300000000000009</v>
      </c>
      <c r="CA77" s="160">
        <v>0.89976606082418575</v>
      </c>
      <c r="CB77" s="213">
        <v>1549.9146000000001</v>
      </c>
      <c r="CC77" s="160">
        <v>17.9573</v>
      </c>
      <c r="CD77" s="160">
        <v>1.4496955639315743</v>
      </c>
      <c r="CE77" s="160">
        <v>1.3062</v>
      </c>
      <c r="CF77" s="160">
        <v>9.5191999999999997</v>
      </c>
      <c r="CG77" s="160">
        <v>8.8940999999999999</v>
      </c>
      <c r="CH77" s="160">
        <v>6.7224000000000004</v>
      </c>
      <c r="CI77" s="160">
        <v>5.8526000000000007</v>
      </c>
      <c r="CJ77" s="160">
        <v>1</v>
      </c>
      <c r="CK77" s="160">
        <v>0.72496338934883797</v>
      </c>
      <c r="CL77" s="160">
        <v>6.8898999999999999</v>
      </c>
      <c r="CM77" s="160">
        <v>6.8902000000000001</v>
      </c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</row>
    <row r="78" spans="1:170" s="124" customFormat="1" x14ac:dyDescent="0.25">
      <c r="A78" s="230"/>
      <c r="BU78" s="125"/>
      <c r="BV78" s="212">
        <v>7</v>
      </c>
      <c r="BW78" s="124" t="s">
        <v>35</v>
      </c>
      <c r="BX78" s="160">
        <v>110.05</v>
      </c>
      <c r="BY78" s="160">
        <v>0.77053475111727532</v>
      </c>
      <c r="BZ78" s="160">
        <v>0.96860000000000002</v>
      </c>
      <c r="CA78" s="160">
        <v>0.89814981138853967</v>
      </c>
      <c r="CB78" s="213">
        <v>1544.4</v>
      </c>
      <c r="CC78" s="160">
        <v>17.792100000000001</v>
      </c>
      <c r="CD78" s="160">
        <v>1.4501160092807426</v>
      </c>
      <c r="CE78" s="160">
        <v>1.3070000000000002</v>
      </c>
      <c r="CF78" s="160">
        <v>9.4600000000000009</v>
      </c>
      <c r="CG78" s="160">
        <v>8.8971999999999998</v>
      </c>
      <c r="CH78" s="160">
        <v>6.7115</v>
      </c>
      <c r="CI78" s="160">
        <v>5.8877000000000006</v>
      </c>
      <c r="CJ78" s="160">
        <v>1</v>
      </c>
      <c r="CK78" s="160">
        <v>0.72462192850880058</v>
      </c>
      <c r="CL78" s="160">
        <v>6.8836000000000004</v>
      </c>
      <c r="CM78" s="160">
        <v>6.8840000000000003</v>
      </c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</row>
    <row r="79" spans="1:170" s="124" customFormat="1" x14ac:dyDescent="0.25">
      <c r="BQ79" s="232"/>
      <c r="BR79" s="232"/>
      <c r="BS79" s="232"/>
      <c r="BT79" s="232"/>
      <c r="BV79" s="212">
        <v>8</v>
      </c>
      <c r="BW79" s="124" t="s">
        <v>36</v>
      </c>
      <c r="BX79" s="160">
        <v>109.89</v>
      </c>
      <c r="BY79" s="160">
        <v>0.76970443349753692</v>
      </c>
      <c r="BZ79" s="160">
        <v>0.96579999999999999</v>
      </c>
      <c r="CA79" s="160">
        <v>0.89847259658580414</v>
      </c>
      <c r="CB79" s="160">
        <v>1551.8383000000001</v>
      </c>
      <c r="CC79" s="160">
        <v>17.830500000000001</v>
      </c>
      <c r="CD79" s="160">
        <v>1.451800232288037</v>
      </c>
      <c r="CE79" s="160">
        <v>1.3075000000000001</v>
      </c>
      <c r="CF79" s="160">
        <v>9.4786000000000001</v>
      </c>
      <c r="CG79" s="160">
        <v>8.8825000000000003</v>
      </c>
      <c r="CH79" s="160">
        <v>6.7133000000000003</v>
      </c>
      <c r="CI79" s="160">
        <v>5.8929</v>
      </c>
      <c r="CJ79" s="160">
        <v>1</v>
      </c>
      <c r="CK79" s="160">
        <v>0.72431226550390404</v>
      </c>
      <c r="CL79" s="160">
        <v>6.8869000000000007</v>
      </c>
      <c r="CM79" s="160">
        <v>6.8909000000000002</v>
      </c>
      <c r="CN79" s="233"/>
      <c r="CO79" s="233"/>
      <c r="CP79" s="233"/>
      <c r="CQ79" s="233"/>
      <c r="CR79" s="233"/>
      <c r="CS79" s="233"/>
      <c r="CT79" s="233"/>
    </row>
    <row r="80" spans="1:170" s="124" customFormat="1" x14ac:dyDescent="0.25">
      <c r="A80" s="230"/>
      <c r="BU80" s="125"/>
      <c r="BV80" s="212">
        <v>9</v>
      </c>
      <c r="BW80" s="124" t="s">
        <v>54</v>
      </c>
      <c r="BX80" s="160">
        <v>109.97</v>
      </c>
      <c r="BY80" s="160">
        <v>0.76581406034614796</v>
      </c>
      <c r="BZ80" s="160">
        <v>0.96260000000000001</v>
      </c>
      <c r="CA80" s="160">
        <v>0.8961376467425396</v>
      </c>
      <c r="CB80" s="160">
        <v>1554.8000000000002</v>
      </c>
      <c r="CC80" s="160">
        <v>17.91</v>
      </c>
      <c r="CD80" s="160">
        <v>1.445086705202312</v>
      </c>
      <c r="CE80" s="160">
        <v>1.3035000000000001</v>
      </c>
      <c r="CF80" s="160">
        <v>9.4641000000000002</v>
      </c>
      <c r="CG80" s="160">
        <v>8.8588000000000005</v>
      </c>
      <c r="CH80" s="160">
        <v>6.6953000000000005</v>
      </c>
      <c r="CI80" s="160">
        <v>5.8717000000000006</v>
      </c>
      <c r="CJ80" s="160">
        <v>1</v>
      </c>
      <c r="CK80" s="160">
        <v>0.72387184572843233</v>
      </c>
      <c r="CL80" s="160">
        <v>6.8791000000000002</v>
      </c>
      <c r="CM80" s="160">
        <v>6.8828000000000005</v>
      </c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</row>
    <row r="81" spans="1:170" s="124" customFormat="1" x14ac:dyDescent="0.25">
      <c r="BV81" s="212">
        <v>10</v>
      </c>
      <c r="BW81" s="124" t="s">
        <v>53</v>
      </c>
      <c r="BX81" s="160">
        <v>110.12</v>
      </c>
      <c r="BY81" s="160">
        <v>0.76640098099325571</v>
      </c>
      <c r="BZ81" s="160">
        <v>0.96590000000000009</v>
      </c>
      <c r="CA81" s="160">
        <v>0.89928057553956831</v>
      </c>
      <c r="CB81" s="160">
        <v>1555.5901000000001</v>
      </c>
      <c r="CC81" s="160">
        <v>18.0565</v>
      </c>
      <c r="CD81" s="160">
        <v>1.4492753623188404</v>
      </c>
      <c r="CE81" s="160">
        <v>1.304</v>
      </c>
      <c r="CF81" s="160">
        <v>9.4814000000000007</v>
      </c>
      <c r="CG81" s="160">
        <v>8.8902000000000001</v>
      </c>
      <c r="CH81" s="160">
        <v>6.7187000000000001</v>
      </c>
      <c r="CI81" s="160">
        <v>5.8715000000000002</v>
      </c>
      <c r="CJ81" s="160">
        <v>1</v>
      </c>
      <c r="CK81" s="160">
        <v>0.72340579448041376</v>
      </c>
      <c r="CL81" s="160">
        <v>6.8587000000000007</v>
      </c>
      <c r="CM81" s="160">
        <v>6.8637000000000006</v>
      </c>
    </row>
    <row r="82" spans="1:170" s="124" customFormat="1" x14ac:dyDescent="0.25">
      <c r="BV82" s="212">
        <v>11</v>
      </c>
      <c r="BW82" s="124" t="s">
        <v>55</v>
      </c>
      <c r="BX82" s="160">
        <v>110.16</v>
      </c>
      <c r="BY82" s="160">
        <v>0.7702380035430948</v>
      </c>
      <c r="BZ82" s="160">
        <v>0.96870000000000001</v>
      </c>
      <c r="CA82" s="160">
        <v>0.90211998195760035</v>
      </c>
      <c r="CB82" s="160">
        <v>1559.38</v>
      </c>
      <c r="CC82" s="160">
        <v>18</v>
      </c>
      <c r="CD82" s="160">
        <v>1.4564520827264784</v>
      </c>
      <c r="CE82" s="160">
        <v>1.3069000000000002</v>
      </c>
      <c r="CF82" s="160">
        <v>9.5208000000000013</v>
      </c>
      <c r="CG82" s="160">
        <v>8.9114000000000004</v>
      </c>
      <c r="CH82" s="160">
        <v>6.7401</v>
      </c>
      <c r="CI82" s="160">
        <v>5.8974000000000002</v>
      </c>
      <c r="CJ82" s="160">
        <v>1</v>
      </c>
      <c r="CK82" s="160">
        <v>0.72431751182448345</v>
      </c>
      <c r="CL82" s="160">
        <v>6.8637000000000006</v>
      </c>
      <c r="CM82" s="160">
        <v>6.8673000000000002</v>
      </c>
    </row>
    <row r="83" spans="1:170" s="124" customFormat="1" x14ac:dyDescent="0.25">
      <c r="BV83" s="212">
        <v>12</v>
      </c>
      <c r="BW83" s="124" t="s">
        <v>39</v>
      </c>
      <c r="BX83" s="160">
        <v>109.97</v>
      </c>
      <c r="BY83" s="160">
        <v>0.76663600122661757</v>
      </c>
      <c r="BZ83" s="160">
        <v>0.96679999999999999</v>
      </c>
      <c r="CA83" s="160">
        <v>0.90041419052764271</v>
      </c>
      <c r="CB83" s="160">
        <v>1555.8000000000002</v>
      </c>
      <c r="CC83" s="160">
        <v>17.9955</v>
      </c>
      <c r="CD83" s="160">
        <v>1.4581510644502769</v>
      </c>
      <c r="CE83" s="160">
        <v>1.3064</v>
      </c>
      <c r="CF83" s="160">
        <v>9.5010000000000012</v>
      </c>
      <c r="CG83" s="160">
        <v>8.9428000000000001</v>
      </c>
      <c r="CH83" s="160">
        <v>6.7274000000000003</v>
      </c>
      <c r="CI83" s="160">
        <v>5.9215</v>
      </c>
      <c r="CJ83" s="160">
        <v>1</v>
      </c>
      <c r="CK83" s="160">
        <v>0.72431751182448345</v>
      </c>
      <c r="CL83" s="160">
        <v>6.9005000000000001</v>
      </c>
      <c r="CM83" s="160">
        <v>6.9046000000000003</v>
      </c>
    </row>
    <row r="84" spans="1:170" s="124" customFormat="1" x14ac:dyDescent="0.25">
      <c r="BV84" s="212">
        <v>13</v>
      </c>
      <c r="BW84" s="124" t="s">
        <v>40</v>
      </c>
      <c r="BX84" s="160">
        <v>109.96000000000001</v>
      </c>
      <c r="BY84" s="160">
        <v>0.76587271195527296</v>
      </c>
      <c r="BZ84" s="160">
        <v>0.9709000000000001</v>
      </c>
      <c r="CA84" s="160">
        <v>0.90187590187590183</v>
      </c>
      <c r="CB84" s="160">
        <v>1557.7405000000001</v>
      </c>
      <c r="CC84" s="160">
        <v>17.817500000000003</v>
      </c>
      <c r="CD84" s="160">
        <v>1.4615609470914936</v>
      </c>
      <c r="CE84" s="160">
        <v>1.3066</v>
      </c>
      <c r="CF84" s="160">
        <v>9.5042000000000009</v>
      </c>
      <c r="CG84" s="160">
        <v>8.9625000000000004</v>
      </c>
      <c r="CH84" s="160">
        <v>6.7377000000000002</v>
      </c>
      <c r="CI84" s="160">
        <v>5.9335000000000004</v>
      </c>
      <c r="CJ84" s="160">
        <v>1</v>
      </c>
      <c r="CK84" s="160">
        <v>0.72479524534319062</v>
      </c>
      <c r="CL84" s="160">
        <v>6.9023000000000003</v>
      </c>
      <c r="CM84" s="160">
        <v>6.9080000000000004</v>
      </c>
    </row>
    <row r="85" spans="1:170" s="124" customFormat="1" x14ac:dyDescent="0.25">
      <c r="BV85" s="212">
        <v>14</v>
      </c>
      <c r="BW85" s="124" t="s">
        <v>41</v>
      </c>
      <c r="BX85" s="160">
        <v>109.56</v>
      </c>
      <c r="BY85" s="160">
        <v>0.76149862930246714</v>
      </c>
      <c r="BZ85" s="160">
        <v>0.96900000000000008</v>
      </c>
      <c r="CA85" s="160">
        <v>0.90220137134608436</v>
      </c>
      <c r="CB85" s="160">
        <v>1553.8192000000001</v>
      </c>
      <c r="CC85" s="160">
        <v>17.693300000000001</v>
      </c>
      <c r="CD85" s="160">
        <v>1.4558159848595136</v>
      </c>
      <c r="CE85" s="160">
        <v>1.3163</v>
      </c>
      <c r="CF85" s="160">
        <v>9.503400000000001</v>
      </c>
      <c r="CG85" s="160">
        <v>8.9844000000000008</v>
      </c>
      <c r="CH85" s="160">
        <v>6.7411000000000003</v>
      </c>
      <c r="CI85" s="160">
        <v>5.9226999999999999</v>
      </c>
      <c r="CJ85" s="160">
        <v>1</v>
      </c>
      <c r="CK85" s="160">
        <v>0.72512635326705677</v>
      </c>
      <c r="CL85" s="160">
        <v>6.9309000000000003</v>
      </c>
      <c r="CM85" s="160">
        <v>6.9277000000000006</v>
      </c>
    </row>
    <row r="86" spans="1:170" s="124" customFormat="1" x14ac:dyDescent="0.25">
      <c r="BV86" s="212">
        <v>15</v>
      </c>
      <c r="BW86" s="124" t="s">
        <v>42</v>
      </c>
      <c r="BX86" s="160">
        <v>109.56</v>
      </c>
      <c r="BY86" s="160">
        <v>0.76330051141134259</v>
      </c>
      <c r="BZ86" s="160">
        <v>0.97060000000000002</v>
      </c>
      <c r="CA86" s="160">
        <v>0.90596122485957586</v>
      </c>
      <c r="CB86" s="160">
        <v>1561</v>
      </c>
      <c r="CC86" s="160">
        <v>17.834900000000001</v>
      </c>
      <c r="CD86" s="160">
        <v>1.4615609470914936</v>
      </c>
      <c r="CE86" s="160">
        <v>1.3139000000000001</v>
      </c>
      <c r="CF86" s="160">
        <v>9.5446000000000009</v>
      </c>
      <c r="CG86" s="160">
        <v>9.0022000000000002</v>
      </c>
      <c r="CH86" s="160">
        <v>6.7695000000000007</v>
      </c>
      <c r="CI86" s="160">
        <v>5.9420000000000002</v>
      </c>
      <c r="CJ86" s="160">
        <v>1</v>
      </c>
      <c r="CK86" s="160">
        <v>0.72484778196578725</v>
      </c>
      <c r="CL86" s="160">
        <v>6.9363999999999999</v>
      </c>
      <c r="CM86" s="160">
        <v>6.9350000000000005</v>
      </c>
    </row>
    <row r="87" spans="1:170" s="124" customFormat="1" x14ac:dyDescent="0.25">
      <c r="BV87" s="212">
        <v>16</v>
      </c>
      <c r="BW87" s="124" t="s">
        <v>56</v>
      </c>
      <c r="BX87" s="160">
        <v>108.87</v>
      </c>
      <c r="BY87" s="160">
        <v>0.76388358414177671</v>
      </c>
      <c r="BZ87" s="160">
        <v>0.96910000000000007</v>
      </c>
      <c r="CA87" s="160">
        <v>0.90702947845804982</v>
      </c>
      <c r="CB87" s="160">
        <v>1585.14</v>
      </c>
      <c r="CC87" s="160">
        <v>18.311800000000002</v>
      </c>
      <c r="CD87" s="160">
        <v>1.476886722788362</v>
      </c>
      <c r="CE87" s="160">
        <v>1.3182</v>
      </c>
      <c r="CF87" s="160">
        <v>9.5914000000000001</v>
      </c>
      <c r="CG87" s="160">
        <v>9.0919000000000008</v>
      </c>
      <c r="CH87" s="160">
        <v>6.7766999999999999</v>
      </c>
      <c r="CI87" s="160">
        <v>5.9447000000000001</v>
      </c>
      <c r="CJ87" s="160">
        <v>1</v>
      </c>
      <c r="CK87" s="160">
        <v>0.72619004393449771</v>
      </c>
      <c r="CL87" s="160">
        <v>6.9363999999999999</v>
      </c>
      <c r="CM87" s="160">
        <v>6.9858000000000002</v>
      </c>
    </row>
    <row r="88" spans="1:170" s="124" customFormat="1" x14ac:dyDescent="0.25">
      <c r="BV88" s="212">
        <v>17</v>
      </c>
      <c r="BW88" s="124" t="s">
        <v>43</v>
      </c>
      <c r="BX88" s="160">
        <v>108.86</v>
      </c>
      <c r="BY88" s="160">
        <v>0.76822616578320657</v>
      </c>
      <c r="BZ88" s="160">
        <v>0.96879999999999999</v>
      </c>
      <c r="CA88" s="160">
        <v>0.90752336872674466</v>
      </c>
      <c r="CB88" s="213">
        <v>1578.7860000000001</v>
      </c>
      <c r="CC88" s="160">
        <v>18.028600000000001</v>
      </c>
      <c r="CD88" s="160">
        <v>1.4823599169878448</v>
      </c>
      <c r="CE88" s="160">
        <v>1.3197000000000001</v>
      </c>
      <c r="CF88" s="160">
        <v>9.628400000000001</v>
      </c>
      <c r="CG88" s="160">
        <v>9.1603000000000012</v>
      </c>
      <c r="CH88" s="160">
        <v>6.7807000000000004</v>
      </c>
      <c r="CI88" s="160">
        <v>5.9435000000000002</v>
      </c>
      <c r="CJ88" s="160">
        <v>1</v>
      </c>
      <c r="CK88" s="160">
        <v>0.72661745044468995</v>
      </c>
      <c r="CL88" s="160">
        <v>6.9363999999999999</v>
      </c>
      <c r="CM88" s="160">
        <v>6.9817</v>
      </c>
    </row>
    <row r="89" spans="1:170" s="124" customFormat="1" x14ac:dyDescent="0.25">
      <c r="BV89" s="212">
        <v>18</v>
      </c>
      <c r="BW89" s="124" t="s">
        <v>44</v>
      </c>
      <c r="BX89" s="160">
        <v>109.07000000000001</v>
      </c>
      <c r="BY89" s="160">
        <v>0.76863950807071479</v>
      </c>
      <c r="BZ89" s="160">
        <v>0.9748</v>
      </c>
      <c r="CA89" s="160">
        <v>0.90917356123283921</v>
      </c>
      <c r="CB89" s="213">
        <v>1571.0359000000001</v>
      </c>
      <c r="CC89" s="160">
        <v>17.508500000000002</v>
      </c>
      <c r="CD89" s="160">
        <v>1.4817009927396649</v>
      </c>
      <c r="CE89" s="160">
        <v>1.3177000000000001</v>
      </c>
      <c r="CF89" s="160">
        <v>9.6098999999999997</v>
      </c>
      <c r="CG89" s="160">
        <v>9.136000000000001</v>
      </c>
      <c r="CH89" s="160">
        <v>6.7932000000000006</v>
      </c>
      <c r="CI89" s="160">
        <v>5.9445000000000006</v>
      </c>
      <c r="CJ89" s="160">
        <v>1</v>
      </c>
      <c r="CK89" s="160">
        <v>0.72718282103303589</v>
      </c>
      <c r="CL89" s="160">
        <v>6.9363999999999999</v>
      </c>
      <c r="CM89" s="160">
        <v>6.9599000000000002</v>
      </c>
    </row>
    <row r="90" spans="1:170" s="124" customFormat="1" x14ac:dyDescent="0.25">
      <c r="BV90" s="212">
        <v>19</v>
      </c>
      <c r="BW90" s="124" t="s">
        <v>45</v>
      </c>
      <c r="BX90" s="160">
        <v>108.91</v>
      </c>
      <c r="BY90" s="160">
        <v>0.76787222606158334</v>
      </c>
      <c r="BZ90" s="160">
        <v>0.97110000000000007</v>
      </c>
      <c r="CA90" s="160">
        <v>0.90818272636454456</v>
      </c>
      <c r="CB90" s="160">
        <v>1579.79</v>
      </c>
      <c r="CC90" s="160">
        <v>17.7441</v>
      </c>
      <c r="CD90" s="160">
        <v>1.486546751895347</v>
      </c>
      <c r="CE90" s="160">
        <v>1.3222</v>
      </c>
      <c r="CF90" s="160">
        <v>9.6545000000000005</v>
      </c>
      <c r="CG90" s="160">
        <v>9.2042000000000002</v>
      </c>
      <c r="CH90" s="160">
        <v>6.7850000000000001</v>
      </c>
      <c r="CI90" s="160">
        <v>5.9813000000000001</v>
      </c>
      <c r="CJ90" s="160">
        <v>1</v>
      </c>
      <c r="CK90" s="160">
        <v>0.72725685985033051</v>
      </c>
      <c r="CL90" s="160">
        <v>6.9363999999999999</v>
      </c>
      <c r="CM90" s="160">
        <v>6.9943</v>
      </c>
    </row>
    <row r="91" spans="1:170" s="124" customFormat="1" x14ac:dyDescent="0.25">
      <c r="A91" s="230"/>
      <c r="BU91" s="125"/>
      <c r="BV91" s="212">
        <v>20</v>
      </c>
      <c r="BW91" s="124" t="s">
        <v>46</v>
      </c>
      <c r="BX91" s="221">
        <v>108.88</v>
      </c>
      <c r="BY91" s="221">
        <v>0.76300930871356631</v>
      </c>
      <c r="BZ91" s="221">
        <v>0.96879999999999999</v>
      </c>
      <c r="CA91" s="221">
        <v>0.90653612546459983</v>
      </c>
      <c r="CB91" s="221">
        <v>1580.3605</v>
      </c>
      <c r="CC91" s="221">
        <v>17.877500000000001</v>
      </c>
      <c r="CD91" s="221">
        <v>1.4947683109118086</v>
      </c>
      <c r="CE91" s="221">
        <v>1.3237000000000001</v>
      </c>
      <c r="CF91" s="221">
        <v>9.6675000000000004</v>
      </c>
      <c r="CG91" s="221">
        <v>9.2301000000000002</v>
      </c>
      <c r="CH91" s="221">
        <v>6.7738000000000005</v>
      </c>
      <c r="CI91" s="221">
        <v>5.9811000000000005</v>
      </c>
      <c r="CJ91" s="221">
        <v>1</v>
      </c>
      <c r="CK91" s="221">
        <v>0.72679172329585517</v>
      </c>
      <c r="CL91" s="221">
        <v>6.9363999999999999</v>
      </c>
      <c r="CM91" s="221">
        <v>6.9868000000000006</v>
      </c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</row>
    <row r="92" spans="1:170" s="124" customFormat="1" x14ac:dyDescent="0.25">
      <c r="A92" s="230"/>
      <c r="BU92" s="125"/>
      <c r="BV92" s="202">
        <v>21</v>
      </c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</row>
    <row r="93" spans="1:170" s="204" customFormat="1" x14ac:dyDescent="0.25">
      <c r="B93" s="229"/>
      <c r="BU93" s="126"/>
      <c r="BV93" s="212"/>
      <c r="BW93" s="202"/>
      <c r="BX93" s="222"/>
      <c r="BY93" s="222"/>
      <c r="BZ93" s="222"/>
      <c r="CA93" s="222"/>
      <c r="CB93" s="222"/>
      <c r="CC93" s="222"/>
      <c r="CD93" s="222"/>
      <c r="CE93" s="222"/>
      <c r="CF93" s="222"/>
      <c r="CG93" s="222"/>
      <c r="CH93" s="222"/>
      <c r="CI93" s="234"/>
      <c r="CJ93" s="174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  <c r="FI93" s="126"/>
      <c r="FJ93" s="126"/>
      <c r="FK93" s="126"/>
      <c r="FL93" s="126"/>
      <c r="FM93" s="126"/>
      <c r="FN93" s="126"/>
    </row>
    <row r="94" spans="1:170" s="204" customFormat="1" x14ac:dyDescent="0.25">
      <c r="B94" s="229"/>
      <c r="BU94" s="126"/>
      <c r="BV94" s="212"/>
      <c r="BW94" s="202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74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  <c r="FI94" s="126"/>
      <c r="FJ94" s="126"/>
      <c r="FK94" s="126"/>
      <c r="FL94" s="126"/>
      <c r="FM94" s="126"/>
      <c r="FN94" s="126"/>
    </row>
    <row r="95" spans="1:170" s="124" customFormat="1" x14ac:dyDescent="0.25">
      <c r="A95" s="230"/>
      <c r="B95" s="231"/>
      <c r="BU95" s="125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</row>
    <row r="96" spans="1:170" s="124" customFormat="1" x14ac:dyDescent="0.25">
      <c r="A96" s="230"/>
      <c r="B96" s="231"/>
      <c r="BU96" s="125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</row>
    <row r="97" spans="1:170" s="124" customFormat="1" x14ac:dyDescent="0.25">
      <c r="A97" s="230"/>
      <c r="B97" s="231"/>
      <c r="BU97" s="125"/>
      <c r="BV97" s="125"/>
      <c r="BW97" s="125"/>
      <c r="BX97" s="125"/>
      <c r="BY97" s="125"/>
      <c r="BZ97" s="125"/>
      <c r="CA97" s="126"/>
      <c r="CB97" s="125"/>
      <c r="CC97" s="125"/>
      <c r="CD97" s="125"/>
      <c r="CE97" s="125"/>
      <c r="CF97" s="125"/>
      <c r="CG97" s="125"/>
      <c r="CH97" s="125"/>
      <c r="CI97" s="127"/>
      <c r="CJ97" s="126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</row>
    <row r="98" spans="1:170" s="124" customFormat="1" x14ac:dyDescent="0.25">
      <c r="A98" s="230"/>
      <c r="B98" s="231"/>
      <c r="BU98" s="125"/>
      <c r="BV98" s="160"/>
      <c r="BW98" s="160"/>
      <c r="BX98" s="221">
        <f>AVERAGE(BX72:BX91)</f>
        <v>109.38199999999999</v>
      </c>
      <c r="BY98" s="221">
        <f t="shared" ref="BY98:CM98" si="7">AVERAGE(BY72:BY91)</f>
        <v>0.7658109569622612</v>
      </c>
      <c r="BZ98" s="221">
        <f t="shared" si="7"/>
        <v>0.96968999999999994</v>
      </c>
      <c r="CA98" s="221">
        <f t="shared" si="7"/>
        <v>0.90156063578518508</v>
      </c>
      <c r="CB98" s="221">
        <f t="shared" si="7"/>
        <v>1562.9387400000001</v>
      </c>
      <c r="CC98" s="221">
        <f t="shared" si="7"/>
        <v>17.952999999999999</v>
      </c>
      <c r="CD98" s="221">
        <f t="shared" si="7"/>
        <v>1.4611322490996526</v>
      </c>
      <c r="CE98" s="221">
        <f t="shared" si="7"/>
        <v>1.309375</v>
      </c>
      <c r="CF98" s="221">
        <f t="shared" si="7"/>
        <v>9.518695000000001</v>
      </c>
      <c r="CG98" s="221">
        <f t="shared" si="7"/>
        <v>8.9645849999999996</v>
      </c>
      <c r="CH98" s="221">
        <f t="shared" si="7"/>
        <v>6.7361050000000002</v>
      </c>
      <c r="CI98" s="221">
        <f t="shared" si="7"/>
        <v>5.9221200000000005</v>
      </c>
      <c r="CJ98" s="221">
        <f t="shared" si="7"/>
        <v>1</v>
      </c>
      <c r="CK98" s="221">
        <f t="shared" si="7"/>
        <v>0.7247906313177318</v>
      </c>
      <c r="CL98" s="221">
        <f t="shared" si="7"/>
        <v>6.9160650000000006</v>
      </c>
      <c r="CM98" s="221">
        <f t="shared" si="7"/>
        <v>6.9280100000000004</v>
      </c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</row>
    <row r="99" spans="1:170" s="124" customFormat="1" x14ac:dyDescent="0.25">
      <c r="A99" s="230"/>
      <c r="B99" s="231"/>
      <c r="BU99" s="125"/>
      <c r="BV99" s="160"/>
      <c r="BW99" s="160"/>
      <c r="BX99" s="221">
        <v>109.38199999999999</v>
      </c>
      <c r="BY99" s="221">
        <v>0.7658109569622612</v>
      </c>
      <c r="BZ99" s="221">
        <v>0.96968999999999994</v>
      </c>
      <c r="CA99" s="221">
        <v>0.90156063578518508</v>
      </c>
      <c r="CB99" s="221">
        <v>1562.9387400000001</v>
      </c>
      <c r="CC99" s="221">
        <v>17.952999999999999</v>
      </c>
      <c r="CD99" s="221">
        <v>1.4611322490996526</v>
      </c>
      <c r="CE99" s="221">
        <v>1.309375</v>
      </c>
      <c r="CF99" s="221">
        <v>9.518695000000001</v>
      </c>
      <c r="CG99" s="221">
        <v>8.9645849999999996</v>
      </c>
      <c r="CH99" s="221">
        <v>6.7361050000000002</v>
      </c>
      <c r="CI99" s="221">
        <v>5.9221200000000005</v>
      </c>
      <c r="CJ99" s="221">
        <v>1</v>
      </c>
      <c r="CK99" s="221">
        <v>0.7247906313177318</v>
      </c>
      <c r="CL99" s="221">
        <v>6.9160650000000006</v>
      </c>
      <c r="CM99" s="221">
        <v>6.9280100000000004</v>
      </c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</row>
    <row r="100" spans="1:170" s="124" customFormat="1" x14ac:dyDescent="0.25">
      <c r="A100" s="230"/>
      <c r="B100" s="231"/>
      <c r="BU100" s="125"/>
      <c r="BV100" s="174"/>
      <c r="BW100" s="227"/>
      <c r="BX100" s="227">
        <f t="shared" ref="BX100:CM100" si="8">BX99-BX98</f>
        <v>0</v>
      </c>
      <c r="BY100" s="227">
        <f t="shared" si="8"/>
        <v>0</v>
      </c>
      <c r="BZ100" s="227">
        <f t="shared" si="8"/>
        <v>0</v>
      </c>
      <c r="CA100" s="227">
        <f t="shared" si="8"/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227">
        <f t="shared" si="8"/>
        <v>0</v>
      </c>
      <c r="CI100" s="227">
        <f t="shared" si="8"/>
        <v>0</v>
      </c>
      <c r="CJ100" s="227">
        <f t="shared" si="8"/>
        <v>0</v>
      </c>
      <c r="CK100" s="227">
        <f t="shared" si="8"/>
        <v>0</v>
      </c>
      <c r="CL100" s="227">
        <f t="shared" si="8"/>
        <v>0</v>
      </c>
      <c r="CM100" s="227">
        <f t="shared" si="8"/>
        <v>0</v>
      </c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</row>
    <row r="101" spans="1:170" s="124" customFormat="1" x14ac:dyDescent="0.25">
      <c r="A101" s="230"/>
      <c r="B101" s="231"/>
      <c r="BU101" s="125"/>
      <c r="BV101" s="126" t="s">
        <v>29</v>
      </c>
      <c r="BW101" s="126"/>
      <c r="BX101" s="221">
        <f>MAX(BX72:BX91)</f>
        <v>110.16</v>
      </c>
      <c r="BY101" s="221">
        <f t="shared" ref="BY101:CM101" si="9">MAX(BY72:BY91)</f>
        <v>0.77053475111727532</v>
      </c>
      <c r="BZ101" s="221">
        <f t="shared" si="9"/>
        <v>0.9748</v>
      </c>
      <c r="CA101" s="221">
        <f t="shared" si="9"/>
        <v>0.90917356123283921</v>
      </c>
      <c r="CB101" s="221">
        <f t="shared" si="9"/>
        <v>1585.14</v>
      </c>
      <c r="CC101" s="221">
        <f t="shared" si="9"/>
        <v>18.407600000000002</v>
      </c>
      <c r="CD101" s="221">
        <f t="shared" si="9"/>
        <v>1.4947683109118086</v>
      </c>
      <c r="CE101" s="221">
        <f t="shared" si="9"/>
        <v>1.3237000000000001</v>
      </c>
      <c r="CF101" s="221">
        <f t="shared" si="9"/>
        <v>9.6675000000000004</v>
      </c>
      <c r="CG101" s="221">
        <f t="shared" si="9"/>
        <v>9.2301000000000002</v>
      </c>
      <c r="CH101" s="221">
        <f t="shared" si="9"/>
        <v>6.7932000000000006</v>
      </c>
      <c r="CI101" s="221">
        <f t="shared" si="9"/>
        <v>5.9813000000000001</v>
      </c>
      <c r="CJ101" s="221">
        <f t="shared" si="9"/>
        <v>1</v>
      </c>
      <c r="CK101" s="221">
        <f t="shared" si="9"/>
        <v>0.72725685985033051</v>
      </c>
      <c r="CL101" s="221">
        <f t="shared" si="9"/>
        <v>6.9710000000000001</v>
      </c>
      <c r="CM101" s="221">
        <f t="shared" si="9"/>
        <v>6.9943</v>
      </c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</row>
    <row r="102" spans="1:170" s="124" customFormat="1" x14ac:dyDescent="0.25">
      <c r="A102" s="230"/>
      <c r="B102" s="231"/>
      <c r="BU102" s="125"/>
      <c r="BV102" s="126" t="s">
        <v>30</v>
      </c>
      <c r="BW102" s="126"/>
      <c r="BX102" s="221">
        <f>MIN(BX72:BX91)</f>
        <v>107.99000000000001</v>
      </c>
      <c r="BY102" s="221">
        <f t="shared" ref="BY102:CM102" si="10">MIN(BY72:BY91)</f>
        <v>0.75987841945288748</v>
      </c>
      <c r="BZ102" s="221">
        <f t="shared" si="10"/>
        <v>0.96260000000000001</v>
      </c>
      <c r="CA102" s="221">
        <f t="shared" si="10"/>
        <v>0.89301661010894795</v>
      </c>
      <c r="CB102" s="221">
        <f t="shared" si="10"/>
        <v>1544.4</v>
      </c>
      <c r="CC102" s="221">
        <f t="shared" si="10"/>
        <v>17.508500000000002</v>
      </c>
      <c r="CD102" s="221">
        <f t="shared" si="10"/>
        <v>1.4380212827149841</v>
      </c>
      <c r="CE102" s="221">
        <f t="shared" si="10"/>
        <v>1.2964</v>
      </c>
      <c r="CF102" s="221">
        <f t="shared" si="10"/>
        <v>9.4004000000000012</v>
      </c>
      <c r="CG102" s="221">
        <f t="shared" si="10"/>
        <v>8.7999000000000009</v>
      </c>
      <c r="CH102" s="221">
        <f t="shared" si="10"/>
        <v>6.6737000000000002</v>
      </c>
      <c r="CI102" s="221">
        <f t="shared" si="10"/>
        <v>5.8526000000000007</v>
      </c>
      <c r="CJ102" s="221">
        <f t="shared" si="10"/>
        <v>1</v>
      </c>
      <c r="CK102" s="221">
        <f t="shared" si="10"/>
        <v>0.72203730044694103</v>
      </c>
      <c r="CL102" s="221">
        <f t="shared" si="10"/>
        <v>6.8587000000000007</v>
      </c>
      <c r="CM102" s="221">
        <f t="shared" si="10"/>
        <v>6.8637000000000006</v>
      </c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</row>
    <row r="103" spans="1:170" s="124" customFormat="1" x14ac:dyDescent="0.25">
      <c r="A103" s="230"/>
      <c r="B103" s="231"/>
      <c r="BU103" s="125"/>
      <c r="BV103" s="125"/>
      <c r="BW103" s="125"/>
      <c r="BX103" s="125"/>
      <c r="BY103" s="125"/>
      <c r="BZ103" s="125"/>
      <c r="CA103" s="126"/>
      <c r="CB103" s="125"/>
      <c r="CC103" s="125"/>
      <c r="CD103" s="125"/>
      <c r="CE103" s="125"/>
      <c r="CF103" s="125"/>
      <c r="CG103" s="125"/>
      <c r="CH103" s="125"/>
      <c r="CI103" s="127"/>
      <c r="CJ103" s="126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</row>
    <row r="104" spans="1:170" s="124" customFormat="1" x14ac:dyDescent="0.25">
      <c r="A104" s="230"/>
      <c r="B104" s="231"/>
      <c r="BU104" s="125"/>
      <c r="BV104" s="125"/>
      <c r="BW104" s="125"/>
      <c r="BX104" s="221">
        <f>BX101-BX102</f>
        <v>2.1699999999999875</v>
      </c>
      <c r="BY104" s="221">
        <f t="shared" ref="BY104:CM104" si="11">BY101-BY102</f>
        <v>1.0656331664387841E-2</v>
      </c>
      <c r="BZ104" s="221">
        <f t="shared" si="11"/>
        <v>1.2199999999999989E-2</v>
      </c>
      <c r="CA104" s="221">
        <f t="shared" si="11"/>
        <v>1.6156951123891261E-2</v>
      </c>
      <c r="CB104" s="221">
        <f t="shared" si="11"/>
        <v>40.740000000000009</v>
      </c>
      <c r="CC104" s="221">
        <f t="shared" si="11"/>
        <v>0.89910000000000068</v>
      </c>
      <c r="CD104" s="221">
        <f t="shared" si="11"/>
        <v>5.6747028196824534E-2</v>
      </c>
      <c r="CE104" s="221">
        <f t="shared" si="11"/>
        <v>2.7300000000000102E-2</v>
      </c>
      <c r="CF104" s="221">
        <f t="shared" si="11"/>
        <v>0.26709999999999923</v>
      </c>
      <c r="CG104" s="221">
        <f t="shared" si="11"/>
        <v>0.43019999999999925</v>
      </c>
      <c r="CH104" s="221">
        <f t="shared" si="11"/>
        <v>0.11950000000000038</v>
      </c>
      <c r="CI104" s="221">
        <f t="shared" si="11"/>
        <v>0.12869999999999937</v>
      </c>
      <c r="CJ104" s="221">
        <f t="shared" si="11"/>
        <v>0</v>
      </c>
      <c r="CK104" s="221">
        <f t="shared" si="11"/>
        <v>5.2195594033894732E-3</v>
      </c>
      <c r="CL104" s="221">
        <f t="shared" si="11"/>
        <v>0.1122999999999994</v>
      </c>
      <c r="CM104" s="221">
        <f t="shared" si="11"/>
        <v>0.13059999999999938</v>
      </c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</row>
    <row r="105" spans="1:170" s="124" customFormat="1" x14ac:dyDescent="0.25">
      <c r="A105" s="230"/>
      <c r="B105" s="231"/>
      <c r="BU105" s="125"/>
      <c r="BV105" s="125"/>
      <c r="BW105" s="125"/>
      <c r="BX105" s="125"/>
      <c r="BY105" s="125"/>
      <c r="BZ105" s="125"/>
      <c r="CA105" s="126"/>
      <c r="CB105" s="125"/>
      <c r="CC105" s="125"/>
      <c r="CD105" s="125"/>
      <c r="CE105" s="125"/>
      <c r="CF105" s="125"/>
      <c r="CG105" s="125"/>
      <c r="CH105" s="125"/>
      <c r="CI105" s="127"/>
      <c r="CJ105" s="126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</row>
    <row r="106" spans="1:170" s="124" customFormat="1" x14ac:dyDescent="0.25">
      <c r="A106" s="230"/>
      <c r="B106" s="231"/>
      <c r="BU106" s="125"/>
      <c r="BV106" s="125"/>
      <c r="BW106" s="125"/>
      <c r="BX106" s="125"/>
      <c r="BY106" s="125"/>
      <c r="BZ106" s="125"/>
      <c r="CA106" s="126"/>
      <c r="CB106" s="125"/>
      <c r="CC106" s="125"/>
      <c r="CD106" s="125"/>
      <c r="CE106" s="125"/>
      <c r="CF106" s="125"/>
      <c r="CG106" s="125"/>
      <c r="CH106" s="125"/>
      <c r="CI106" s="127"/>
      <c r="CJ106" s="126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</row>
    <row r="107" spans="1:170" s="124" customFormat="1" x14ac:dyDescent="0.25">
      <c r="A107" s="230"/>
      <c r="B107" s="231"/>
      <c r="BU107" s="125"/>
      <c r="BV107" s="125"/>
      <c r="BW107" s="125"/>
      <c r="BX107" s="125"/>
      <c r="BY107" s="125"/>
      <c r="BZ107" s="125"/>
      <c r="CA107" s="126"/>
      <c r="CB107" s="125"/>
      <c r="CC107" s="125"/>
      <c r="CD107" s="125"/>
      <c r="CE107" s="125"/>
      <c r="CF107" s="125"/>
      <c r="CG107" s="125"/>
      <c r="CH107" s="125"/>
      <c r="CI107" s="127"/>
      <c r="CJ107" s="126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</row>
    <row r="108" spans="1:170" s="124" customFormat="1" x14ac:dyDescent="0.25">
      <c r="A108" s="230"/>
      <c r="B108" s="231"/>
      <c r="BU108" s="125"/>
      <c r="BV108" s="125"/>
      <c r="BW108" s="125"/>
      <c r="BX108" s="125"/>
      <c r="BY108" s="125"/>
      <c r="BZ108" s="125"/>
      <c r="CA108" s="126"/>
      <c r="CB108" s="125"/>
      <c r="CC108" s="125"/>
      <c r="CD108" s="125"/>
      <c r="CE108" s="125"/>
      <c r="CF108" s="125"/>
      <c r="CG108" s="125"/>
      <c r="CH108" s="125"/>
      <c r="CI108" s="127"/>
      <c r="CJ108" s="126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</row>
    <row r="109" spans="1:170" s="124" customFormat="1" x14ac:dyDescent="0.25">
      <c r="A109" s="230"/>
      <c r="B109" s="231"/>
      <c r="BU109" s="125"/>
      <c r="BV109" s="125"/>
      <c r="BW109" s="125"/>
      <c r="BX109" s="125"/>
      <c r="BY109" s="125"/>
      <c r="BZ109" s="125"/>
      <c r="CA109" s="126"/>
      <c r="CB109" s="125"/>
      <c r="CC109" s="125"/>
      <c r="CD109" s="125"/>
      <c r="CE109" s="125"/>
      <c r="CF109" s="125"/>
      <c r="CG109" s="125"/>
      <c r="CH109" s="125"/>
      <c r="CI109" s="127"/>
      <c r="CJ109" s="126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</row>
    <row r="110" spans="1:170" s="124" customFormat="1" x14ac:dyDescent="0.25">
      <c r="A110" s="230"/>
      <c r="B110" s="231"/>
      <c r="BU110" s="212"/>
      <c r="BV110" s="125"/>
      <c r="BW110" s="125"/>
      <c r="BX110" s="125"/>
      <c r="BY110" s="125"/>
      <c r="BZ110" s="125"/>
      <c r="CA110" s="126"/>
      <c r="CB110" s="125"/>
      <c r="CC110" s="125"/>
      <c r="CD110" s="125"/>
      <c r="CE110" s="125"/>
      <c r="CF110" s="125"/>
      <c r="CG110" s="125"/>
      <c r="CH110" s="125"/>
      <c r="CI110" s="127"/>
      <c r="CJ110" s="126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</row>
    <row r="111" spans="1:170" s="124" customFormat="1" x14ac:dyDescent="0.25">
      <c r="A111" s="230"/>
      <c r="B111" s="231"/>
      <c r="BU111" s="212"/>
      <c r="BV111" s="125"/>
      <c r="BW111" s="125"/>
      <c r="BX111" s="125"/>
      <c r="BY111" s="125"/>
      <c r="BZ111" s="125"/>
      <c r="CA111" s="126"/>
      <c r="CB111" s="125"/>
      <c r="CC111" s="125"/>
      <c r="CD111" s="125"/>
      <c r="CE111" s="125"/>
      <c r="CF111" s="125"/>
      <c r="CG111" s="125"/>
      <c r="CH111" s="125"/>
      <c r="CI111" s="127"/>
      <c r="CJ111" s="126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</row>
    <row r="112" spans="1:170" s="124" customFormat="1" x14ac:dyDescent="0.25">
      <c r="A112" s="230"/>
      <c r="B112" s="231"/>
      <c r="BU112" s="212"/>
      <c r="BV112" s="125"/>
      <c r="BW112" s="125"/>
      <c r="BX112" s="125"/>
      <c r="BY112" s="125"/>
      <c r="BZ112" s="125"/>
      <c r="CA112" s="126"/>
      <c r="CB112" s="125"/>
      <c r="CC112" s="125"/>
      <c r="CD112" s="125"/>
      <c r="CE112" s="125"/>
      <c r="CF112" s="125"/>
      <c r="CG112" s="125"/>
      <c r="CH112" s="125"/>
      <c r="CI112" s="127"/>
      <c r="CJ112" s="126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</row>
    <row r="113" spans="1:170" s="124" customFormat="1" x14ac:dyDescent="0.25">
      <c r="A113" s="230"/>
      <c r="B113" s="231"/>
      <c r="BU113" s="212"/>
      <c r="BV113" s="202"/>
      <c r="BW113" s="125"/>
      <c r="BX113" s="125"/>
      <c r="BY113" s="125"/>
      <c r="BZ113" s="125"/>
      <c r="CA113" s="126"/>
      <c r="CB113" s="125"/>
      <c r="CC113" s="125"/>
      <c r="CD113" s="125"/>
      <c r="CE113" s="125"/>
      <c r="CF113" s="125"/>
      <c r="CG113" s="125"/>
      <c r="CH113" s="125"/>
      <c r="CI113" s="127"/>
      <c r="CJ113" s="126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</row>
    <row r="114" spans="1:170" s="124" customFormat="1" x14ac:dyDescent="0.25">
      <c r="A114" s="230"/>
      <c r="B114" s="231"/>
      <c r="BU114" s="212"/>
      <c r="BV114" s="202"/>
      <c r="BW114" s="125"/>
      <c r="BX114" s="125"/>
      <c r="BY114" s="125"/>
      <c r="BZ114" s="125"/>
      <c r="CA114" s="126"/>
      <c r="CB114" s="125"/>
      <c r="CC114" s="125"/>
      <c r="CD114" s="125"/>
      <c r="CE114" s="125"/>
      <c r="CF114" s="125"/>
      <c r="CG114" s="125"/>
      <c r="CH114" s="125"/>
      <c r="CI114" s="127"/>
      <c r="CJ114" s="126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</row>
    <row r="115" spans="1:170" s="124" customFormat="1" x14ac:dyDescent="0.25">
      <c r="A115" s="230"/>
      <c r="B115" s="231"/>
      <c r="BU115" s="212"/>
      <c r="BV115" s="202"/>
      <c r="BW115" s="125"/>
      <c r="BX115" s="125"/>
      <c r="BY115" s="125"/>
      <c r="BZ115" s="125"/>
      <c r="CA115" s="126"/>
      <c r="CB115" s="125"/>
      <c r="CC115" s="125"/>
      <c r="CD115" s="125"/>
      <c r="CE115" s="125"/>
      <c r="CF115" s="125"/>
      <c r="CG115" s="125"/>
      <c r="CH115" s="125"/>
      <c r="CI115" s="127"/>
      <c r="CJ115" s="126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</row>
    <row r="116" spans="1:170" s="124" customFormat="1" x14ac:dyDescent="0.25">
      <c r="A116" s="230"/>
      <c r="B116" s="231"/>
      <c r="BU116" s="212"/>
      <c r="BV116" s="202"/>
      <c r="BW116" s="125"/>
      <c r="BX116" s="125"/>
      <c r="BY116" s="125"/>
      <c r="BZ116" s="125"/>
      <c r="CA116" s="126"/>
      <c r="CB116" s="125"/>
      <c r="CC116" s="125"/>
      <c r="CD116" s="125"/>
      <c r="CE116" s="125"/>
      <c r="CF116" s="125"/>
      <c r="CG116" s="125"/>
      <c r="CH116" s="125"/>
      <c r="CI116" s="127"/>
      <c r="CJ116" s="126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</row>
    <row r="117" spans="1:170" s="124" customFormat="1" x14ac:dyDescent="0.25">
      <c r="A117" s="230"/>
      <c r="B117" s="231"/>
      <c r="BU117" s="212"/>
      <c r="BV117" s="202"/>
      <c r="BW117" s="125"/>
      <c r="BX117" s="125"/>
      <c r="BY117" s="125"/>
      <c r="BZ117" s="125"/>
      <c r="CA117" s="126"/>
      <c r="CB117" s="125"/>
      <c r="CC117" s="125"/>
      <c r="CD117" s="125"/>
      <c r="CE117" s="125"/>
      <c r="CF117" s="125"/>
      <c r="CG117" s="125"/>
      <c r="CH117" s="125"/>
      <c r="CI117" s="127"/>
      <c r="CJ117" s="126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</row>
    <row r="118" spans="1:170" s="124" customFormat="1" x14ac:dyDescent="0.25">
      <c r="A118" s="230"/>
      <c r="B118" s="231"/>
      <c r="BU118" s="212"/>
      <c r="BV118" s="202"/>
      <c r="BW118" s="125"/>
      <c r="BX118" s="125"/>
      <c r="BY118" s="125"/>
      <c r="BZ118" s="125"/>
      <c r="CA118" s="126"/>
      <c r="CB118" s="125"/>
      <c r="CC118" s="125"/>
      <c r="CD118" s="125"/>
      <c r="CE118" s="125"/>
      <c r="CF118" s="125"/>
      <c r="CG118" s="125"/>
      <c r="CH118" s="125"/>
      <c r="CI118" s="127"/>
      <c r="CJ118" s="126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</row>
    <row r="119" spans="1:170" s="124" customFormat="1" x14ac:dyDescent="0.25">
      <c r="A119" s="230"/>
      <c r="B119" s="231"/>
      <c r="BU119" s="212"/>
      <c r="BV119" s="202"/>
      <c r="BW119" s="125"/>
      <c r="BX119" s="125"/>
      <c r="BY119" s="125"/>
      <c r="BZ119" s="125"/>
      <c r="CA119" s="126"/>
      <c r="CB119" s="125"/>
      <c r="CC119" s="125"/>
      <c r="CD119" s="125"/>
      <c r="CE119" s="125"/>
      <c r="CF119" s="125"/>
      <c r="CG119" s="125"/>
      <c r="CH119" s="125"/>
      <c r="CI119" s="127"/>
      <c r="CJ119" s="126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</row>
    <row r="120" spans="1:170" s="124" customFormat="1" x14ac:dyDescent="0.25">
      <c r="A120" s="230"/>
      <c r="B120" s="231"/>
      <c r="BU120" s="212"/>
      <c r="BV120" s="202"/>
      <c r="BW120" s="125"/>
      <c r="BX120" s="125"/>
      <c r="BY120" s="125"/>
      <c r="BZ120" s="125"/>
      <c r="CA120" s="126"/>
      <c r="CB120" s="125"/>
      <c r="CC120" s="125"/>
      <c r="CD120" s="125"/>
      <c r="CE120" s="125"/>
      <c r="CF120" s="125"/>
      <c r="CG120" s="125"/>
      <c r="CH120" s="125"/>
      <c r="CI120" s="127"/>
      <c r="CJ120" s="126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</row>
    <row r="121" spans="1:170" s="124" customFormat="1" x14ac:dyDescent="0.25">
      <c r="A121" s="230"/>
      <c r="B121" s="231"/>
      <c r="BU121" s="212"/>
      <c r="BV121" s="202"/>
      <c r="BW121" s="125"/>
      <c r="BX121" s="125"/>
      <c r="BY121" s="125"/>
      <c r="BZ121" s="125"/>
      <c r="CA121" s="126"/>
      <c r="CB121" s="125"/>
      <c r="CC121" s="125"/>
      <c r="CD121" s="125"/>
      <c r="CE121" s="125"/>
      <c r="CF121" s="125"/>
      <c r="CG121" s="125"/>
      <c r="CH121" s="125"/>
      <c r="CI121" s="127"/>
      <c r="CJ121" s="126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</row>
    <row r="122" spans="1:170" s="124" customFormat="1" x14ac:dyDescent="0.25">
      <c r="A122" s="230"/>
      <c r="B122" s="231"/>
      <c r="BU122" s="212"/>
      <c r="BV122" s="202"/>
      <c r="BW122" s="125"/>
      <c r="BX122" s="125"/>
      <c r="BY122" s="125"/>
      <c r="BZ122" s="125"/>
      <c r="CA122" s="126"/>
      <c r="CB122" s="125"/>
      <c r="CC122" s="125"/>
      <c r="CD122" s="125"/>
      <c r="CE122" s="125"/>
      <c r="CF122" s="125"/>
      <c r="CG122" s="125"/>
      <c r="CH122" s="125"/>
      <c r="CI122" s="127"/>
      <c r="CJ122" s="126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</row>
    <row r="123" spans="1:170" s="124" customFormat="1" x14ac:dyDescent="0.25">
      <c r="A123" s="230"/>
      <c r="B123" s="231"/>
      <c r="BU123" s="212"/>
      <c r="BV123" s="202"/>
      <c r="BW123" s="125"/>
      <c r="BX123" s="125"/>
      <c r="BY123" s="125"/>
      <c r="BZ123" s="125"/>
      <c r="CA123" s="126"/>
      <c r="CB123" s="125"/>
      <c r="CC123" s="125"/>
      <c r="CD123" s="125"/>
      <c r="CE123" s="125"/>
      <c r="CF123" s="125"/>
      <c r="CG123" s="125"/>
      <c r="CH123" s="125"/>
      <c r="CI123" s="127"/>
      <c r="CJ123" s="126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</row>
    <row r="124" spans="1:170" s="124" customFormat="1" x14ac:dyDescent="0.25">
      <c r="A124" s="230"/>
      <c r="B124" s="231"/>
      <c r="BU124" s="212"/>
      <c r="BV124" s="202"/>
      <c r="BW124" s="125"/>
      <c r="BX124" s="125"/>
      <c r="BY124" s="125"/>
      <c r="BZ124" s="125"/>
      <c r="CA124" s="126"/>
      <c r="CB124" s="125"/>
      <c r="CC124" s="125"/>
      <c r="CD124" s="125"/>
      <c r="CE124" s="125"/>
      <c r="CF124" s="125"/>
      <c r="CG124" s="125"/>
      <c r="CH124" s="125"/>
      <c r="CI124" s="127"/>
      <c r="CJ124" s="126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</row>
    <row r="125" spans="1:170" s="124" customFormat="1" x14ac:dyDescent="0.25">
      <c r="A125" s="230"/>
      <c r="B125" s="231"/>
      <c r="BU125" s="212"/>
      <c r="BV125" s="202"/>
      <c r="BW125" s="125"/>
      <c r="BX125" s="125"/>
      <c r="BY125" s="125"/>
      <c r="BZ125" s="125"/>
      <c r="CA125" s="126"/>
      <c r="CB125" s="125"/>
      <c r="CC125" s="125"/>
      <c r="CD125" s="125"/>
      <c r="CE125" s="125"/>
      <c r="CF125" s="125"/>
      <c r="CG125" s="125"/>
      <c r="CH125" s="125"/>
      <c r="CI125" s="127"/>
      <c r="CJ125" s="126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</row>
    <row r="126" spans="1:170" s="124" customFormat="1" x14ac:dyDescent="0.25">
      <c r="A126" s="230"/>
      <c r="B126" s="231"/>
      <c r="BU126" s="212"/>
      <c r="BV126" s="202"/>
      <c r="BW126" s="125"/>
      <c r="BX126" s="125"/>
      <c r="BY126" s="125"/>
      <c r="BZ126" s="125"/>
      <c r="CA126" s="126"/>
      <c r="CB126" s="125"/>
      <c r="CC126" s="125"/>
      <c r="CD126" s="125"/>
      <c r="CE126" s="125"/>
      <c r="CF126" s="125"/>
      <c r="CG126" s="125"/>
      <c r="CH126" s="125"/>
      <c r="CI126" s="127"/>
      <c r="CJ126" s="126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</row>
    <row r="127" spans="1:170" s="124" customFormat="1" x14ac:dyDescent="0.25">
      <c r="A127" s="230"/>
      <c r="B127" s="231"/>
      <c r="BU127" s="212"/>
      <c r="BV127" s="202"/>
      <c r="BW127" s="125"/>
      <c r="BX127" s="125"/>
      <c r="BY127" s="125"/>
      <c r="BZ127" s="125"/>
      <c r="CA127" s="126"/>
      <c r="CB127" s="125"/>
      <c r="CC127" s="125"/>
      <c r="CD127" s="125"/>
      <c r="CE127" s="125"/>
      <c r="CF127" s="125"/>
      <c r="CG127" s="125"/>
      <c r="CH127" s="125"/>
      <c r="CI127" s="127"/>
      <c r="CJ127" s="126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</row>
    <row r="128" spans="1:170" s="124" customFormat="1" x14ac:dyDescent="0.25">
      <c r="A128" s="230"/>
      <c r="B128" s="231"/>
      <c r="BU128" s="212"/>
      <c r="BV128" s="202"/>
      <c r="BW128" s="125"/>
      <c r="BX128" s="125"/>
      <c r="BY128" s="125"/>
      <c r="BZ128" s="125"/>
      <c r="CA128" s="126"/>
      <c r="CB128" s="125"/>
      <c r="CC128" s="125"/>
      <c r="CD128" s="125"/>
      <c r="CE128" s="125"/>
      <c r="CF128" s="125"/>
      <c r="CG128" s="125"/>
      <c r="CH128" s="125"/>
      <c r="CI128" s="127"/>
      <c r="CJ128" s="126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</row>
    <row r="129" spans="1:170" s="124" customFormat="1" x14ac:dyDescent="0.25">
      <c r="A129" s="230"/>
      <c r="B129" s="231"/>
      <c r="BU129" s="125"/>
      <c r="BV129" s="202"/>
      <c r="BW129" s="125"/>
      <c r="BX129" s="125"/>
      <c r="BY129" s="125"/>
      <c r="BZ129" s="125"/>
      <c r="CA129" s="126"/>
      <c r="CB129" s="125"/>
      <c r="CC129" s="125"/>
      <c r="CD129" s="125"/>
      <c r="CE129" s="125"/>
      <c r="CF129" s="125"/>
      <c r="CG129" s="125"/>
      <c r="CH129" s="125"/>
      <c r="CI129" s="127"/>
      <c r="CJ129" s="126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</row>
    <row r="130" spans="1:170" s="124" customFormat="1" x14ac:dyDescent="0.25">
      <c r="A130" s="230"/>
      <c r="B130" s="231"/>
      <c r="BU130" s="125"/>
      <c r="BV130" s="202"/>
      <c r="BW130" s="125"/>
      <c r="BX130" s="125"/>
      <c r="BY130" s="125"/>
      <c r="BZ130" s="125"/>
      <c r="CA130" s="126"/>
      <c r="CB130" s="125"/>
      <c r="CC130" s="125"/>
      <c r="CD130" s="125"/>
      <c r="CE130" s="125"/>
      <c r="CF130" s="125"/>
      <c r="CG130" s="125"/>
      <c r="CH130" s="125"/>
      <c r="CI130" s="127"/>
      <c r="CJ130" s="126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</row>
    <row r="131" spans="1:170" s="124" customFormat="1" x14ac:dyDescent="0.25">
      <c r="A131" s="230"/>
      <c r="B131" s="231"/>
      <c r="BU131" s="125"/>
      <c r="BV131" s="202"/>
      <c r="BW131" s="125"/>
      <c r="BX131" s="125"/>
      <c r="BY131" s="125"/>
      <c r="BZ131" s="125"/>
      <c r="CA131" s="126"/>
      <c r="CB131" s="125"/>
      <c r="CC131" s="125"/>
      <c r="CD131" s="125"/>
      <c r="CE131" s="125"/>
      <c r="CF131" s="125"/>
      <c r="CG131" s="125"/>
      <c r="CH131" s="125"/>
      <c r="CI131" s="127"/>
      <c r="CJ131" s="126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</row>
    <row r="132" spans="1:170" s="124" customFormat="1" x14ac:dyDescent="0.25">
      <c r="A132" s="230"/>
      <c r="B132" s="231"/>
      <c r="BU132" s="125"/>
      <c r="BV132" s="125"/>
      <c r="BW132" s="125"/>
      <c r="BX132" s="125"/>
      <c r="BY132" s="125"/>
      <c r="BZ132" s="125"/>
      <c r="CA132" s="126"/>
      <c r="CB132" s="125"/>
      <c r="CC132" s="125"/>
      <c r="CD132" s="125"/>
      <c r="CE132" s="125"/>
      <c r="CF132" s="125"/>
      <c r="CG132" s="125"/>
      <c r="CH132" s="125"/>
      <c r="CI132" s="127"/>
      <c r="CJ132" s="126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</row>
    <row r="133" spans="1:170" s="124" customFormat="1" x14ac:dyDescent="0.25">
      <c r="A133" s="230"/>
      <c r="B133" s="231"/>
      <c r="BU133" s="125"/>
      <c r="BV133" s="125"/>
      <c r="BW133" s="125"/>
      <c r="BX133" s="125"/>
      <c r="BY133" s="125"/>
      <c r="BZ133" s="125"/>
      <c r="CA133" s="126"/>
      <c r="CB133" s="125"/>
      <c r="CC133" s="125"/>
      <c r="CD133" s="125"/>
      <c r="CE133" s="125"/>
      <c r="CF133" s="125"/>
      <c r="CG133" s="125"/>
      <c r="CH133" s="125"/>
      <c r="CI133" s="127"/>
      <c r="CJ133" s="126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  <c r="FL133" s="125"/>
      <c r="FM133" s="125"/>
      <c r="FN133" s="125"/>
    </row>
    <row r="134" spans="1:170" s="124" customFormat="1" x14ac:dyDescent="0.25">
      <c r="A134" s="230"/>
      <c r="B134" s="231"/>
      <c r="BU134" s="125"/>
      <c r="BV134" s="201"/>
      <c r="BW134" s="201"/>
      <c r="BX134" s="201"/>
      <c r="BY134" s="201"/>
      <c r="BZ134" s="201"/>
      <c r="CA134" s="201"/>
      <c r="CB134" s="201"/>
      <c r="CC134" s="202"/>
      <c r="CD134" s="202"/>
      <c r="CE134" s="202"/>
      <c r="CF134" s="202"/>
      <c r="CG134" s="202"/>
      <c r="CH134" s="202"/>
      <c r="CI134" s="203"/>
      <c r="CJ134" s="204"/>
      <c r="CK134" s="138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</row>
    <row r="135" spans="1:170" s="124" customFormat="1" x14ac:dyDescent="0.25">
      <c r="A135" s="230"/>
      <c r="B135" s="231"/>
      <c r="BU135" s="125"/>
      <c r="BV135" s="201"/>
      <c r="BW135" s="201"/>
      <c r="BX135" s="201"/>
      <c r="BY135" s="201"/>
      <c r="BZ135" s="201"/>
      <c r="CA135" s="201"/>
      <c r="CB135" s="201"/>
      <c r="CC135" s="202"/>
      <c r="CD135" s="202"/>
      <c r="CE135" s="202"/>
      <c r="CF135" s="202"/>
      <c r="CG135" s="202"/>
      <c r="CH135" s="202"/>
      <c r="CI135" s="203"/>
      <c r="CJ135" s="204"/>
      <c r="CK135" s="138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</row>
    <row r="136" spans="1:170" s="124" customFormat="1" x14ac:dyDescent="0.25">
      <c r="A136" s="230"/>
      <c r="B136" s="231"/>
      <c r="BU136" s="125"/>
      <c r="BV136" s="201"/>
      <c r="BW136" s="201"/>
      <c r="BX136" s="138"/>
      <c r="BY136" s="138"/>
      <c r="BZ136" s="138"/>
      <c r="CA136" s="138"/>
      <c r="CB136" s="126"/>
      <c r="CC136" s="125"/>
      <c r="CD136" s="125"/>
      <c r="CE136" s="125"/>
      <c r="CF136" s="125"/>
      <c r="CG136" s="125"/>
      <c r="CH136" s="125"/>
      <c r="CI136" s="127"/>
      <c r="CJ136" s="126"/>
      <c r="CK136" s="138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</row>
    <row r="137" spans="1:170" s="124" customFormat="1" x14ac:dyDescent="0.25">
      <c r="A137" s="230"/>
      <c r="B137" s="231"/>
      <c r="BU137" s="125"/>
      <c r="BV137" s="212"/>
      <c r="BW137" s="20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14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</row>
    <row r="138" spans="1:170" s="124" customFormat="1" x14ac:dyDescent="0.25">
      <c r="A138" s="230"/>
      <c r="B138" s="231"/>
      <c r="BU138" s="125"/>
      <c r="BV138" s="212"/>
      <c r="BW138" s="20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14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</row>
    <row r="139" spans="1:170" s="124" customFormat="1" x14ac:dyDescent="0.25">
      <c r="A139" s="230"/>
      <c r="B139" s="231"/>
      <c r="BU139" s="125"/>
      <c r="BV139" s="212"/>
      <c r="BW139" s="20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14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</row>
    <row r="140" spans="1:170" s="124" customFormat="1" x14ac:dyDescent="0.25">
      <c r="A140" s="230"/>
      <c r="B140" s="231"/>
      <c r="BU140" s="125"/>
      <c r="BV140" s="212"/>
      <c r="BW140" s="20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14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  <c r="FL140" s="125"/>
      <c r="FM140" s="125"/>
      <c r="FN140" s="125"/>
    </row>
    <row r="141" spans="1:170" s="124" customFormat="1" x14ac:dyDescent="0.25">
      <c r="A141" s="230"/>
      <c r="B141" s="231"/>
      <c r="BU141" s="125"/>
      <c r="BV141" s="212"/>
      <c r="BW141" s="20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14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</row>
    <row r="142" spans="1:170" s="124" customFormat="1" x14ac:dyDescent="0.25">
      <c r="A142" s="230"/>
      <c r="B142" s="231"/>
      <c r="BU142" s="125"/>
      <c r="BV142" s="212"/>
      <c r="BW142" s="20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14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</row>
    <row r="143" spans="1:170" s="124" customFormat="1" x14ac:dyDescent="0.25">
      <c r="A143" s="230"/>
      <c r="B143" s="231"/>
      <c r="BU143" s="125"/>
      <c r="BV143" s="212"/>
      <c r="BW143" s="20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14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  <c r="FL143" s="125"/>
      <c r="FM143" s="125"/>
      <c r="FN143" s="125"/>
    </row>
    <row r="144" spans="1:170" s="124" customFormat="1" x14ac:dyDescent="0.25">
      <c r="A144" s="230"/>
      <c r="B144" s="231"/>
      <c r="BU144" s="125"/>
      <c r="BV144" s="212"/>
      <c r="BW144" s="20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14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  <c r="FL144" s="125"/>
      <c r="FM144" s="125"/>
      <c r="FN144" s="125"/>
    </row>
    <row r="145" spans="1:170" s="124" customFormat="1" x14ac:dyDescent="0.25">
      <c r="A145" s="230"/>
      <c r="B145" s="231"/>
      <c r="BU145" s="125"/>
      <c r="BV145" s="212"/>
      <c r="BW145" s="20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14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</row>
    <row r="146" spans="1:170" s="124" customFormat="1" x14ac:dyDescent="0.25">
      <c r="A146" s="230"/>
      <c r="B146" s="231"/>
      <c r="BU146" s="125"/>
      <c r="BV146" s="212"/>
      <c r="BW146" s="20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14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  <c r="FL146" s="125"/>
      <c r="FM146" s="125"/>
      <c r="FN146" s="125"/>
    </row>
    <row r="147" spans="1:170" s="124" customFormat="1" x14ac:dyDescent="0.25">
      <c r="A147" s="230"/>
      <c r="B147" s="231"/>
      <c r="BU147" s="125"/>
      <c r="BV147" s="212"/>
      <c r="BW147" s="202"/>
      <c r="BX147" s="222"/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14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  <c r="FL147" s="125"/>
      <c r="FM147" s="125"/>
      <c r="FN147" s="125"/>
    </row>
    <row r="148" spans="1:170" s="124" customFormat="1" x14ac:dyDescent="0.25">
      <c r="A148" s="230"/>
      <c r="B148" s="231"/>
      <c r="BU148" s="125"/>
      <c r="BV148" s="212"/>
      <c r="BW148" s="20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14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  <c r="FL148" s="125"/>
      <c r="FM148" s="125"/>
      <c r="FN148" s="125"/>
    </row>
    <row r="149" spans="1:170" s="124" customFormat="1" x14ac:dyDescent="0.25">
      <c r="A149" s="230"/>
      <c r="B149" s="231"/>
      <c r="BU149" s="125"/>
      <c r="BV149" s="212"/>
      <c r="BW149" s="20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14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  <c r="FL149" s="125"/>
      <c r="FM149" s="125"/>
      <c r="FN149" s="125"/>
    </row>
    <row r="150" spans="1:170" s="124" customFormat="1" x14ac:dyDescent="0.25">
      <c r="A150" s="230"/>
      <c r="B150" s="231"/>
      <c r="BU150" s="125"/>
      <c r="BV150" s="212"/>
      <c r="BW150" s="20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14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  <c r="FL150" s="125"/>
      <c r="FM150" s="125"/>
      <c r="FN150" s="125"/>
    </row>
    <row r="151" spans="1:170" s="124" customFormat="1" x14ac:dyDescent="0.25">
      <c r="A151" s="230"/>
      <c r="B151" s="231"/>
      <c r="BU151" s="125"/>
      <c r="BV151" s="212"/>
      <c r="BW151" s="20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14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</row>
    <row r="152" spans="1:170" s="124" customFormat="1" x14ac:dyDescent="0.25">
      <c r="A152" s="230"/>
      <c r="B152" s="231"/>
      <c r="BU152" s="125"/>
      <c r="BV152" s="212"/>
      <c r="BW152" s="20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14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  <c r="FL152" s="125"/>
      <c r="FM152" s="125"/>
      <c r="FN152" s="125"/>
    </row>
    <row r="153" spans="1:170" s="124" customFormat="1" x14ac:dyDescent="0.25">
      <c r="A153" s="230"/>
      <c r="B153" s="231"/>
      <c r="BU153" s="125"/>
      <c r="BV153" s="212"/>
      <c r="BW153" s="20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14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  <c r="FL153" s="125"/>
      <c r="FM153" s="125"/>
      <c r="FN153" s="125"/>
    </row>
    <row r="154" spans="1:170" s="124" customFormat="1" x14ac:dyDescent="0.25">
      <c r="A154" s="230"/>
      <c r="B154" s="231"/>
      <c r="BU154" s="125"/>
      <c r="BV154" s="212"/>
      <c r="BW154" s="20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14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  <c r="FL154" s="125"/>
      <c r="FM154" s="125"/>
      <c r="FN154" s="125"/>
    </row>
    <row r="155" spans="1:170" s="124" customFormat="1" x14ac:dyDescent="0.25">
      <c r="A155" s="230"/>
      <c r="B155" s="231"/>
      <c r="BU155" s="125"/>
      <c r="BV155" s="212"/>
      <c r="BW155" s="20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14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  <c r="FL155" s="125"/>
      <c r="FM155" s="125"/>
      <c r="FN155" s="125"/>
    </row>
    <row r="156" spans="1:170" s="124" customFormat="1" x14ac:dyDescent="0.25">
      <c r="A156" s="230"/>
      <c r="B156" s="231"/>
      <c r="BU156" s="125"/>
      <c r="BV156" s="125"/>
      <c r="BW156" s="125"/>
      <c r="BX156" s="125"/>
      <c r="BY156" s="125"/>
      <c r="BZ156" s="125"/>
      <c r="CA156" s="126"/>
      <c r="CB156" s="125"/>
      <c r="CC156" s="125"/>
      <c r="CD156" s="125"/>
      <c r="CE156" s="125"/>
      <c r="CF156" s="125"/>
      <c r="CG156" s="125"/>
      <c r="CH156" s="125"/>
      <c r="CI156" s="127"/>
      <c r="CJ156" s="126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  <c r="FL156" s="125"/>
      <c r="FM156" s="125"/>
      <c r="FN156" s="125"/>
    </row>
    <row r="157" spans="1:170" s="124" customFormat="1" x14ac:dyDescent="0.25">
      <c r="A157" s="230"/>
      <c r="B157" s="231"/>
      <c r="BU157" s="125"/>
      <c r="BV157" s="125"/>
      <c r="BW157" s="125"/>
      <c r="BX157" s="125"/>
      <c r="BY157" s="125"/>
      <c r="BZ157" s="125"/>
      <c r="CA157" s="126"/>
      <c r="CB157" s="125"/>
      <c r="CC157" s="125"/>
      <c r="CD157" s="125"/>
      <c r="CE157" s="125"/>
      <c r="CF157" s="125"/>
      <c r="CG157" s="125"/>
      <c r="CH157" s="125"/>
      <c r="CI157" s="127"/>
      <c r="CJ157" s="126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  <c r="FL157" s="125"/>
      <c r="FM157" s="125"/>
      <c r="FN157" s="125"/>
    </row>
    <row r="158" spans="1:170" s="124" customFormat="1" x14ac:dyDescent="0.25">
      <c r="A158" s="230"/>
      <c r="B158" s="231"/>
      <c r="BU158" s="125"/>
      <c r="BV158" s="125"/>
      <c r="BW158" s="125"/>
      <c r="BX158" s="125"/>
      <c r="BY158" s="125"/>
      <c r="BZ158" s="125"/>
      <c r="CA158" s="126"/>
      <c r="CB158" s="125"/>
      <c r="CC158" s="125"/>
      <c r="CD158" s="125"/>
      <c r="CE158" s="125"/>
      <c r="CF158" s="125"/>
      <c r="CG158" s="125"/>
      <c r="CH158" s="125"/>
      <c r="CI158" s="127"/>
      <c r="CJ158" s="126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  <c r="FL158" s="125"/>
      <c r="FM158" s="125"/>
      <c r="FN158" s="125"/>
    </row>
    <row r="159" spans="1:170" s="124" customFormat="1" x14ac:dyDescent="0.25">
      <c r="A159" s="230"/>
      <c r="B159" s="231"/>
      <c r="BU159" s="125"/>
      <c r="BV159" s="125"/>
      <c r="BW159" s="125"/>
      <c r="BX159" s="125"/>
      <c r="BY159" s="125"/>
      <c r="BZ159" s="125"/>
      <c r="CA159" s="126"/>
      <c r="CB159" s="125"/>
      <c r="CC159" s="125"/>
      <c r="CD159" s="125"/>
      <c r="CE159" s="125"/>
      <c r="CF159" s="125"/>
      <c r="CG159" s="125"/>
      <c r="CH159" s="125"/>
      <c r="CI159" s="127"/>
      <c r="CJ159" s="126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  <c r="FL159" s="125"/>
      <c r="FM159" s="125"/>
      <c r="FN159" s="125"/>
    </row>
    <row r="160" spans="1:170" s="124" customFormat="1" x14ac:dyDescent="0.25">
      <c r="A160" s="230"/>
      <c r="B160" s="231"/>
      <c r="BU160" s="125"/>
      <c r="BV160" s="125"/>
      <c r="BW160" s="125"/>
      <c r="BX160" s="125"/>
      <c r="BY160" s="125"/>
      <c r="BZ160" s="125"/>
      <c r="CA160" s="126"/>
      <c r="CB160" s="125"/>
      <c r="CC160" s="125"/>
      <c r="CD160" s="125"/>
      <c r="CE160" s="125"/>
      <c r="CF160" s="125"/>
      <c r="CG160" s="125"/>
      <c r="CH160" s="125"/>
      <c r="CI160" s="127"/>
      <c r="CJ160" s="126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  <c r="FL160" s="125"/>
      <c r="FM160" s="125"/>
      <c r="FN160" s="125"/>
    </row>
    <row r="161" spans="1:170" s="124" customFormat="1" x14ac:dyDescent="0.25">
      <c r="A161" s="230"/>
      <c r="B161" s="231"/>
      <c r="BU161" s="125"/>
      <c r="BV161" s="125"/>
      <c r="BW161" s="125"/>
      <c r="BX161" s="125"/>
      <c r="BY161" s="125"/>
      <c r="BZ161" s="125"/>
      <c r="CA161" s="126"/>
      <c r="CB161" s="125"/>
      <c r="CC161" s="125"/>
      <c r="CD161" s="125"/>
      <c r="CE161" s="125"/>
      <c r="CF161" s="125"/>
      <c r="CG161" s="125"/>
      <c r="CH161" s="125"/>
      <c r="CI161" s="127"/>
      <c r="CJ161" s="126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  <c r="FL161" s="125"/>
      <c r="FM161" s="125"/>
      <c r="FN161" s="125"/>
    </row>
    <row r="162" spans="1:170" s="124" customFormat="1" x14ac:dyDescent="0.25">
      <c r="A162" s="230"/>
      <c r="B162" s="231"/>
      <c r="BU162" s="125"/>
      <c r="BV162" s="125"/>
      <c r="BW162" s="125"/>
      <c r="BX162" s="125"/>
      <c r="BY162" s="125"/>
      <c r="BZ162" s="125"/>
      <c r="CA162" s="126"/>
      <c r="CB162" s="125"/>
      <c r="CC162" s="125"/>
      <c r="CD162" s="125"/>
      <c r="CE162" s="125"/>
      <c r="CF162" s="125"/>
      <c r="CG162" s="125"/>
      <c r="CH162" s="125"/>
      <c r="CI162" s="127"/>
      <c r="CJ162" s="126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  <c r="FL162" s="125"/>
      <c r="FM162" s="125"/>
      <c r="FN162" s="125"/>
    </row>
    <row r="163" spans="1:170" s="124" customFormat="1" x14ac:dyDescent="0.25">
      <c r="A163" s="230"/>
      <c r="B163" s="231"/>
      <c r="BU163" s="125"/>
      <c r="BV163" s="125"/>
      <c r="BW163" s="125"/>
      <c r="BX163" s="125"/>
      <c r="BY163" s="125"/>
      <c r="BZ163" s="125"/>
      <c r="CA163" s="126"/>
      <c r="CB163" s="125"/>
      <c r="CC163" s="125"/>
      <c r="CD163" s="125"/>
      <c r="CE163" s="125"/>
      <c r="CF163" s="125"/>
      <c r="CG163" s="125"/>
      <c r="CH163" s="125"/>
      <c r="CI163" s="127"/>
      <c r="CJ163" s="126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  <c r="FI163" s="125"/>
      <c r="FJ163" s="125"/>
      <c r="FK163" s="125"/>
      <c r="FL163" s="125"/>
      <c r="FM163" s="125"/>
      <c r="FN163" s="125"/>
    </row>
    <row r="164" spans="1:170" s="124" customFormat="1" x14ac:dyDescent="0.25">
      <c r="A164" s="230"/>
      <c r="B164" s="231"/>
      <c r="BU164" s="125"/>
      <c r="BV164" s="125"/>
      <c r="BW164" s="125"/>
      <c r="BX164" s="125"/>
      <c r="BY164" s="125"/>
      <c r="BZ164" s="125"/>
      <c r="CA164" s="126"/>
      <c r="CB164" s="125"/>
      <c r="CC164" s="125"/>
      <c r="CD164" s="125"/>
      <c r="CE164" s="125"/>
      <c r="CF164" s="125"/>
      <c r="CG164" s="125"/>
      <c r="CH164" s="125"/>
      <c r="CI164" s="127"/>
      <c r="CJ164" s="126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  <c r="FI164" s="125"/>
      <c r="FJ164" s="125"/>
      <c r="FK164" s="125"/>
      <c r="FL164" s="125"/>
      <c r="FM164" s="125"/>
      <c r="FN164" s="125"/>
    </row>
    <row r="165" spans="1:170" s="124" customFormat="1" x14ac:dyDescent="0.25">
      <c r="A165" s="230"/>
      <c r="B165" s="231"/>
      <c r="BU165" s="125"/>
      <c r="BV165" s="125"/>
      <c r="BW165" s="125"/>
      <c r="BX165" s="125"/>
      <c r="BY165" s="125"/>
      <c r="BZ165" s="125"/>
      <c r="CA165" s="126"/>
      <c r="CB165" s="125"/>
      <c r="CC165" s="125"/>
      <c r="CD165" s="125"/>
      <c r="CE165" s="125"/>
      <c r="CF165" s="125"/>
      <c r="CG165" s="125"/>
      <c r="CH165" s="125"/>
      <c r="CI165" s="127"/>
      <c r="CJ165" s="126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  <c r="FL165" s="125"/>
      <c r="FM165" s="125"/>
      <c r="FN165" s="125"/>
    </row>
    <row r="166" spans="1:170" s="124" customFormat="1" x14ac:dyDescent="0.25">
      <c r="A166" s="230"/>
      <c r="B166" s="231"/>
      <c r="BU166" s="125"/>
      <c r="BV166" s="125"/>
      <c r="BW166" s="125"/>
      <c r="BX166" s="125"/>
      <c r="BY166" s="125"/>
      <c r="BZ166" s="125"/>
      <c r="CA166" s="126"/>
      <c r="CB166" s="125"/>
      <c r="CC166" s="125"/>
      <c r="CD166" s="125"/>
      <c r="CE166" s="125"/>
      <c r="CF166" s="125"/>
      <c r="CG166" s="125"/>
      <c r="CH166" s="125"/>
      <c r="CI166" s="127"/>
      <c r="CJ166" s="126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  <c r="FI166" s="125"/>
      <c r="FJ166" s="125"/>
      <c r="FK166" s="125"/>
      <c r="FL166" s="125"/>
      <c r="FM166" s="125"/>
      <c r="FN166" s="125"/>
    </row>
    <row r="167" spans="1:170" s="124" customFormat="1" x14ac:dyDescent="0.25">
      <c r="A167" s="230"/>
      <c r="B167" s="231"/>
      <c r="BU167" s="125"/>
      <c r="BV167" s="125"/>
      <c r="BW167" s="125"/>
      <c r="BX167" s="125"/>
      <c r="BY167" s="125"/>
      <c r="BZ167" s="125"/>
      <c r="CA167" s="126"/>
      <c r="CB167" s="125"/>
      <c r="CC167" s="125"/>
      <c r="CD167" s="125"/>
      <c r="CE167" s="125"/>
      <c r="CF167" s="125"/>
      <c r="CG167" s="125"/>
      <c r="CH167" s="125"/>
      <c r="CI167" s="127"/>
      <c r="CJ167" s="126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  <c r="FI167" s="125"/>
      <c r="FJ167" s="125"/>
      <c r="FK167" s="125"/>
      <c r="FL167" s="125"/>
      <c r="FM167" s="125"/>
      <c r="FN167" s="125"/>
    </row>
    <row r="168" spans="1:170" s="124" customFormat="1" x14ac:dyDescent="0.25">
      <c r="A168" s="230"/>
      <c r="B168" s="231"/>
      <c r="BU168" s="125"/>
      <c r="BV168" s="125"/>
      <c r="BW168" s="125"/>
      <c r="BX168" s="125"/>
      <c r="BY168" s="125"/>
      <c r="BZ168" s="125"/>
      <c r="CA168" s="126"/>
      <c r="CB168" s="125"/>
      <c r="CC168" s="125"/>
      <c r="CD168" s="125"/>
      <c r="CE168" s="125"/>
      <c r="CF168" s="125"/>
      <c r="CG168" s="125"/>
      <c r="CH168" s="125"/>
      <c r="CI168" s="127"/>
      <c r="CJ168" s="126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  <c r="FI168" s="125"/>
      <c r="FJ168" s="125"/>
      <c r="FK168" s="125"/>
      <c r="FL168" s="125"/>
      <c r="FM168" s="125"/>
      <c r="FN168" s="125"/>
    </row>
    <row r="169" spans="1:170" s="124" customFormat="1" x14ac:dyDescent="0.25">
      <c r="A169" s="230"/>
      <c r="B169" s="231"/>
      <c r="BU169" s="125"/>
      <c r="BV169" s="125"/>
      <c r="BW169" s="125"/>
      <c r="BX169" s="125"/>
      <c r="BY169" s="125"/>
      <c r="BZ169" s="125"/>
      <c r="CA169" s="126"/>
      <c r="CB169" s="125"/>
      <c r="CC169" s="125"/>
      <c r="CD169" s="125"/>
      <c r="CE169" s="125"/>
      <c r="CF169" s="125"/>
      <c r="CG169" s="125"/>
      <c r="CH169" s="125"/>
      <c r="CI169" s="127"/>
      <c r="CJ169" s="126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  <c r="FI169" s="125"/>
      <c r="FJ169" s="125"/>
      <c r="FK169" s="125"/>
      <c r="FL169" s="125"/>
      <c r="FM169" s="125"/>
      <c r="FN169" s="125"/>
    </row>
    <row r="170" spans="1:170" s="124" customFormat="1" x14ac:dyDescent="0.25">
      <c r="A170" s="230"/>
      <c r="B170" s="231"/>
      <c r="BU170" s="125"/>
      <c r="BV170" s="125"/>
      <c r="BW170" s="125"/>
      <c r="BX170" s="125"/>
      <c r="BY170" s="125"/>
      <c r="BZ170" s="125"/>
      <c r="CA170" s="126"/>
      <c r="CB170" s="125"/>
      <c r="CC170" s="125"/>
      <c r="CD170" s="125"/>
      <c r="CE170" s="125"/>
      <c r="CF170" s="125"/>
      <c r="CG170" s="125"/>
      <c r="CH170" s="125"/>
      <c r="CI170" s="127"/>
      <c r="CJ170" s="126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  <c r="FI170" s="125"/>
      <c r="FJ170" s="125"/>
      <c r="FK170" s="125"/>
      <c r="FL170" s="125"/>
      <c r="FM170" s="125"/>
      <c r="FN170" s="125"/>
    </row>
    <row r="171" spans="1:170" s="124" customFormat="1" x14ac:dyDescent="0.25">
      <c r="A171" s="230"/>
      <c r="B171" s="231"/>
      <c r="BU171" s="125"/>
      <c r="BV171" s="125"/>
      <c r="BW171" s="125"/>
      <c r="BX171" s="125"/>
      <c r="BY171" s="125"/>
      <c r="BZ171" s="125"/>
      <c r="CA171" s="126"/>
      <c r="CB171" s="125"/>
      <c r="CC171" s="125"/>
      <c r="CD171" s="125"/>
      <c r="CE171" s="125"/>
      <c r="CF171" s="125"/>
      <c r="CG171" s="125"/>
      <c r="CH171" s="125"/>
      <c r="CI171" s="127"/>
      <c r="CJ171" s="126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  <c r="FI171" s="125"/>
      <c r="FJ171" s="125"/>
      <c r="FK171" s="125"/>
      <c r="FL171" s="125"/>
      <c r="FM171" s="125"/>
      <c r="FN171" s="125"/>
    </row>
    <row r="172" spans="1:170" s="124" customFormat="1" x14ac:dyDescent="0.25">
      <c r="A172" s="230"/>
      <c r="B172" s="231"/>
      <c r="BU172" s="125"/>
      <c r="BV172" s="125"/>
      <c r="BW172" s="125"/>
      <c r="BX172" s="125"/>
      <c r="BY172" s="125"/>
      <c r="BZ172" s="125"/>
      <c r="CA172" s="126"/>
      <c r="CB172" s="125"/>
      <c r="CC172" s="125"/>
      <c r="CD172" s="125"/>
      <c r="CE172" s="125"/>
      <c r="CF172" s="125"/>
      <c r="CG172" s="125"/>
      <c r="CH172" s="125"/>
      <c r="CI172" s="127"/>
      <c r="CJ172" s="126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  <c r="FI172" s="125"/>
      <c r="FJ172" s="125"/>
      <c r="FK172" s="125"/>
      <c r="FL172" s="125"/>
      <c r="FM172" s="125"/>
      <c r="FN172" s="125"/>
    </row>
    <row r="173" spans="1:170" s="124" customFormat="1" x14ac:dyDescent="0.25">
      <c r="A173" s="230"/>
      <c r="B173" s="231"/>
      <c r="BU173" s="125"/>
      <c r="BV173" s="125"/>
      <c r="BW173" s="125"/>
      <c r="BX173" s="125"/>
      <c r="BY173" s="125"/>
      <c r="BZ173" s="125"/>
      <c r="CA173" s="126"/>
      <c r="CB173" s="125"/>
      <c r="CC173" s="125"/>
      <c r="CD173" s="125"/>
      <c r="CE173" s="125"/>
      <c r="CF173" s="125"/>
      <c r="CG173" s="125"/>
      <c r="CH173" s="125"/>
      <c r="CI173" s="127"/>
      <c r="CJ173" s="126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  <c r="FL173" s="125"/>
      <c r="FM173" s="125"/>
      <c r="FN173" s="125"/>
    </row>
    <row r="174" spans="1:170" s="124" customFormat="1" x14ac:dyDescent="0.25">
      <c r="A174" s="230"/>
      <c r="B174" s="231"/>
      <c r="BU174" s="125"/>
      <c r="BV174" s="125"/>
      <c r="BW174" s="125"/>
      <c r="BX174" s="125"/>
      <c r="BY174" s="125"/>
      <c r="BZ174" s="125"/>
      <c r="CA174" s="126"/>
      <c r="CB174" s="125"/>
      <c r="CC174" s="125"/>
      <c r="CD174" s="125"/>
      <c r="CE174" s="125"/>
      <c r="CF174" s="125"/>
      <c r="CG174" s="125"/>
      <c r="CH174" s="125"/>
      <c r="CI174" s="127"/>
      <c r="CJ174" s="126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  <c r="FI174" s="125"/>
      <c r="FJ174" s="125"/>
      <c r="FK174" s="125"/>
      <c r="FL174" s="125"/>
      <c r="FM174" s="125"/>
      <c r="FN174" s="125"/>
    </row>
    <row r="175" spans="1:170" s="124" customFormat="1" x14ac:dyDescent="0.25">
      <c r="A175" s="230"/>
      <c r="B175" s="231"/>
      <c r="BU175" s="125"/>
      <c r="BV175" s="125"/>
      <c r="BW175" s="125"/>
      <c r="BX175" s="125"/>
      <c r="BY175" s="125"/>
      <c r="BZ175" s="125"/>
      <c r="CA175" s="126"/>
      <c r="CB175" s="125"/>
      <c r="CC175" s="125"/>
      <c r="CD175" s="125"/>
      <c r="CE175" s="125"/>
      <c r="CF175" s="125"/>
      <c r="CG175" s="125"/>
      <c r="CH175" s="125"/>
      <c r="CI175" s="127"/>
      <c r="CJ175" s="126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  <c r="FI175" s="125"/>
      <c r="FJ175" s="125"/>
      <c r="FK175" s="125"/>
      <c r="FL175" s="125"/>
      <c r="FM175" s="125"/>
      <c r="FN175" s="125"/>
    </row>
    <row r="176" spans="1:170" s="124" customFormat="1" x14ac:dyDescent="0.25">
      <c r="A176" s="230"/>
      <c r="B176" s="231"/>
      <c r="BU176" s="125"/>
      <c r="BV176" s="125"/>
      <c r="BW176" s="125"/>
      <c r="BX176" s="125"/>
      <c r="BY176" s="125"/>
      <c r="BZ176" s="125"/>
      <c r="CA176" s="126"/>
      <c r="CB176" s="125"/>
      <c r="CC176" s="125"/>
      <c r="CD176" s="125"/>
      <c r="CE176" s="125"/>
      <c r="CF176" s="125"/>
      <c r="CG176" s="125"/>
      <c r="CH176" s="125"/>
      <c r="CI176" s="127"/>
      <c r="CJ176" s="126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  <c r="FI176" s="125"/>
      <c r="FJ176" s="125"/>
      <c r="FK176" s="125"/>
      <c r="FL176" s="125"/>
      <c r="FM176" s="125"/>
      <c r="FN176" s="125"/>
    </row>
    <row r="177" spans="1:170" s="196" customFormat="1" x14ac:dyDescent="0.25">
      <c r="A177" s="235"/>
      <c r="B177" s="236"/>
      <c r="BU177" s="192"/>
      <c r="BV177" s="192"/>
      <c r="BW177" s="192"/>
      <c r="BX177" s="192"/>
      <c r="BY177" s="192"/>
      <c r="BZ177" s="192"/>
      <c r="CA177" s="194"/>
      <c r="CB177" s="192"/>
      <c r="CC177" s="192"/>
      <c r="CD177" s="192"/>
      <c r="CE177" s="192"/>
      <c r="CF177" s="192"/>
      <c r="CG177" s="192"/>
      <c r="CH177" s="192"/>
      <c r="CI177" s="195"/>
      <c r="CJ177" s="194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</row>
    <row r="178" spans="1:170" s="196" customFormat="1" x14ac:dyDescent="0.25">
      <c r="A178" s="235"/>
      <c r="B178" s="236"/>
      <c r="BU178" s="192"/>
      <c r="BV178" s="192"/>
      <c r="BW178" s="192"/>
      <c r="BX178" s="192"/>
      <c r="BY178" s="192"/>
      <c r="BZ178" s="192"/>
      <c r="CA178" s="194"/>
      <c r="CB178" s="192"/>
      <c r="CC178" s="192"/>
      <c r="CD178" s="192"/>
      <c r="CE178" s="192"/>
      <c r="CF178" s="192"/>
      <c r="CG178" s="192"/>
      <c r="CH178" s="192"/>
      <c r="CI178" s="195"/>
      <c r="CJ178" s="194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</row>
    <row r="179" spans="1:170" s="196" customFormat="1" x14ac:dyDescent="0.25">
      <c r="A179" s="235"/>
      <c r="B179" s="236"/>
      <c r="BU179" s="192"/>
      <c r="BV179" s="192"/>
      <c r="BW179" s="192"/>
      <c r="BX179" s="192"/>
      <c r="BY179" s="192"/>
      <c r="BZ179" s="192"/>
      <c r="CA179" s="194"/>
      <c r="CB179" s="192"/>
      <c r="CC179" s="192"/>
      <c r="CD179" s="192"/>
      <c r="CE179" s="192"/>
      <c r="CF179" s="192"/>
      <c r="CG179" s="192"/>
      <c r="CH179" s="192"/>
      <c r="CI179" s="195"/>
      <c r="CJ179" s="194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</row>
    <row r="180" spans="1:170" s="196" customFormat="1" x14ac:dyDescent="0.25">
      <c r="A180" s="235"/>
      <c r="B180" s="236"/>
      <c r="BU180" s="192"/>
      <c r="BV180" s="192"/>
      <c r="BW180" s="192"/>
      <c r="BX180" s="192"/>
      <c r="BY180" s="192"/>
      <c r="BZ180" s="192"/>
      <c r="CA180" s="194"/>
      <c r="CB180" s="192"/>
      <c r="CC180" s="192"/>
      <c r="CD180" s="192"/>
      <c r="CE180" s="192"/>
      <c r="CF180" s="192"/>
      <c r="CG180" s="192"/>
      <c r="CH180" s="192"/>
      <c r="CI180" s="195"/>
      <c r="CJ180" s="194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</row>
    <row r="181" spans="1:170" s="196" customFormat="1" x14ac:dyDescent="0.25">
      <c r="A181" s="235"/>
      <c r="B181" s="236"/>
      <c r="BU181" s="192"/>
      <c r="BV181" s="192"/>
      <c r="BW181" s="192"/>
      <c r="BX181" s="192"/>
      <c r="BY181" s="192"/>
      <c r="BZ181" s="192"/>
      <c r="CA181" s="194"/>
      <c r="CB181" s="192"/>
      <c r="CC181" s="192"/>
      <c r="CD181" s="192"/>
      <c r="CE181" s="192"/>
      <c r="CF181" s="192"/>
      <c r="CG181" s="192"/>
      <c r="CH181" s="192"/>
      <c r="CI181" s="195"/>
      <c r="CJ181" s="194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</row>
    <row r="182" spans="1:170" s="196" customFormat="1" x14ac:dyDescent="0.25">
      <c r="A182" s="235"/>
      <c r="B182" s="236"/>
      <c r="BU182" s="192"/>
      <c r="BV182" s="192"/>
      <c r="BW182" s="192"/>
      <c r="BX182" s="192"/>
      <c r="BY182" s="192"/>
      <c r="BZ182" s="192"/>
      <c r="CA182" s="194"/>
      <c r="CB182" s="192"/>
      <c r="CC182" s="192"/>
      <c r="CD182" s="192"/>
      <c r="CE182" s="192"/>
      <c r="CF182" s="192"/>
      <c r="CG182" s="192"/>
      <c r="CH182" s="192"/>
      <c r="CI182" s="195"/>
      <c r="CJ182" s="194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</row>
    <row r="183" spans="1:170" s="196" customFormat="1" x14ac:dyDescent="0.25">
      <c r="A183" s="235"/>
      <c r="B183" s="236"/>
      <c r="BU183" s="192"/>
      <c r="BV183" s="192"/>
      <c r="BW183" s="192"/>
      <c r="BX183" s="192"/>
      <c r="BY183" s="192"/>
      <c r="BZ183" s="192"/>
      <c r="CA183" s="194"/>
      <c r="CB183" s="192"/>
      <c r="CC183" s="192"/>
      <c r="CD183" s="192"/>
      <c r="CE183" s="192"/>
      <c r="CF183" s="192"/>
      <c r="CG183" s="192"/>
      <c r="CH183" s="192"/>
      <c r="CI183" s="195"/>
      <c r="CJ183" s="194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</row>
    <row r="184" spans="1:170" s="196" customFormat="1" x14ac:dyDescent="0.25">
      <c r="A184" s="235"/>
      <c r="B184" s="236"/>
      <c r="BU184" s="192"/>
      <c r="BV184" s="192"/>
      <c r="BW184" s="192"/>
      <c r="BX184" s="192"/>
      <c r="BY184" s="192"/>
      <c r="BZ184" s="192"/>
      <c r="CA184" s="194"/>
      <c r="CB184" s="192"/>
      <c r="CC184" s="192"/>
      <c r="CD184" s="192"/>
      <c r="CE184" s="192"/>
      <c r="CF184" s="192"/>
      <c r="CG184" s="192"/>
      <c r="CH184" s="192"/>
      <c r="CI184" s="195"/>
      <c r="CJ184" s="194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</row>
    <row r="185" spans="1:170" s="196" customFormat="1" x14ac:dyDescent="0.25">
      <c r="A185" s="235"/>
      <c r="B185" s="236"/>
      <c r="BU185" s="192"/>
      <c r="BV185" s="192"/>
      <c r="BW185" s="192"/>
      <c r="BX185" s="192"/>
      <c r="BY185" s="192"/>
      <c r="BZ185" s="192"/>
      <c r="CA185" s="194"/>
      <c r="CB185" s="192"/>
      <c r="CC185" s="192"/>
      <c r="CD185" s="192"/>
      <c r="CE185" s="192"/>
      <c r="CF185" s="192"/>
      <c r="CG185" s="192"/>
      <c r="CH185" s="192"/>
      <c r="CI185" s="195"/>
      <c r="CJ185" s="194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</row>
    <row r="186" spans="1:170" s="196" customFormat="1" x14ac:dyDescent="0.25">
      <c r="A186" s="235"/>
      <c r="B186" s="236"/>
      <c r="BU186" s="192"/>
      <c r="BV186" s="192"/>
      <c r="BW186" s="192"/>
      <c r="BX186" s="192"/>
      <c r="BY186" s="192"/>
      <c r="BZ186" s="192"/>
      <c r="CA186" s="194"/>
      <c r="CB186" s="192"/>
      <c r="CC186" s="192"/>
      <c r="CD186" s="192"/>
      <c r="CE186" s="192"/>
      <c r="CF186" s="192"/>
      <c r="CG186" s="192"/>
      <c r="CH186" s="192"/>
      <c r="CI186" s="195"/>
      <c r="CJ186" s="194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</row>
    <row r="187" spans="1:170" s="196" customFormat="1" x14ac:dyDescent="0.25">
      <c r="A187" s="235"/>
      <c r="B187" s="236"/>
      <c r="BU187" s="192"/>
      <c r="BV187" s="192"/>
      <c r="BW187" s="192"/>
      <c r="BX187" s="192"/>
      <c r="BY187" s="192"/>
      <c r="BZ187" s="192"/>
      <c r="CA187" s="194"/>
      <c r="CB187" s="192"/>
      <c r="CC187" s="192"/>
      <c r="CD187" s="192"/>
      <c r="CE187" s="192"/>
      <c r="CF187" s="192"/>
      <c r="CG187" s="192"/>
      <c r="CH187" s="192"/>
      <c r="CI187" s="195"/>
      <c r="CJ187" s="194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</row>
    <row r="188" spans="1:170" s="196" customFormat="1" x14ac:dyDescent="0.25">
      <c r="A188" s="235"/>
      <c r="B188" s="236"/>
      <c r="BU188" s="192"/>
      <c r="BV188" s="192"/>
      <c r="BW188" s="192"/>
      <c r="BX188" s="192"/>
      <c r="BY188" s="192"/>
      <c r="BZ188" s="192"/>
      <c r="CA188" s="194"/>
      <c r="CB188" s="192"/>
      <c r="CC188" s="192"/>
      <c r="CD188" s="192"/>
      <c r="CE188" s="192"/>
      <c r="CF188" s="192"/>
      <c r="CG188" s="192"/>
      <c r="CH188" s="192"/>
      <c r="CI188" s="195"/>
      <c r="CJ188" s="194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</row>
    <row r="189" spans="1:170" s="196" customFormat="1" x14ac:dyDescent="0.25">
      <c r="A189" s="235"/>
      <c r="B189" s="236"/>
      <c r="BU189" s="192"/>
      <c r="BV189" s="192"/>
      <c r="BW189" s="192"/>
      <c r="BX189" s="192"/>
      <c r="BY189" s="192"/>
      <c r="BZ189" s="192"/>
      <c r="CA189" s="194"/>
      <c r="CB189" s="192"/>
      <c r="CC189" s="192"/>
      <c r="CD189" s="192"/>
      <c r="CE189" s="192"/>
      <c r="CF189" s="192"/>
      <c r="CG189" s="192"/>
      <c r="CH189" s="192"/>
      <c r="CI189" s="195"/>
      <c r="CJ189" s="194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  <c r="FI189" s="192"/>
      <c r="FJ189" s="192"/>
      <c r="FK189" s="192"/>
      <c r="FL189" s="192"/>
      <c r="FM189" s="192"/>
      <c r="FN189" s="192"/>
    </row>
    <row r="190" spans="1:170" s="196" customFormat="1" x14ac:dyDescent="0.25">
      <c r="A190" s="235"/>
      <c r="B190" s="236"/>
      <c r="BU190" s="192"/>
      <c r="BV190" s="192"/>
      <c r="BW190" s="192"/>
      <c r="BX190" s="192"/>
      <c r="BY190" s="192"/>
      <c r="BZ190" s="192"/>
      <c r="CA190" s="194"/>
      <c r="CB190" s="192"/>
      <c r="CC190" s="192"/>
      <c r="CD190" s="192"/>
      <c r="CE190" s="192"/>
      <c r="CF190" s="192"/>
      <c r="CG190" s="192"/>
      <c r="CH190" s="192"/>
      <c r="CI190" s="195"/>
      <c r="CJ190" s="194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</row>
    <row r="191" spans="1:170" s="196" customFormat="1" x14ac:dyDescent="0.25">
      <c r="A191" s="235"/>
      <c r="B191" s="236"/>
      <c r="BU191" s="192"/>
      <c r="BV191" s="192"/>
      <c r="BW191" s="192"/>
      <c r="BX191" s="192"/>
      <c r="BY191" s="192"/>
      <c r="BZ191" s="192"/>
      <c r="CA191" s="194"/>
      <c r="CB191" s="192"/>
      <c r="CC191" s="192"/>
      <c r="CD191" s="192"/>
      <c r="CE191" s="192"/>
      <c r="CF191" s="192"/>
      <c r="CG191" s="192"/>
      <c r="CH191" s="192"/>
      <c r="CI191" s="195"/>
      <c r="CJ191" s="194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</row>
    <row r="192" spans="1:170" s="196" customFormat="1" x14ac:dyDescent="0.25">
      <c r="A192" s="235"/>
      <c r="B192" s="236"/>
      <c r="BU192" s="192"/>
      <c r="BV192" s="192"/>
      <c r="BW192" s="192"/>
      <c r="BX192" s="192"/>
      <c r="BY192" s="192"/>
      <c r="BZ192" s="192"/>
      <c r="CA192" s="194"/>
      <c r="CB192" s="192"/>
      <c r="CC192" s="192"/>
      <c r="CD192" s="192"/>
      <c r="CE192" s="192"/>
      <c r="CF192" s="192"/>
      <c r="CG192" s="192"/>
      <c r="CH192" s="192"/>
      <c r="CI192" s="195"/>
      <c r="CJ192" s="194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</row>
    <row r="193" spans="1:170" s="196" customFormat="1" x14ac:dyDescent="0.25">
      <c r="A193" s="235"/>
      <c r="B193" s="236"/>
      <c r="BU193" s="192"/>
      <c r="BV193" s="192"/>
      <c r="BW193" s="192"/>
      <c r="BX193" s="192"/>
      <c r="BY193" s="192"/>
      <c r="BZ193" s="192"/>
      <c r="CA193" s="194"/>
      <c r="CB193" s="192"/>
      <c r="CC193" s="192"/>
      <c r="CD193" s="192"/>
      <c r="CE193" s="192"/>
      <c r="CF193" s="192"/>
      <c r="CG193" s="192"/>
      <c r="CH193" s="192"/>
      <c r="CI193" s="195"/>
      <c r="CJ193" s="194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</row>
    <row r="194" spans="1:170" s="196" customFormat="1" x14ac:dyDescent="0.25">
      <c r="A194" s="235"/>
      <c r="B194" s="236"/>
      <c r="BU194" s="192"/>
      <c r="BV194" s="192"/>
      <c r="BW194" s="192"/>
      <c r="BX194" s="192"/>
      <c r="BY194" s="192"/>
      <c r="BZ194" s="192"/>
      <c r="CA194" s="194"/>
      <c r="CB194" s="192"/>
      <c r="CC194" s="192"/>
      <c r="CD194" s="192"/>
      <c r="CE194" s="192"/>
      <c r="CF194" s="192"/>
      <c r="CG194" s="192"/>
      <c r="CH194" s="192"/>
      <c r="CI194" s="195"/>
      <c r="CJ194" s="194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  <c r="FL194" s="192"/>
      <c r="FM194" s="192"/>
      <c r="FN194" s="192"/>
    </row>
    <row r="195" spans="1:170" s="196" customFormat="1" x14ac:dyDescent="0.25">
      <c r="A195" s="235"/>
      <c r="B195" s="236"/>
      <c r="BU195" s="192"/>
      <c r="BV195" s="192"/>
      <c r="BW195" s="192"/>
      <c r="BX195" s="192"/>
      <c r="BY195" s="192"/>
      <c r="BZ195" s="192"/>
      <c r="CA195" s="194"/>
      <c r="CB195" s="192"/>
      <c r="CC195" s="192"/>
      <c r="CD195" s="192"/>
      <c r="CE195" s="192"/>
      <c r="CF195" s="192"/>
      <c r="CG195" s="192"/>
      <c r="CH195" s="192"/>
      <c r="CI195" s="195"/>
      <c r="CJ195" s="194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</row>
    <row r="196" spans="1:170" s="196" customFormat="1" x14ac:dyDescent="0.25">
      <c r="A196" s="235"/>
      <c r="B196" s="236"/>
      <c r="BU196" s="192"/>
      <c r="BV196" s="192"/>
      <c r="BW196" s="192"/>
      <c r="BX196" s="192"/>
      <c r="BY196" s="192"/>
      <c r="BZ196" s="192"/>
      <c r="CA196" s="194"/>
      <c r="CB196" s="192"/>
      <c r="CC196" s="192"/>
      <c r="CD196" s="192"/>
      <c r="CE196" s="192"/>
      <c r="CF196" s="192"/>
      <c r="CG196" s="192"/>
      <c r="CH196" s="192"/>
      <c r="CI196" s="195"/>
      <c r="CJ196" s="194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</row>
    <row r="197" spans="1:170" s="196" customFormat="1" x14ac:dyDescent="0.25">
      <c r="A197" s="235"/>
      <c r="B197" s="236"/>
      <c r="BU197" s="192"/>
      <c r="BV197" s="192"/>
      <c r="BW197" s="192"/>
      <c r="BX197" s="192"/>
      <c r="BY197" s="192"/>
      <c r="BZ197" s="192"/>
      <c r="CA197" s="194"/>
      <c r="CB197" s="192"/>
      <c r="CC197" s="192"/>
      <c r="CD197" s="192"/>
      <c r="CE197" s="192"/>
      <c r="CF197" s="192"/>
      <c r="CG197" s="192"/>
      <c r="CH197" s="192"/>
      <c r="CI197" s="195"/>
      <c r="CJ197" s="194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</row>
    <row r="198" spans="1:170" s="196" customFormat="1" x14ac:dyDescent="0.25">
      <c r="A198" s="235"/>
      <c r="B198" s="236"/>
      <c r="BU198" s="192"/>
      <c r="BV198" s="192"/>
      <c r="BW198" s="192"/>
      <c r="BX198" s="192"/>
      <c r="BY198" s="192"/>
      <c r="BZ198" s="192"/>
      <c r="CA198" s="194"/>
      <c r="CB198" s="192"/>
      <c r="CC198" s="192"/>
      <c r="CD198" s="192"/>
      <c r="CE198" s="192"/>
      <c r="CF198" s="192"/>
      <c r="CG198" s="192"/>
      <c r="CH198" s="192"/>
      <c r="CI198" s="195"/>
      <c r="CJ198" s="194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</row>
    <row r="199" spans="1:170" s="196" customFormat="1" x14ac:dyDescent="0.25">
      <c r="A199" s="235"/>
      <c r="B199" s="236"/>
      <c r="BU199" s="192"/>
      <c r="BV199" s="192"/>
      <c r="BW199" s="192"/>
      <c r="BX199" s="192"/>
      <c r="BY199" s="192"/>
      <c r="BZ199" s="192"/>
      <c r="CA199" s="194"/>
      <c r="CB199" s="192"/>
      <c r="CC199" s="192"/>
      <c r="CD199" s="192"/>
      <c r="CE199" s="192"/>
      <c r="CF199" s="192"/>
      <c r="CG199" s="192"/>
      <c r="CH199" s="192"/>
      <c r="CI199" s="195"/>
      <c r="CJ199" s="194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</row>
    <row r="200" spans="1:170" s="196" customFormat="1" x14ac:dyDescent="0.25">
      <c r="A200" s="235"/>
      <c r="B200" s="236"/>
      <c r="BU200" s="192"/>
      <c r="BV200" s="192"/>
      <c r="BW200" s="192"/>
      <c r="BX200" s="192"/>
      <c r="BY200" s="192"/>
      <c r="BZ200" s="192"/>
      <c r="CA200" s="194"/>
      <c r="CB200" s="192"/>
      <c r="CC200" s="192"/>
      <c r="CD200" s="192"/>
      <c r="CE200" s="192"/>
      <c r="CF200" s="192"/>
      <c r="CG200" s="192"/>
      <c r="CH200" s="192"/>
      <c r="CI200" s="195"/>
      <c r="CJ200" s="194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</row>
    <row r="201" spans="1:170" s="196" customFormat="1" x14ac:dyDescent="0.25">
      <c r="A201" s="235"/>
      <c r="B201" s="236"/>
      <c r="BU201" s="192"/>
      <c r="BV201" s="192"/>
      <c r="BW201" s="192"/>
      <c r="BX201" s="192"/>
      <c r="BY201" s="192"/>
      <c r="BZ201" s="192"/>
      <c r="CA201" s="194"/>
      <c r="CB201" s="192"/>
      <c r="CC201" s="192"/>
      <c r="CD201" s="192"/>
      <c r="CE201" s="192"/>
      <c r="CF201" s="192"/>
      <c r="CG201" s="192"/>
      <c r="CH201" s="192"/>
      <c r="CI201" s="195"/>
      <c r="CJ201" s="194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</row>
    <row r="202" spans="1:170" s="196" customFormat="1" x14ac:dyDescent="0.25">
      <c r="A202" s="235"/>
      <c r="B202" s="236"/>
      <c r="BU202" s="192"/>
      <c r="BV202" s="192"/>
      <c r="BW202" s="192"/>
      <c r="BX202" s="192"/>
      <c r="BY202" s="192"/>
      <c r="BZ202" s="192"/>
      <c r="CA202" s="194"/>
      <c r="CB202" s="192"/>
      <c r="CC202" s="192"/>
      <c r="CD202" s="192"/>
      <c r="CE202" s="192"/>
      <c r="CF202" s="192"/>
      <c r="CG202" s="192"/>
      <c r="CH202" s="192"/>
      <c r="CI202" s="195"/>
      <c r="CJ202" s="194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  <c r="FL202" s="192"/>
      <c r="FM202" s="192"/>
      <c r="FN202" s="192"/>
    </row>
    <row r="203" spans="1:170" s="196" customFormat="1" x14ac:dyDescent="0.25">
      <c r="A203" s="235"/>
      <c r="B203" s="236"/>
      <c r="BU203" s="192"/>
      <c r="BV203" s="192"/>
      <c r="BW203" s="192"/>
      <c r="BX203" s="192"/>
      <c r="BY203" s="192"/>
      <c r="BZ203" s="192"/>
      <c r="CA203" s="194"/>
      <c r="CB203" s="192"/>
      <c r="CC203" s="192"/>
      <c r="CD203" s="192"/>
      <c r="CE203" s="192"/>
      <c r="CF203" s="192"/>
      <c r="CG203" s="192"/>
      <c r="CH203" s="192"/>
      <c r="CI203" s="195"/>
      <c r="CJ203" s="194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</row>
    <row r="204" spans="1:170" s="196" customFormat="1" x14ac:dyDescent="0.25">
      <c r="A204" s="235"/>
      <c r="B204" s="236"/>
      <c r="BU204" s="192"/>
      <c r="BV204" s="192"/>
      <c r="BW204" s="192"/>
      <c r="BX204" s="192"/>
      <c r="BY204" s="192"/>
      <c r="BZ204" s="192"/>
      <c r="CA204" s="194"/>
      <c r="CB204" s="192"/>
      <c r="CC204" s="192"/>
      <c r="CD204" s="192"/>
      <c r="CE204" s="192"/>
      <c r="CF204" s="192"/>
      <c r="CG204" s="192"/>
      <c r="CH204" s="192"/>
      <c r="CI204" s="195"/>
      <c r="CJ204" s="194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</row>
    <row r="205" spans="1:170" s="196" customFormat="1" x14ac:dyDescent="0.25">
      <c r="A205" s="235"/>
      <c r="B205" s="236"/>
      <c r="BU205" s="192"/>
      <c r="BV205" s="192"/>
      <c r="BW205" s="192"/>
      <c r="BX205" s="192"/>
      <c r="BY205" s="192"/>
      <c r="BZ205" s="192"/>
      <c r="CA205" s="194"/>
      <c r="CB205" s="192"/>
      <c r="CC205" s="192"/>
      <c r="CD205" s="192"/>
      <c r="CE205" s="192"/>
      <c r="CF205" s="192"/>
      <c r="CG205" s="192"/>
      <c r="CH205" s="192"/>
      <c r="CI205" s="195"/>
      <c r="CJ205" s="194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</row>
    <row r="206" spans="1:170" s="196" customFormat="1" x14ac:dyDescent="0.25">
      <c r="A206" s="235"/>
      <c r="B206" s="236"/>
      <c r="BU206" s="192"/>
      <c r="BV206" s="192"/>
      <c r="BW206" s="192"/>
      <c r="BX206" s="192"/>
      <c r="BY206" s="192"/>
      <c r="BZ206" s="192"/>
      <c r="CA206" s="194"/>
      <c r="CB206" s="192"/>
      <c r="CC206" s="192"/>
      <c r="CD206" s="192"/>
      <c r="CE206" s="192"/>
      <c r="CF206" s="192"/>
      <c r="CG206" s="192"/>
      <c r="CH206" s="192"/>
      <c r="CI206" s="195"/>
      <c r="CJ206" s="194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</row>
    <row r="207" spans="1:170" s="196" customFormat="1" x14ac:dyDescent="0.25">
      <c r="A207" s="235"/>
      <c r="B207" s="236"/>
      <c r="BU207" s="192"/>
      <c r="BV207" s="192"/>
      <c r="BW207" s="192"/>
      <c r="BX207" s="192"/>
      <c r="BY207" s="192"/>
      <c r="BZ207" s="192"/>
      <c r="CA207" s="194"/>
      <c r="CB207" s="192"/>
      <c r="CC207" s="192"/>
      <c r="CD207" s="192"/>
      <c r="CE207" s="192"/>
      <c r="CF207" s="192"/>
      <c r="CG207" s="192"/>
      <c r="CH207" s="192"/>
      <c r="CI207" s="195"/>
      <c r="CJ207" s="194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</row>
    <row r="208" spans="1:170" s="196" customFormat="1" x14ac:dyDescent="0.25">
      <c r="A208" s="235"/>
      <c r="B208" s="236"/>
      <c r="BU208" s="192"/>
      <c r="BV208" s="192"/>
      <c r="BW208" s="192"/>
      <c r="BX208" s="192"/>
      <c r="BY208" s="192"/>
      <c r="BZ208" s="192"/>
      <c r="CA208" s="194"/>
      <c r="CB208" s="192"/>
      <c r="CC208" s="192"/>
      <c r="CD208" s="192"/>
      <c r="CE208" s="192"/>
      <c r="CF208" s="192"/>
      <c r="CG208" s="192"/>
      <c r="CH208" s="192"/>
      <c r="CI208" s="195"/>
      <c r="CJ208" s="194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</row>
    <row r="209" spans="1:170" s="196" customFormat="1" x14ac:dyDescent="0.25">
      <c r="A209" s="235"/>
      <c r="B209" s="236"/>
      <c r="BU209" s="192"/>
      <c r="BV209" s="192"/>
      <c r="BW209" s="192"/>
      <c r="BX209" s="192"/>
      <c r="BY209" s="192"/>
      <c r="BZ209" s="192"/>
      <c r="CA209" s="194"/>
      <c r="CB209" s="192"/>
      <c r="CC209" s="192"/>
      <c r="CD209" s="192"/>
      <c r="CE209" s="192"/>
      <c r="CF209" s="192"/>
      <c r="CG209" s="192"/>
      <c r="CH209" s="192"/>
      <c r="CI209" s="195"/>
      <c r="CJ209" s="194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</row>
    <row r="210" spans="1:170" s="196" customFormat="1" x14ac:dyDescent="0.25">
      <c r="A210" s="235"/>
      <c r="B210" s="236"/>
      <c r="BU210" s="192"/>
      <c r="BV210" s="192"/>
      <c r="BW210" s="192"/>
      <c r="BX210" s="192"/>
      <c r="BY210" s="192"/>
      <c r="BZ210" s="192"/>
      <c r="CA210" s="194"/>
      <c r="CB210" s="192"/>
      <c r="CC210" s="192"/>
      <c r="CD210" s="192"/>
      <c r="CE210" s="192"/>
      <c r="CF210" s="192"/>
      <c r="CG210" s="192"/>
      <c r="CH210" s="192"/>
      <c r="CI210" s="195"/>
      <c r="CJ210" s="194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</row>
    <row r="211" spans="1:170" s="196" customFormat="1" x14ac:dyDescent="0.25">
      <c r="A211" s="235"/>
      <c r="B211" s="236"/>
      <c r="BU211" s="192"/>
      <c r="BV211" s="192"/>
      <c r="BW211" s="192"/>
      <c r="BX211" s="192"/>
      <c r="BY211" s="192"/>
      <c r="BZ211" s="192"/>
      <c r="CA211" s="194"/>
      <c r="CB211" s="192"/>
      <c r="CC211" s="192"/>
      <c r="CD211" s="192"/>
      <c r="CE211" s="192"/>
      <c r="CF211" s="192"/>
      <c r="CG211" s="192"/>
      <c r="CH211" s="192"/>
      <c r="CI211" s="195"/>
      <c r="CJ211" s="194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</row>
    <row r="212" spans="1:170" s="196" customFormat="1" x14ac:dyDescent="0.25">
      <c r="A212" s="235"/>
      <c r="B212" s="236"/>
      <c r="BU212" s="192"/>
      <c r="BV212" s="192"/>
      <c r="BW212" s="192"/>
      <c r="BX212" s="192"/>
      <c r="BY212" s="192"/>
      <c r="BZ212" s="192"/>
      <c r="CA212" s="194"/>
      <c r="CB212" s="192"/>
      <c r="CC212" s="192"/>
      <c r="CD212" s="192"/>
      <c r="CE212" s="192"/>
      <c r="CF212" s="192"/>
      <c r="CG212" s="192"/>
      <c r="CH212" s="192"/>
      <c r="CI212" s="195"/>
      <c r="CJ212" s="194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</row>
    <row r="213" spans="1:170" s="196" customFormat="1" x14ac:dyDescent="0.25">
      <c r="A213" s="235"/>
      <c r="B213" s="236"/>
      <c r="BU213" s="192"/>
      <c r="BV213" s="192"/>
      <c r="BW213" s="192"/>
      <c r="BX213" s="192"/>
      <c r="BY213" s="192"/>
      <c r="BZ213" s="192"/>
      <c r="CA213" s="194"/>
      <c r="CB213" s="192"/>
      <c r="CC213" s="192"/>
      <c r="CD213" s="192"/>
      <c r="CE213" s="192"/>
      <c r="CF213" s="192"/>
      <c r="CG213" s="192"/>
      <c r="CH213" s="192"/>
      <c r="CI213" s="195"/>
      <c r="CJ213" s="194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</row>
    <row r="214" spans="1:170" s="196" customFormat="1" x14ac:dyDescent="0.25">
      <c r="A214" s="235"/>
      <c r="B214" s="236"/>
      <c r="BU214" s="192"/>
      <c r="BV214" s="192"/>
      <c r="BW214" s="192"/>
      <c r="BX214" s="192"/>
      <c r="BY214" s="192"/>
      <c r="BZ214" s="192"/>
      <c r="CA214" s="194"/>
      <c r="CB214" s="192"/>
      <c r="CC214" s="192"/>
      <c r="CD214" s="192"/>
      <c r="CE214" s="192"/>
      <c r="CF214" s="192"/>
      <c r="CG214" s="192"/>
      <c r="CH214" s="192"/>
      <c r="CI214" s="195"/>
      <c r="CJ214" s="194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</row>
    <row r="215" spans="1:170" s="196" customFormat="1" x14ac:dyDescent="0.25">
      <c r="A215" s="235"/>
      <c r="B215" s="236"/>
      <c r="BU215" s="192"/>
      <c r="BV215" s="192"/>
      <c r="BW215" s="192"/>
      <c r="BX215" s="192"/>
      <c r="BY215" s="192"/>
      <c r="BZ215" s="192"/>
      <c r="CA215" s="194"/>
      <c r="CB215" s="192"/>
      <c r="CC215" s="192"/>
      <c r="CD215" s="192"/>
      <c r="CE215" s="192"/>
      <c r="CF215" s="192"/>
      <c r="CG215" s="192"/>
      <c r="CH215" s="192"/>
      <c r="CI215" s="195"/>
      <c r="CJ215" s="194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</row>
    <row r="216" spans="1:170" s="196" customFormat="1" x14ac:dyDescent="0.25">
      <c r="A216" s="235"/>
      <c r="B216" s="236"/>
      <c r="BU216" s="192"/>
      <c r="BV216" s="192"/>
      <c r="BW216" s="192"/>
      <c r="BX216" s="192"/>
      <c r="BY216" s="192"/>
      <c r="BZ216" s="192"/>
      <c r="CA216" s="194"/>
      <c r="CB216" s="192"/>
      <c r="CC216" s="192"/>
      <c r="CD216" s="192"/>
      <c r="CE216" s="192"/>
      <c r="CF216" s="192"/>
      <c r="CG216" s="192"/>
      <c r="CH216" s="192"/>
      <c r="CI216" s="195"/>
      <c r="CJ216" s="194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</row>
    <row r="217" spans="1:170" s="196" customFormat="1" x14ac:dyDescent="0.25">
      <c r="A217" s="235"/>
      <c r="B217" s="236"/>
      <c r="BU217" s="192"/>
      <c r="BV217" s="192"/>
      <c r="BW217" s="192"/>
      <c r="BX217" s="192"/>
      <c r="BY217" s="192"/>
      <c r="BZ217" s="192"/>
      <c r="CA217" s="194"/>
      <c r="CB217" s="192"/>
      <c r="CC217" s="192"/>
      <c r="CD217" s="192"/>
      <c r="CE217" s="192"/>
      <c r="CF217" s="192"/>
      <c r="CG217" s="192"/>
      <c r="CH217" s="192"/>
      <c r="CI217" s="195"/>
      <c r="CJ217" s="194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</row>
    <row r="218" spans="1:170" s="196" customFormat="1" x14ac:dyDescent="0.25">
      <c r="A218" s="235"/>
      <c r="B218" s="236"/>
      <c r="BU218" s="192"/>
      <c r="BV218" s="192"/>
      <c r="BW218" s="192"/>
      <c r="BX218" s="192"/>
      <c r="BY218" s="192"/>
      <c r="BZ218" s="192"/>
      <c r="CA218" s="194"/>
      <c r="CB218" s="192"/>
      <c r="CC218" s="192"/>
      <c r="CD218" s="192"/>
      <c r="CE218" s="192"/>
      <c r="CF218" s="192"/>
      <c r="CG218" s="192"/>
      <c r="CH218" s="192"/>
      <c r="CI218" s="195"/>
      <c r="CJ218" s="194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</row>
    <row r="219" spans="1:170" s="196" customFormat="1" x14ac:dyDescent="0.25">
      <c r="A219" s="235"/>
      <c r="B219" s="236"/>
      <c r="BU219" s="192"/>
      <c r="BV219" s="192"/>
      <c r="BW219" s="192"/>
      <c r="BX219" s="192"/>
      <c r="BY219" s="192"/>
      <c r="BZ219" s="192"/>
      <c r="CA219" s="194"/>
      <c r="CB219" s="192"/>
      <c r="CC219" s="192"/>
      <c r="CD219" s="192"/>
      <c r="CE219" s="192"/>
      <c r="CF219" s="192"/>
      <c r="CG219" s="192"/>
      <c r="CH219" s="192"/>
      <c r="CI219" s="195"/>
      <c r="CJ219" s="194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</row>
    <row r="220" spans="1:170" s="196" customFormat="1" x14ac:dyDescent="0.25">
      <c r="A220" s="235"/>
      <c r="B220" s="236"/>
      <c r="BU220" s="192"/>
      <c r="BV220" s="192"/>
      <c r="BW220" s="192"/>
      <c r="BX220" s="192"/>
      <c r="BY220" s="192"/>
      <c r="BZ220" s="192"/>
      <c r="CA220" s="194"/>
      <c r="CB220" s="192"/>
      <c r="CC220" s="192"/>
      <c r="CD220" s="192"/>
      <c r="CE220" s="192"/>
      <c r="CF220" s="192"/>
      <c r="CG220" s="192"/>
      <c r="CH220" s="192"/>
      <c r="CI220" s="195"/>
      <c r="CJ220" s="194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</row>
    <row r="221" spans="1:170" s="196" customFormat="1" x14ac:dyDescent="0.25">
      <c r="A221" s="235"/>
      <c r="B221" s="236"/>
      <c r="BU221" s="192"/>
      <c r="BV221" s="192"/>
      <c r="BW221" s="192"/>
      <c r="BX221" s="192"/>
      <c r="BY221" s="192"/>
      <c r="BZ221" s="192"/>
      <c r="CA221" s="194"/>
      <c r="CB221" s="192"/>
      <c r="CC221" s="192"/>
      <c r="CD221" s="192"/>
      <c r="CE221" s="192"/>
      <c r="CF221" s="192"/>
      <c r="CG221" s="192"/>
      <c r="CH221" s="192"/>
      <c r="CI221" s="195"/>
      <c r="CJ221" s="194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</row>
    <row r="222" spans="1:170" s="196" customFormat="1" x14ac:dyDescent="0.25">
      <c r="A222" s="235"/>
      <c r="B222" s="236"/>
      <c r="BU222" s="192"/>
      <c r="BV222" s="192"/>
      <c r="BW222" s="192"/>
      <c r="BX222" s="192"/>
      <c r="BY222" s="192"/>
      <c r="BZ222" s="192"/>
      <c r="CA222" s="194"/>
      <c r="CB222" s="192"/>
      <c r="CC222" s="192"/>
      <c r="CD222" s="192"/>
      <c r="CE222" s="192"/>
      <c r="CF222" s="192"/>
      <c r="CG222" s="192"/>
      <c r="CH222" s="192"/>
      <c r="CI222" s="195"/>
      <c r="CJ222" s="194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</row>
    <row r="223" spans="1:170" s="196" customFormat="1" x14ac:dyDescent="0.25">
      <c r="A223" s="235"/>
      <c r="B223" s="236"/>
      <c r="BU223" s="192"/>
      <c r="BV223" s="192"/>
      <c r="BW223" s="192"/>
      <c r="BX223" s="192"/>
      <c r="BY223" s="192"/>
      <c r="BZ223" s="192"/>
      <c r="CA223" s="194"/>
      <c r="CB223" s="192"/>
      <c r="CC223" s="192"/>
      <c r="CD223" s="192"/>
      <c r="CE223" s="192"/>
      <c r="CF223" s="192"/>
      <c r="CG223" s="192"/>
      <c r="CH223" s="192"/>
      <c r="CI223" s="195"/>
      <c r="CJ223" s="194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</row>
    <row r="224" spans="1:170" s="196" customFormat="1" x14ac:dyDescent="0.25">
      <c r="A224" s="235"/>
      <c r="B224" s="236"/>
      <c r="BU224" s="192"/>
      <c r="BV224" s="192"/>
      <c r="BW224" s="192"/>
      <c r="BX224" s="192"/>
      <c r="BY224" s="192"/>
      <c r="BZ224" s="192"/>
      <c r="CA224" s="194"/>
      <c r="CB224" s="192"/>
      <c r="CC224" s="192"/>
      <c r="CD224" s="192"/>
      <c r="CE224" s="192"/>
      <c r="CF224" s="192"/>
      <c r="CG224" s="192"/>
      <c r="CH224" s="192"/>
      <c r="CI224" s="195"/>
      <c r="CJ224" s="194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</row>
    <row r="225" spans="1:170" s="196" customFormat="1" x14ac:dyDescent="0.25">
      <c r="A225" s="235"/>
      <c r="B225" s="236"/>
      <c r="BU225" s="192"/>
      <c r="BV225" s="192"/>
      <c r="BW225" s="192"/>
      <c r="BX225" s="192"/>
      <c r="BY225" s="192"/>
      <c r="BZ225" s="192"/>
      <c r="CA225" s="194"/>
      <c r="CB225" s="192"/>
      <c r="CC225" s="192"/>
      <c r="CD225" s="192"/>
      <c r="CE225" s="192"/>
      <c r="CF225" s="192"/>
      <c r="CG225" s="192"/>
      <c r="CH225" s="192"/>
      <c r="CI225" s="195"/>
      <c r="CJ225" s="194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</row>
    <row r="226" spans="1:170" s="196" customFormat="1" x14ac:dyDescent="0.25">
      <c r="A226" s="235"/>
      <c r="B226" s="236"/>
      <c r="BU226" s="192"/>
      <c r="BV226" s="192"/>
      <c r="BW226" s="192"/>
      <c r="BX226" s="192"/>
      <c r="BY226" s="192"/>
      <c r="BZ226" s="192"/>
      <c r="CA226" s="194"/>
      <c r="CB226" s="192"/>
      <c r="CC226" s="192"/>
      <c r="CD226" s="192"/>
      <c r="CE226" s="192"/>
      <c r="CF226" s="192"/>
      <c r="CG226" s="192"/>
      <c r="CH226" s="192"/>
      <c r="CI226" s="195"/>
      <c r="CJ226" s="194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</row>
    <row r="227" spans="1:170" s="196" customFormat="1" x14ac:dyDescent="0.25">
      <c r="A227" s="235"/>
      <c r="B227" s="236"/>
      <c r="BU227" s="192"/>
      <c r="BV227" s="192"/>
      <c r="BW227" s="192"/>
      <c r="BX227" s="192"/>
      <c r="BY227" s="192"/>
      <c r="BZ227" s="192"/>
      <c r="CA227" s="194"/>
      <c r="CB227" s="192"/>
      <c r="CC227" s="192"/>
      <c r="CD227" s="192"/>
      <c r="CE227" s="192"/>
      <c r="CF227" s="192"/>
      <c r="CG227" s="192"/>
      <c r="CH227" s="192"/>
      <c r="CI227" s="195"/>
      <c r="CJ227" s="194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</row>
    <row r="228" spans="1:170" s="196" customFormat="1" x14ac:dyDescent="0.25">
      <c r="A228" s="235"/>
      <c r="B228" s="236"/>
      <c r="BU228" s="192"/>
      <c r="BV228" s="192"/>
      <c r="BW228" s="192"/>
      <c r="BX228" s="192"/>
      <c r="BY228" s="192"/>
      <c r="BZ228" s="192"/>
      <c r="CA228" s="194"/>
      <c r="CB228" s="192"/>
      <c r="CC228" s="192"/>
      <c r="CD228" s="192"/>
      <c r="CE228" s="192"/>
      <c r="CF228" s="192"/>
      <c r="CG228" s="192"/>
      <c r="CH228" s="192"/>
      <c r="CI228" s="195"/>
      <c r="CJ228" s="194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</row>
    <row r="229" spans="1:170" s="196" customFormat="1" x14ac:dyDescent="0.25">
      <c r="A229" s="235"/>
      <c r="B229" s="236"/>
      <c r="BU229" s="192"/>
      <c r="BV229" s="192"/>
      <c r="BW229" s="192"/>
      <c r="BX229" s="192"/>
      <c r="BY229" s="192"/>
      <c r="BZ229" s="192"/>
      <c r="CA229" s="194"/>
      <c r="CB229" s="192"/>
      <c r="CC229" s="192"/>
      <c r="CD229" s="192"/>
      <c r="CE229" s="192"/>
      <c r="CF229" s="192"/>
      <c r="CG229" s="192"/>
      <c r="CH229" s="192"/>
      <c r="CI229" s="195"/>
      <c r="CJ229" s="194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</row>
    <row r="230" spans="1:170" s="196" customFormat="1" x14ac:dyDescent="0.25">
      <c r="A230" s="235"/>
      <c r="B230" s="236"/>
      <c r="BU230" s="192"/>
      <c r="BV230" s="192"/>
      <c r="BW230" s="192"/>
      <c r="BX230" s="192"/>
      <c r="BY230" s="192"/>
      <c r="BZ230" s="192"/>
      <c r="CA230" s="194"/>
      <c r="CB230" s="192"/>
      <c r="CC230" s="192"/>
      <c r="CD230" s="192"/>
      <c r="CE230" s="192"/>
      <c r="CF230" s="192"/>
      <c r="CG230" s="192"/>
      <c r="CH230" s="192"/>
      <c r="CI230" s="195"/>
      <c r="CJ230" s="194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</row>
    <row r="231" spans="1:170" s="196" customFormat="1" x14ac:dyDescent="0.25">
      <c r="A231" s="235"/>
      <c r="B231" s="236"/>
      <c r="BU231" s="192"/>
      <c r="BV231" s="192"/>
      <c r="BW231" s="192"/>
      <c r="BX231" s="192"/>
      <c r="BY231" s="192"/>
      <c r="BZ231" s="192"/>
      <c r="CA231" s="194"/>
      <c r="CB231" s="192"/>
      <c r="CC231" s="192"/>
      <c r="CD231" s="192"/>
      <c r="CE231" s="192"/>
      <c r="CF231" s="192"/>
      <c r="CG231" s="192"/>
      <c r="CH231" s="192"/>
      <c r="CI231" s="195"/>
      <c r="CJ231" s="194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  <c r="FL231" s="192"/>
      <c r="FM231" s="192"/>
      <c r="FN231" s="192"/>
    </row>
    <row r="232" spans="1:170" s="196" customFormat="1" x14ac:dyDescent="0.25">
      <c r="A232" s="235"/>
      <c r="B232" s="236"/>
      <c r="BU232" s="192"/>
      <c r="BV232" s="192"/>
      <c r="BW232" s="192"/>
      <c r="BX232" s="192"/>
      <c r="BY232" s="192"/>
      <c r="BZ232" s="192"/>
      <c r="CA232" s="194"/>
      <c r="CB232" s="192"/>
      <c r="CC232" s="192"/>
      <c r="CD232" s="192"/>
      <c r="CE232" s="192"/>
      <c r="CF232" s="192"/>
      <c r="CG232" s="192"/>
      <c r="CH232" s="192"/>
      <c r="CI232" s="195"/>
      <c r="CJ232" s="194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</row>
    <row r="233" spans="1:170" s="196" customFormat="1" x14ac:dyDescent="0.25">
      <c r="A233" s="235"/>
      <c r="B233" s="236"/>
      <c r="BU233" s="192"/>
      <c r="BV233" s="192"/>
      <c r="BW233" s="192"/>
      <c r="BX233" s="192"/>
      <c r="BY233" s="192"/>
      <c r="BZ233" s="192"/>
      <c r="CA233" s="194"/>
      <c r="CB233" s="192"/>
      <c r="CC233" s="192"/>
      <c r="CD233" s="192"/>
      <c r="CE233" s="192"/>
      <c r="CF233" s="192"/>
      <c r="CG233" s="192"/>
      <c r="CH233" s="192"/>
      <c r="CI233" s="195"/>
      <c r="CJ233" s="194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</row>
    <row r="234" spans="1:170" s="196" customFormat="1" x14ac:dyDescent="0.25">
      <c r="A234" s="235"/>
      <c r="B234" s="236"/>
      <c r="BU234" s="192"/>
      <c r="BV234" s="192"/>
      <c r="BW234" s="192"/>
      <c r="BX234" s="192"/>
      <c r="BY234" s="192"/>
      <c r="BZ234" s="192"/>
      <c r="CA234" s="194"/>
      <c r="CB234" s="192"/>
      <c r="CC234" s="192"/>
      <c r="CD234" s="192"/>
      <c r="CE234" s="192"/>
      <c r="CF234" s="192"/>
      <c r="CG234" s="192"/>
      <c r="CH234" s="192"/>
      <c r="CI234" s="195"/>
      <c r="CJ234" s="194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</row>
    <row r="235" spans="1:170" s="196" customFormat="1" x14ac:dyDescent="0.25">
      <c r="A235" s="235"/>
      <c r="B235" s="236"/>
      <c r="BU235" s="192"/>
      <c r="BV235" s="192"/>
      <c r="BW235" s="192"/>
      <c r="BX235" s="192"/>
      <c r="BY235" s="192"/>
      <c r="BZ235" s="192"/>
      <c r="CA235" s="194"/>
      <c r="CB235" s="192"/>
      <c r="CC235" s="192"/>
      <c r="CD235" s="192"/>
      <c r="CE235" s="192"/>
      <c r="CF235" s="192"/>
      <c r="CG235" s="192"/>
      <c r="CH235" s="192"/>
      <c r="CI235" s="195"/>
      <c r="CJ235" s="194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</row>
    <row r="236" spans="1:170" s="196" customFormat="1" x14ac:dyDescent="0.25">
      <c r="A236" s="235"/>
      <c r="B236" s="236"/>
      <c r="BU236" s="192"/>
      <c r="BV236" s="192"/>
      <c r="BW236" s="192"/>
      <c r="BX236" s="192"/>
      <c r="BY236" s="192"/>
      <c r="BZ236" s="192"/>
      <c r="CA236" s="194"/>
      <c r="CB236" s="192"/>
      <c r="CC236" s="192"/>
      <c r="CD236" s="192"/>
      <c r="CE236" s="192"/>
      <c r="CF236" s="192"/>
      <c r="CG236" s="192"/>
      <c r="CH236" s="192"/>
      <c r="CI236" s="195"/>
      <c r="CJ236" s="194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  <c r="FL236" s="192"/>
      <c r="FM236" s="192"/>
      <c r="FN236" s="192"/>
    </row>
    <row r="237" spans="1:170" s="196" customFormat="1" x14ac:dyDescent="0.25">
      <c r="A237" s="235"/>
      <c r="B237" s="236"/>
      <c r="BU237" s="192"/>
      <c r="BV237" s="192"/>
      <c r="BW237" s="192"/>
      <c r="BX237" s="192"/>
      <c r="BY237" s="192"/>
      <c r="BZ237" s="192"/>
      <c r="CA237" s="194"/>
      <c r="CB237" s="192"/>
      <c r="CC237" s="192"/>
      <c r="CD237" s="192"/>
      <c r="CE237" s="192"/>
      <c r="CF237" s="192"/>
      <c r="CG237" s="192"/>
      <c r="CH237" s="192"/>
      <c r="CI237" s="195"/>
      <c r="CJ237" s="194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</row>
    <row r="238" spans="1:170" s="196" customFormat="1" x14ac:dyDescent="0.25">
      <c r="A238" s="235"/>
      <c r="B238" s="236"/>
      <c r="BU238" s="192"/>
      <c r="BV238" s="192"/>
      <c r="BW238" s="192"/>
      <c r="BX238" s="192"/>
      <c r="BY238" s="192"/>
      <c r="BZ238" s="192"/>
      <c r="CA238" s="194"/>
      <c r="CB238" s="192"/>
      <c r="CC238" s="192"/>
      <c r="CD238" s="192"/>
      <c r="CE238" s="192"/>
      <c r="CF238" s="192"/>
      <c r="CG238" s="192"/>
      <c r="CH238" s="192"/>
      <c r="CI238" s="195"/>
      <c r="CJ238" s="194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</row>
    <row r="239" spans="1:170" s="196" customFormat="1" x14ac:dyDescent="0.25">
      <c r="A239" s="235"/>
      <c r="B239" s="236"/>
      <c r="BU239" s="192"/>
      <c r="BV239" s="192"/>
      <c r="BW239" s="192"/>
      <c r="BX239" s="192"/>
      <c r="BY239" s="192"/>
      <c r="BZ239" s="192"/>
      <c r="CA239" s="194"/>
      <c r="CB239" s="192"/>
      <c r="CC239" s="192"/>
      <c r="CD239" s="192"/>
      <c r="CE239" s="192"/>
      <c r="CF239" s="192"/>
      <c r="CG239" s="192"/>
      <c r="CH239" s="192"/>
      <c r="CI239" s="195"/>
      <c r="CJ239" s="194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</row>
    <row r="240" spans="1:170" s="196" customFormat="1" x14ac:dyDescent="0.25">
      <c r="A240" s="235"/>
      <c r="B240" s="236"/>
      <c r="BU240" s="192"/>
      <c r="BV240" s="192"/>
      <c r="BW240" s="192"/>
      <c r="BX240" s="192"/>
      <c r="BY240" s="192"/>
      <c r="BZ240" s="192"/>
      <c r="CA240" s="194"/>
      <c r="CB240" s="192"/>
      <c r="CC240" s="192"/>
      <c r="CD240" s="192"/>
      <c r="CE240" s="192"/>
      <c r="CF240" s="192"/>
      <c r="CG240" s="192"/>
      <c r="CH240" s="192"/>
      <c r="CI240" s="195"/>
      <c r="CJ240" s="194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</row>
    <row r="241" spans="1:170" s="196" customFormat="1" x14ac:dyDescent="0.25">
      <c r="A241" s="235"/>
      <c r="B241" s="236"/>
      <c r="BU241" s="192"/>
      <c r="BV241" s="192"/>
      <c r="BW241" s="192"/>
      <c r="BX241" s="192"/>
      <c r="BY241" s="192"/>
      <c r="BZ241" s="192"/>
      <c r="CA241" s="194"/>
      <c r="CB241" s="192"/>
      <c r="CC241" s="192"/>
      <c r="CD241" s="192"/>
      <c r="CE241" s="192"/>
      <c r="CF241" s="192"/>
      <c r="CG241" s="192"/>
      <c r="CH241" s="192"/>
      <c r="CI241" s="195"/>
      <c r="CJ241" s="194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</row>
    <row r="242" spans="1:170" s="196" customFormat="1" x14ac:dyDescent="0.25">
      <c r="A242" s="235"/>
      <c r="B242" s="236"/>
      <c r="BU242" s="192"/>
      <c r="BV242" s="192"/>
      <c r="BW242" s="192"/>
      <c r="BX242" s="192"/>
      <c r="BY242" s="192"/>
      <c r="BZ242" s="192"/>
      <c r="CA242" s="194"/>
      <c r="CB242" s="192"/>
      <c r="CC242" s="192"/>
      <c r="CD242" s="192"/>
      <c r="CE242" s="192"/>
      <c r="CF242" s="192"/>
      <c r="CG242" s="192"/>
      <c r="CH242" s="192"/>
      <c r="CI242" s="195"/>
      <c r="CJ242" s="194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</row>
    <row r="243" spans="1:170" s="196" customFormat="1" x14ac:dyDescent="0.25">
      <c r="A243" s="235"/>
      <c r="B243" s="236"/>
      <c r="BU243" s="192"/>
      <c r="BV243" s="192"/>
      <c r="BW243" s="192"/>
      <c r="BX243" s="192"/>
      <c r="BY243" s="192"/>
      <c r="BZ243" s="192"/>
      <c r="CA243" s="194"/>
      <c r="CB243" s="192"/>
      <c r="CC243" s="192"/>
      <c r="CD243" s="192"/>
      <c r="CE243" s="192"/>
      <c r="CF243" s="192"/>
      <c r="CG243" s="192"/>
      <c r="CH243" s="192"/>
      <c r="CI243" s="195"/>
      <c r="CJ243" s="194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</row>
    <row r="244" spans="1:170" s="196" customFormat="1" x14ac:dyDescent="0.25">
      <c r="A244" s="235"/>
      <c r="B244" s="236"/>
      <c r="BU244" s="192"/>
      <c r="BV244" s="192"/>
      <c r="BW244" s="192"/>
      <c r="BX244" s="192"/>
      <c r="BY244" s="192"/>
      <c r="BZ244" s="192"/>
      <c r="CA244" s="194"/>
      <c r="CB244" s="192"/>
      <c r="CC244" s="192"/>
      <c r="CD244" s="192"/>
      <c r="CE244" s="192"/>
      <c r="CF244" s="192"/>
      <c r="CG244" s="192"/>
      <c r="CH244" s="192"/>
      <c r="CI244" s="195"/>
      <c r="CJ244" s="194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  <c r="FL244" s="192"/>
      <c r="FM244" s="192"/>
      <c r="FN244" s="192"/>
    </row>
    <row r="245" spans="1:170" s="196" customFormat="1" x14ac:dyDescent="0.25">
      <c r="A245" s="235"/>
      <c r="B245" s="236"/>
      <c r="BU245" s="192"/>
      <c r="BV245" s="192"/>
      <c r="BW245" s="192"/>
      <c r="BX245" s="192"/>
      <c r="BY245" s="192"/>
      <c r="BZ245" s="192"/>
      <c r="CA245" s="194"/>
      <c r="CB245" s="192"/>
      <c r="CC245" s="192"/>
      <c r="CD245" s="192"/>
      <c r="CE245" s="192"/>
      <c r="CF245" s="192"/>
      <c r="CG245" s="192"/>
      <c r="CH245" s="192"/>
      <c r="CI245" s="195"/>
      <c r="CJ245" s="194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</row>
    <row r="246" spans="1:170" s="196" customFormat="1" x14ac:dyDescent="0.25">
      <c r="A246" s="235"/>
      <c r="B246" s="236"/>
      <c r="BU246" s="192"/>
      <c r="BV246" s="192"/>
      <c r="BW246" s="192"/>
      <c r="BX246" s="192"/>
      <c r="BY246" s="192"/>
      <c r="BZ246" s="192"/>
      <c r="CA246" s="194"/>
      <c r="CB246" s="192"/>
      <c r="CC246" s="192"/>
      <c r="CD246" s="192"/>
      <c r="CE246" s="192"/>
      <c r="CF246" s="192"/>
      <c r="CG246" s="192"/>
      <c r="CH246" s="192"/>
      <c r="CI246" s="195"/>
      <c r="CJ246" s="194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</row>
    <row r="247" spans="1:170" s="196" customFormat="1" x14ac:dyDescent="0.25">
      <c r="A247" s="235"/>
      <c r="B247" s="236"/>
      <c r="BU247" s="192"/>
      <c r="BV247" s="192"/>
      <c r="BW247" s="192"/>
      <c r="BX247" s="192"/>
      <c r="BY247" s="192"/>
      <c r="BZ247" s="192"/>
      <c r="CA247" s="194"/>
      <c r="CB247" s="192"/>
      <c r="CC247" s="192"/>
      <c r="CD247" s="192"/>
      <c r="CE247" s="192"/>
      <c r="CF247" s="192"/>
      <c r="CG247" s="192"/>
      <c r="CH247" s="192"/>
      <c r="CI247" s="195"/>
      <c r="CJ247" s="194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</row>
    <row r="248" spans="1:170" s="196" customFormat="1" x14ac:dyDescent="0.25">
      <c r="A248" s="235"/>
      <c r="B248" s="236"/>
      <c r="BU248" s="192"/>
      <c r="BV248" s="192"/>
      <c r="BW248" s="192"/>
      <c r="BX248" s="192"/>
      <c r="BY248" s="192"/>
      <c r="BZ248" s="192"/>
      <c r="CA248" s="194"/>
      <c r="CB248" s="192"/>
      <c r="CC248" s="192"/>
      <c r="CD248" s="192"/>
      <c r="CE248" s="192"/>
      <c r="CF248" s="192"/>
      <c r="CG248" s="192"/>
      <c r="CH248" s="192"/>
      <c r="CI248" s="195"/>
      <c r="CJ248" s="194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</row>
    <row r="249" spans="1:170" s="196" customFormat="1" x14ac:dyDescent="0.25">
      <c r="A249" s="235"/>
      <c r="B249" s="236"/>
      <c r="BU249" s="192"/>
      <c r="BV249" s="192"/>
      <c r="BW249" s="192"/>
      <c r="BX249" s="192"/>
      <c r="BY249" s="192"/>
      <c r="BZ249" s="192"/>
      <c r="CA249" s="194"/>
      <c r="CB249" s="192"/>
      <c r="CC249" s="192"/>
      <c r="CD249" s="192"/>
      <c r="CE249" s="192"/>
      <c r="CF249" s="192"/>
      <c r="CG249" s="192"/>
      <c r="CH249" s="192"/>
      <c r="CI249" s="195"/>
      <c r="CJ249" s="194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</row>
    <row r="250" spans="1:170" s="196" customFormat="1" x14ac:dyDescent="0.25">
      <c r="A250" s="235"/>
      <c r="B250" s="236"/>
      <c r="BU250" s="192"/>
      <c r="BV250" s="192"/>
      <c r="BW250" s="192"/>
      <c r="BX250" s="192"/>
      <c r="BY250" s="192"/>
      <c r="BZ250" s="192"/>
      <c r="CA250" s="194"/>
      <c r="CB250" s="192"/>
      <c r="CC250" s="192"/>
      <c r="CD250" s="192"/>
      <c r="CE250" s="192"/>
      <c r="CF250" s="192"/>
      <c r="CG250" s="192"/>
      <c r="CH250" s="192"/>
      <c r="CI250" s="195"/>
      <c r="CJ250" s="194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  <c r="FI250" s="192"/>
      <c r="FJ250" s="192"/>
      <c r="FK250" s="192"/>
      <c r="FL250" s="192"/>
      <c r="FM250" s="192"/>
      <c r="FN250" s="192"/>
    </row>
    <row r="251" spans="1:170" s="196" customFormat="1" x14ac:dyDescent="0.25">
      <c r="A251" s="235"/>
      <c r="B251" s="236"/>
      <c r="BU251" s="192"/>
      <c r="BV251" s="192"/>
      <c r="BW251" s="192"/>
      <c r="BX251" s="192"/>
      <c r="BY251" s="192"/>
      <c r="BZ251" s="192"/>
      <c r="CA251" s="194"/>
      <c r="CB251" s="192"/>
      <c r="CC251" s="192"/>
      <c r="CD251" s="192"/>
      <c r="CE251" s="192"/>
      <c r="CF251" s="192"/>
      <c r="CG251" s="192"/>
      <c r="CH251" s="192"/>
      <c r="CI251" s="195"/>
      <c r="CJ251" s="194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</row>
    <row r="252" spans="1:170" s="196" customFormat="1" x14ac:dyDescent="0.25">
      <c r="A252" s="235"/>
      <c r="B252" s="236"/>
      <c r="BU252" s="192"/>
      <c r="BV252" s="192"/>
      <c r="BW252" s="192"/>
      <c r="BX252" s="192"/>
      <c r="BY252" s="192"/>
      <c r="BZ252" s="192"/>
      <c r="CA252" s="194"/>
      <c r="CB252" s="192"/>
      <c r="CC252" s="192"/>
      <c r="CD252" s="192"/>
      <c r="CE252" s="192"/>
      <c r="CF252" s="192"/>
      <c r="CG252" s="192"/>
      <c r="CH252" s="192"/>
      <c r="CI252" s="195"/>
      <c r="CJ252" s="194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</row>
    <row r="253" spans="1:170" s="196" customFormat="1" x14ac:dyDescent="0.25">
      <c r="A253" s="235"/>
      <c r="B253" s="236"/>
      <c r="BU253" s="192"/>
      <c r="BV253" s="192"/>
      <c r="BW253" s="192"/>
      <c r="BX253" s="192"/>
      <c r="BY253" s="192"/>
      <c r="BZ253" s="192"/>
      <c r="CA253" s="194"/>
      <c r="CB253" s="192"/>
      <c r="CC253" s="192"/>
      <c r="CD253" s="192"/>
      <c r="CE253" s="192"/>
      <c r="CF253" s="192"/>
      <c r="CG253" s="192"/>
      <c r="CH253" s="192"/>
      <c r="CI253" s="195"/>
      <c r="CJ253" s="194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</row>
    <row r="254" spans="1:170" s="196" customFormat="1" x14ac:dyDescent="0.25">
      <c r="A254" s="235"/>
      <c r="B254" s="236"/>
      <c r="BU254" s="192"/>
      <c r="BV254" s="192"/>
      <c r="BW254" s="192"/>
      <c r="BX254" s="192"/>
      <c r="BY254" s="192"/>
      <c r="BZ254" s="192"/>
      <c r="CA254" s="194"/>
      <c r="CB254" s="192"/>
      <c r="CC254" s="192"/>
      <c r="CD254" s="192"/>
      <c r="CE254" s="192"/>
      <c r="CF254" s="192"/>
      <c r="CG254" s="192"/>
      <c r="CH254" s="192"/>
      <c r="CI254" s="195"/>
      <c r="CJ254" s="194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</row>
    <row r="255" spans="1:170" s="196" customFormat="1" x14ac:dyDescent="0.25">
      <c r="A255" s="235"/>
      <c r="B255" s="236"/>
      <c r="BU255" s="192"/>
      <c r="BV255" s="192"/>
      <c r="BW255" s="192"/>
      <c r="BX255" s="192"/>
      <c r="BY255" s="192"/>
      <c r="BZ255" s="192"/>
      <c r="CA255" s="194"/>
      <c r="CB255" s="192"/>
      <c r="CC255" s="192"/>
      <c r="CD255" s="192"/>
      <c r="CE255" s="192"/>
      <c r="CF255" s="192"/>
      <c r="CG255" s="192"/>
      <c r="CH255" s="192"/>
      <c r="CI255" s="195"/>
      <c r="CJ255" s="194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</row>
    <row r="256" spans="1:170" s="196" customFormat="1" x14ac:dyDescent="0.25">
      <c r="A256" s="235"/>
      <c r="B256" s="236"/>
      <c r="BU256" s="192"/>
      <c r="BV256" s="192"/>
      <c r="BW256" s="192"/>
      <c r="BX256" s="192"/>
      <c r="BY256" s="192"/>
      <c r="BZ256" s="192"/>
      <c r="CA256" s="194"/>
      <c r="CB256" s="192"/>
      <c r="CC256" s="192"/>
      <c r="CD256" s="192"/>
      <c r="CE256" s="192"/>
      <c r="CF256" s="192"/>
      <c r="CG256" s="192"/>
      <c r="CH256" s="192"/>
      <c r="CI256" s="195"/>
      <c r="CJ256" s="194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</row>
    <row r="257" spans="1:170" s="196" customFormat="1" x14ac:dyDescent="0.25">
      <c r="A257" s="235"/>
      <c r="B257" s="236"/>
      <c r="BU257" s="192"/>
      <c r="BV257" s="192"/>
      <c r="BW257" s="192"/>
      <c r="BX257" s="192"/>
      <c r="BY257" s="192"/>
      <c r="BZ257" s="192"/>
      <c r="CA257" s="194"/>
      <c r="CB257" s="192"/>
      <c r="CC257" s="192"/>
      <c r="CD257" s="192"/>
      <c r="CE257" s="192"/>
      <c r="CF257" s="192"/>
      <c r="CG257" s="192"/>
      <c r="CH257" s="192"/>
      <c r="CI257" s="195"/>
      <c r="CJ257" s="194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</row>
    <row r="258" spans="1:170" s="196" customFormat="1" x14ac:dyDescent="0.25">
      <c r="A258" s="235"/>
      <c r="B258" s="236"/>
      <c r="BU258" s="192"/>
      <c r="BV258" s="192"/>
      <c r="BW258" s="192"/>
      <c r="BX258" s="192"/>
      <c r="BY258" s="192"/>
      <c r="BZ258" s="192"/>
      <c r="CA258" s="194"/>
      <c r="CB258" s="192"/>
      <c r="CC258" s="192"/>
      <c r="CD258" s="192"/>
      <c r="CE258" s="192"/>
      <c r="CF258" s="192"/>
      <c r="CG258" s="192"/>
      <c r="CH258" s="192"/>
      <c r="CI258" s="195"/>
      <c r="CJ258" s="194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</row>
    <row r="259" spans="1:170" s="196" customFormat="1" x14ac:dyDescent="0.25">
      <c r="A259" s="235"/>
      <c r="B259" s="236"/>
      <c r="BU259" s="192"/>
      <c r="BV259" s="192"/>
      <c r="BW259" s="192"/>
      <c r="BX259" s="192"/>
      <c r="BY259" s="192"/>
      <c r="BZ259" s="192"/>
      <c r="CA259" s="194"/>
      <c r="CB259" s="192"/>
      <c r="CC259" s="192"/>
      <c r="CD259" s="192"/>
      <c r="CE259" s="192"/>
      <c r="CF259" s="192"/>
      <c r="CG259" s="192"/>
      <c r="CH259" s="192"/>
      <c r="CI259" s="195"/>
      <c r="CJ259" s="194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</row>
    <row r="260" spans="1:170" s="196" customFormat="1" x14ac:dyDescent="0.25">
      <c r="A260" s="235"/>
      <c r="B260" s="236"/>
      <c r="BU260" s="192"/>
      <c r="BV260" s="192"/>
      <c r="BW260" s="192"/>
      <c r="BX260" s="192"/>
      <c r="BY260" s="192"/>
      <c r="BZ260" s="192"/>
      <c r="CA260" s="194"/>
      <c r="CB260" s="192"/>
      <c r="CC260" s="192"/>
      <c r="CD260" s="192"/>
      <c r="CE260" s="192"/>
      <c r="CF260" s="192"/>
      <c r="CG260" s="192"/>
      <c r="CH260" s="192"/>
      <c r="CI260" s="195"/>
      <c r="CJ260" s="194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</row>
    <row r="261" spans="1:170" s="196" customFormat="1" x14ac:dyDescent="0.25">
      <c r="A261" s="235"/>
      <c r="B261" s="236"/>
      <c r="BU261" s="192"/>
      <c r="BV261" s="192"/>
      <c r="BW261" s="192"/>
      <c r="BX261" s="192"/>
      <c r="BY261" s="192"/>
      <c r="BZ261" s="192"/>
      <c r="CA261" s="194"/>
      <c r="CB261" s="192"/>
      <c r="CC261" s="192"/>
      <c r="CD261" s="192"/>
      <c r="CE261" s="192"/>
      <c r="CF261" s="192"/>
      <c r="CG261" s="192"/>
      <c r="CH261" s="192"/>
      <c r="CI261" s="195"/>
      <c r="CJ261" s="194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</row>
    <row r="262" spans="1:170" s="196" customFormat="1" x14ac:dyDescent="0.25">
      <c r="A262" s="235"/>
      <c r="B262" s="236"/>
      <c r="BU262" s="192"/>
      <c r="BV262" s="192"/>
      <c r="BW262" s="192"/>
      <c r="BX262" s="192"/>
      <c r="BY262" s="192"/>
      <c r="BZ262" s="192"/>
      <c r="CA262" s="194"/>
      <c r="CB262" s="192"/>
      <c r="CC262" s="192"/>
      <c r="CD262" s="192"/>
      <c r="CE262" s="192"/>
      <c r="CF262" s="192"/>
      <c r="CG262" s="192"/>
      <c r="CH262" s="192"/>
      <c r="CI262" s="195"/>
      <c r="CJ262" s="194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</row>
  </sheetData>
  <mergeCells count="23">
    <mergeCell ref="BE6:BF6"/>
    <mergeCell ref="BQ6:BR6"/>
    <mergeCell ref="AM6:AN6"/>
    <mergeCell ref="AP6:AQ6"/>
    <mergeCell ref="AS6:AT6"/>
    <mergeCell ref="AV6:AW6"/>
    <mergeCell ref="AY6:AZ6"/>
    <mergeCell ref="BB6:BC6"/>
    <mergeCell ref="BH6:BI6"/>
    <mergeCell ref="BK6:BL6"/>
    <mergeCell ref="BN6:BO6"/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62"/>
  <sheetViews>
    <sheetView zoomScale="70" zoomScaleNormal="70" workbookViewId="0">
      <pane xSplit="2" ySplit="6" topLeftCell="BF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9.42578125" style="123" customWidth="1"/>
    <col min="18" max="18" width="18.85546875" style="123" bestFit="1" customWidth="1"/>
    <col min="19" max="20" width="14.28515625" style="123" customWidth="1"/>
    <col min="21" max="21" width="16.5703125" style="123" bestFit="1" customWidth="1"/>
    <col min="22" max="22" width="14.28515625" style="123" bestFit="1" customWidth="1"/>
    <col min="23" max="23" width="10.42578125" style="123" customWidth="1"/>
    <col min="24" max="24" width="16.5703125" style="123" bestFit="1" customWidth="1"/>
    <col min="25" max="25" width="13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20.42578125" style="123" customWidth="1"/>
    <col min="49" max="49" width="18.7109375" style="123" customWidth="1"/>
    <col min="50" max="50" width="9.28515625" style="123" customWidth="1"/>
    <col min="51" max="51" width="21.42578125" style="123" customWidth="1"/>
    <col min="52" max="52" width="19.7109375" style="123" customWidth="1"/>
    <col min="53" max="53" width="10" style="123" customWidth="1"/>
    <col min="54" max="55" width="19.7109375" style="123" customWidth="1"/>
    <col min="56" max="56" width="10.5703125" style="123" customWidth="1"/>
    <col min="57" max="57" width="18" style="123" customWidth="1"/>
    <col min="58" max="58" width="16.28515625" style="123" customWidth="1"/>
    <col min="59" max="59" width="8.28515625" style="123" customWidth="1"/>
    <col min="60" max="61" width="16.28515625" style="123" customWidth="1"/>
    <col min="62" max="62" width="8.5703125" style="123" customWidth="1"/>
    <col min="63" max="63" width="18.5703125" style="238" customWidth="1"/>
    <col min="64" max="64" width="16.5703125" style="238" customWidth="1"/>
    <col min="65" max="66" width="20.42578125" style="123" customWidth="1"/>
    <col min="67" max="67" width="14.5703125" style="125" customWidth="1"/>
    <col min="68" max="68" width="14.28515625" style="125" customWidth="1"/>
    <col min="69" max="69" width="18.5703125" style="125" customWidth="1"/>
    <col min="70" max="70" width="22.7109375" style="125" customWidth="1"/>
    <col min="71" max="71" width="10.7109375" style="125" customWidth="1"/>
    <col min="72" max="72" width="10.42578125" style="125" customWidth="1"/>
    <col min="73" max="73" width="10.28515625" style="126" customWidth="1"/>
    <col min="74" max="74" width="17.7109375" style="125" customWidth="1"/>
    <col min="75" max="75" width="13.28515625" style="125" customWidth="1"/>
    <col min="76" max="76" width="11.42578125" style="125" customWidth="1"/>
    <col min="77" max="80" width="11.5703125" style="125" customWidth="1"/>
    <col min="81" max="81" width="12.5703125" style="127" customWidth="1"/>
    <col min="82" max="82" width="11.5703125" style="126" customWidth="1"/>
    <col min="83" max="95" width="13.42578125" style="125" customWidth="1"/>
    <col min="96" max="164" width="13.42578125" style="122" customWidth="1"/>
    <col min="165" max="16384" width="9.28515625" style="123"/>
  </cols>
  <sheetData>
    <row r="1" spans="1:167" x14ac:dyDescent="0.25">
      <c r="B1" s="122"/>
      <c r="BK1" s="123"/>
      <c r="BL1" s="123"/>
      <c r="BO1" s="124"/>
      <c r="BP1" s="124"/>
      <c r="BU1" s="125"/>
      <c r="BW1" s="126"/>
      <c r="CC1" s="125"/>
      <c r="CD1" s="125"/>
      <c r="CE1" s="127"/>
      <c r="CF1" s="126"/>
      <c r="FI1" s="122"/>
      <c r="FJ1" s="122"/>
      <c r="FK1" s="122"/>
    </row>
    <row r="2" spans="1:167" x14ac:dyDescent="0.25">
      <c r="B2" s="122"/>
      <c r="BK2" s="123"/>
      <c r="BL2" s="123"/>
      <c r="BO2" s="124"/>
      <c r="BP2" s="124"/>
      <c r="BU2" s="125"/>
      <c r="BW2" s="126"/>
      <c r="CC2" s="125"/>
      <c r="CD2" s="125"/>
      <c r="CE2" s="127"/>
      <c r="CF2" s="126"/>
      <c r="FI2" s="122"/>
      <c r="FJ2" s="122"/>
      <c r="FK2" s="122"/>
    </row>
    <row r="3" spans="1:167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1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2"/>
      <c r="BL3" s="132"/>
      <c r="BM3" s="122"/>
      <c r="BN3" s="122"/>
      <c r="BU3" s="125"/>
      <c r="BV3" s="126"/>
    </row>
    <row r="4" spans="1:167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1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2"/>
      <c r="BL4" s="132"/>
      <c r="BM4" s="122"/>
      <c r="BN4" s="122"/>
      <c r="BU4" s="125"/>
      <c r="BV4" s="126"/>
    </row>
    <row r="5" spans="1:167" x14ac:dyDescent="0.25">
      <c r="A5" s="133"/>
      <c r="B5" s="134" t="s">
        <v>181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5"/>
      <c r="BL5" s="135"/>
      <c r="BM5" s="136"/>
      <c r="BN5" s="136"/>
      <c r="BO5" s="137"/>
      <c r="BP5" s="138"/>
      <c r="BQ5" s="138"/>
      <c r="BR5" s="138"/>
      <c r="BS5" s="138"/>
      <c r="BU5" s="125"/>
      <c r="BV5" s="126"/>
    </row>
    <row r="6" spans="1:167" s="146" customFormat="1" ht="16.5" thickBot="1" x14ac:dyDescent="0.3">
      <c r="A6" s="139" t="s">
        <v>1</v>
      </c>
      <c r="B6" s="140"/>
      <c r="C6" s="257" t="s">
        <v>182</v>
      </c>
      <c r="D6" s="257"/>
      <c r="E6" s="240"/>
      <c r="F6" s="257" t="s">
        <v>192</v>
      </c>
      <c r="G6" s="257"/>
      <c r="H6" s="142"/>
      <c r="I6" s="257" t="s">
        <v>193</v>
      </c>
      <c r="J6" s="257"/>
      <c r="K6" s="142"/>
      <c r="L6" s="257" t="s">
        <v>183</v>
      </c>
      <c r="M6" s="257"/>
      <c r="N6" s="143"/>
      <c r="O6" s="257" t="s">
        <v>184</v>
      </c>
      <c r="P6" s="257"/>
      <c r="Q6" s="241"/>
      <c r="R6" s="257" t="s">
        <v>201</v>
      </c>
      <c r="S6" s="257"/>
      <c r="T6" s="241"/>
      <c r="U6" s="257" t="s">
        <v>194</v>
      </c>
      <c r="V6" s="257"/>
      <c r="W6" s="240"/>
      <c r="X6" s="257" t="s">
        <v>195</v>
      </c>
      <c r="Y6" s="257"/>
      <c r="Z6" s="142"/>
      <c r="AA6" s="257" t="s">
        <v>185</v>
      </c>
      <c r="AB6" s="257"/>
      <c r="AC6" s="240"/>
      <c r="AD6" s="257" t="s">
        <v>196</v>
      </c>
      <c r="AE6" s="257"/>
      <c r="AF6" s="142"/>
      <c r="AG6" s="257" t="s">
        <v>197</v>
      </c>
      <c r="AH6" s="257"/>
      <c r="AI6" s="143"/>
      <c r="AJ6" s="257" t="s">
        <v>198</v>
      </c>
      <c r="AK6" s="257"/>
      <c r="AL6" s="143"/>
      <c r="AM6" s="257" t="s">
        <v>186</v>
      </c>
      <c r="AN6" s="257"/>
      <c r="AO6" s="142"/>
      <c r="AP6" s="257" t="s">
        <v>187</v>
      </c>
      <c r="AQ6" s="257"/>
      <c r="AR6" s="142"/>
      <c r="AS6" s="257" t="s">
        <v>188</v>
      </c>
      <c r="AT6" s="257"/>
      <c r="AU6" s="142"/>
      <c r="AV6" s="257" t="s">
        <v>199</v>
      </c>
      <c r="AW6" s="257"/>
      <c r="AX6" s="142"/>
      <c r="AY6" s="257" t="s">
        <v>200</v>
      </c>
      <c r="AZ6" s="257"/>
      <c r="BA6" s="240"/>
      <c r="BB6" s="257" t="s">
        <v>189</v>
      </c>
      <c r="BC6" s="257"/>
      <c r="BD6" s="142"/>
      <c r="BE6" s="257" t="s">
        <v>190</v>
      </c>
      <c r="BF6" s="257"/>
      <c r="BG6" s="240"/>
      <c r="BH6" s="257" t="s">
        <v>191</v>
      </c>
      <c r="BI6" s="257"/>
      <c r="BJ6" s="142"/>
      <c r="BK6" s="257" t="s">
        <v>2</v>
      </c>
      <c r="BL6" s="257"/>
      <c r="BM6" s="144"/>
      <c r="BN6" s="144"/>
      <c r="BO6" s="145"/>
      <c r="BP6" s="137"/>
      <c r="BQ6" s="137"/>
      <c r="BR6" s="137"/>
      <c r="BS6" s="137"/>
      <c r="BT6" s="137"/>
      <c r="BU6" s="138"/>
      <c r="BV6" s="126"/>
      <c r="BW6" s="125"/>
      <c r="BX6" s="125"/>
      <c r="BY6" s="125"/>
      <c r="BZ6" s="125"/>
      <c r="CA6" s="125"/>
      <c r="CB6" s="125"/>
      <c r="CC6" s="127"/>
      <c r="CD6" s="126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</row>
    <row r="7" spans="1:167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48"/>
      <c r="BL7" s="148"/>
      <c r="BM7" s="149"/>
      <c r="BN7" s="149"/>
      <c r="BO7" s="150"/>
      <c r="BP7" s="138"/>
      <c r="BQ7" s="138"/>
      <c r="BR7" s="138"/>
      <c r="BS7" s="138"/>
      <c r="BT7" s="138"/>
      <c r="BU7" s="138"/>
      <c r="BV7" s="126"/>
    </row>
    <row r="8" spans="1:167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30"/>
      <c r="AY8" s="148"/>
      <c r="AZ8" s="148" t="s">
        <v>3</v>
      </c>
      <c r="BA8" s="148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30"/>
      <c r="BK8" s="148"/>
      <c r="BL8" s="148" t="s">
        <v>3</v>
      </c>
      <c r="BM8" s="149"/>
      <c r="BN8" s="149"/>
      <c r="BO8" s="150"/>
      <c r="BP8" s="138"/>
      <c r="BQ8" s="138"/>
      <c r="BR8" s="138"/>
      <c r="BS8" s="138"/>
      <c r="BT8" s="138"/>
      <c r="BU8" s="138"/>
      <c r="BV8" s="126"/>
    </row>
    <row r="9" spans="1:167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9"/>
      <c r="BN9" s="149"/>
      <c r="BO9" s="150"/>
      <c r="BP9" s="150"/>
      <c r="BQ9" s="150"/>
      <c r="BR9" s="150"/>
      <c r="BS9" s="150"/>
      <c r="BT9" s="150"/>
      <c r="BU9" s="150"/>
      <c r="BV9" s="126"/>
    </row>
    <row r="10" spans="1:167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24</v>
      </c>
      <c r="BL10" s="148" t="s">
        <v>21</v>
      </c>
      <c r="BM10" s="149"/>
      <c r="BN10" s="149"/>
      <c r="BO10" s="150"/>
      <c r="BP10" s="150"/>
      <c r="BQ10" s="150"/>
      <c r="BR10" s="150"/>
      <c r="BS10" s="150"/>
      <c r="BT10" s="150"/>
      <c r="BU10" s="150"/>
      <c r="BV10" s="126"/>
    </row>
    <row r="11" spans="1:167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9"/>
      <c r="BN11" s="149"/>
      <c r="BO11" s="150"/>
      <c r="BP11" s="150"/>
      <c r="BQ11" s="150"/>
      <c r="BR11" s="150"/>
      <c r="BS11" s="150"/>
      <c r="BT11" s="150"/>
      <c r="BU11" s="150"/>
      <c r="BV11" s="155"/>
      <c r="BW11" s="156"/>
      <c r="BX11" s="156"/>
      <c r="BY11" s="156"/>
      <c r="BZ11" s="156"/>
      <c r="CA11" s="156"/>
      <c r="CB11" s="156"/>
      <c r="CC11" s="157"/>
      <c r="CD11" s="155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</row>
    <row r="12" spans="1:167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9"/>
      <c r="BN12" s="149"/>
      <c r="BO12" s="150"/>
      <c r="BP12" s="138"/>
      <c r="BQ12" s="150"/>
      <c r="BR12" s="150"/>
      <c r="BS12" s="150"/>
      <c r="BT12" s="150"/>
      <c r="BU12" s="150"/>
      <c r="BV12" s="160"/>
    </row>
    <row r="13" spans="1:167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4"/>
      <c r="BM13" s="149"/>
      <c r="BN13" s="149"/>
      <c r="BO13" s="150"/>
      <c r="BP13" s="138"/>
      <c r="BQ13" s="138"/>
      <c r="BR13" s="138"/>
      <c r="BS13" s="138"/>
      <c r="BT13" s="138"/>
      <c r="BU13" s="138"/>
      <c r="BV13" s="126"/>
      <c r="BW13" s="125"/>
      <c r="BX13" s="125"/>
      <c r="BY13" s="125"/>
      <c r="BZ13" s="125"/>
      <c r="CA13" s="125"/>
      <c r="CB13" s="125"/>
      <c r="CC13" s="127"/>
      <c r="CD13" s="126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</row>
    <row r="14" spans="1:167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67"/>
      <c r="BL14" s="168"/>
      <c r="BM14" s="149"/>
      <c r="BN14" s="149"/>
      <c r="BO14" s="150"/>
      <c r="BP14" s="138"/>
      <c r="BQ14" s="138"/>
      <c r="BR14" s="138"/>
      <c r="BS14" s="138"/>
      <c r="BT14" s="138"/>
      <c r="BU14" s="138"/>
      <c r="BV14" s="126"/>
    </row>
    <row r="15" spans="1:167" x14ac:dyDescent="0.25">
      <c r="A15" s="151">
        <v>1</v>
      </c>
      <c r="B15" s="169" t="s">
        <v>5</v>
      </c>
      <c r="C15" s="167">
        <v>135.55000000000001</v>
      </c>
      <c r="D15" s="170">
        <v>84.03</v>
      </c>
      <c r="E15" s="170"/>
      <c r="F15" s="167">
        <v>135.47999999999999</v>
      </c>
      <c r="G15" s="170">
        <v>84.14</v>
      </c>
      <c r="H15" s="130"/>
      <c r="I15" s="167">
        <v>135.6</v>
      </c>
      <c r="J15" s="170">
        <v>85.1</v>
      </c>
      <c r="K15" s="130"/>
      <c r="L15" s="167">
        <v>135.25</v>
      </c>
      <c r="M15" s="170">
        <v>85.6</v>
      </c>
      <c r="N15" s="130"/>
      <c r="O15" s="167">
        <v>136.04</v>
      </c>
      <c r="P15" s="170">
        <v>85.21</v>
      </c>
      <c r="Q15" s="170"/>
      <c r="R15" s="170">
        <v>135.86000000000001</v>
      </c>
      <c r="S15" s="170">
        <v>85.91</v>
      </c>
      <c r="T15" s="170"/>
      <c r="U15" s="167">
        <v>137.17000000000002</v>
      </c>
      <c r="V15" s="170">
        <v>85.67</v>
      </c>
      <c r="W15" s="170"/>
      <c r="X15" s="167">
        <v>137.09</v>
      </c>
      <c r="Y15" s="170">
        <v>85.25</v>
      </c>
      <c r="Z15" s="130"/>
      <c r="AA15" s="167">
        <v>138.72999999999999</v>
      </c>
      <c r="AB15" s="170">
        <v>84.27</v>
      </c>
      <c r="AC15" s="170"/>
      <c r="AD15" s="167">
        <v>138.80000000000001</v>
      </c>
      <c r="AE15" s="170">
        <v>84.09</v>
      </c>
      <c r="AF15" s="130"/>
      <c r="AG15" s="167">
        <v>138.24</v>
      </c>
      <c r="AH15" s="170">
        <v>83.39</v>
      </c>
      <c r="AI15" s="130"/>
      <c r="AJ15" s="167">
        <v>137.72</v>
      </c>
      <c r="AK15" s="170">
        <v>83.06</v>
      </c>
      <c r="AL15" s="130"/>
      <c r="AM15" s="167">
        <v>138.07</v>
      </c>
      <c r="AN15" s="170">
        <v>82.74</v>
      </c>
      <c r="AO15" s="130"/>
      <c r="AP15" s="167">
        <v>138.83000000000001</v>
      </c>
      <c r="AQ15" s="170">
        <v>82.76</v>
      </c>
      <c r="AR15" s="130"/>
      <c r="AS15" s="167">
        <v>137.46</v>
      </c>
      <c r="AT15" s="170">
        <v>83.73</v>
      </c>
      <c r="AU15" s="130"/>
      <c r="AV15" s="167">
        <v>136.36000000000001</v>
      </c>
      <c r="AW15" s="170">
        <v>83.48</v>
      </c>
      <c r="AX15" s="130"/>
      <c r="AY15" s="167">
        <v>136.6</v>
      </c>
      <c r="AZ15" s="170">
        <v>83.83</v>
      </c>
      <c r="BA15" s="170"/>
      <c r="BB15" s="167">
        <v>136.68</v>
      </c>
      <c r="BC15" s="170">
        <v>84.1</v>
      </c>
      <c r="BD15" s="130"/>
      <c r="BE15" s="171">
        <v>135.31</v>
      </c>
      <c r="BF15" s="172">
        <v>84.53</v>
      </c>
      <c r="BG15" s="172"/>
      <c r="BH15" s="171">
        <v>133.36000000000001</v>
      </c>
      <c r="BI15" s="172">
        <v>85.83</v>
      </c>
      <c r="BJ15" s="130"/>
      <c r="BK15" s="167">
        <f>(C15+F15+I15+L15+O15+U15+X15+AA15+AD15+AG15+AJ15+AM15+AP15+AS15+AV15+AY15+BB15+BE15+BH15+R15)/20</f>
        <v>136.70999999999998</v>
      </c>
      <c r="BL15" s="168">
        <f>(D15+G15+J15+M15+P15+V15+Y15+AB15+AE15+AH15+AK15+AN15+AQ15+AT15+AW15+AZ15+BC15+BF15+BI15+S15)/20</f>
        <v>84.335999999999984</v>
      </c>
      <c r="BM15" s="173"/>
      <c r="BN15" s="173"/>
      <c r="BO15" s="173"/>
      <c r="BP15" s="174"/>
      <c r="BQ15" s="174"/>
      <c r="BR15" s="138"/>
      <c r="BS15" s="175"/>
      <c r="BT15" s="175"/>
      <c r="BU15" s="138"/>
      <c r="BV15" s="126"/>
    </row>
    <row r="16" spans="1:167" s="132" customFormat="1" x14ac:dyDescent="0.25">
      <c r="A16" s="151">
        <v>2</v>
      </c>
      <c r="B16" s="169" t="s">
        <v>6</v>
      </c>
      <c r="C16" s="167">
        <v>0.82781456953642385</v>
      </c>
      <c r="D16" s="170">
        <v>137.59</v>
      </c>
      <c r="E16" s="170"/>
      <c r="F16" s="167">
        <v>0.82467425366980029</v>
      </c>
      <c r="G16" s="170">
        <v>138.22</v>
      </c>
      <c r="H16" s="130"/>
      <c r="I16" s="167">
        <v>0.83056478405315615</v>
      </c>
      <c r="J16" s="170">
        <v>138.94</v>
      </c>
      <c r="K16" s="130"/>
      <c r="L16" s="167">
        <v>0.83780160857908847</v>
      </c>
      <c r="M16" s="170">
        <v>138.19999999999999</v>
      </c>
      <c r="N16" s="130"/>
      <c r="O16" s="167">
        <v>0.83423709018102943</v>
      </c>
      <c r="P16" s="170">
        <v>138.94999999999999</v>
      </c>
      <c r="Q16" s="170"/>
      <c r="R16" s="170">
        <v>0.83710028461409669</v>
      </c>
      <c r="S16" s="170">
        <v>139.43</v>
      </c>
      <c r="T16" s="170"/>
      <c r="U16" s="167">
        <v>0.84573748308525021</v>
      </c>
      <c r="V16" s="170">
        <v>138.94</v>
      </c>
      <c r="W16" s="170"/>
      <c r="X16" s="167">
        <v>0.84153833207102569</v>
      </c>
      <c r="Y16" s="170">
        <v>138.88</v>
      </c>
      <c r="Z16" s="130"/>
      <c r="AA16" s="167">
        <v>0.84324142001855129</v>
      </c>
      <c r="AB16" s="170">
        <v>138.63999999999999</v>
      </c>
      <c r="AC16" s="170"/>
      <c r="AD16" s="167">
        <v>0.84523708900346539</v>
      </c>
      <c r="AE16" s="170">
        <v>138.09</v>
      </c>
      <c r="AF16" s="130"/>
      <c r="AG16" s="167">
        <v>0.83675006275625463</v>
      </c>
      <c r="AH16" s="170">
        <v>137.77000000000001</v>
      </c>
      <c r="AI16" s="130"/>
      <c r="AJ16" s="167">
        <v>0.83277814790139904</v>
      </c>
      <c r="AK16" s="170">
        <v>137.36000000000001</v>
      </c>
      <c r="AL16" s="130"/>
      <c r="AM16" s="167">
        <v>0.83153168135705957</v>
      </c>
      <c r="AN16" s="170">
        <v>137.38999999999999</v>
      </c>
      <c r="AO16" s="130"/>
      <c r="AP16" s="167">
        <v>0.83822296730930423</v>
      </c>
      <c r="AQ16" s="170">
        <v>137.08000000000001</v>
      </c>
      <c r="AR16" s="130"/>
      <c r="AS16" s="167">
        <v>0.8364700961940611</v>
      </c>
      <c r="AT16" s="170">
        <v>137.6</v>
      </c>
      <c r="AU16" s="130"/>
      <c r="AV16" s="167">
        <v>0.83015108749792454</v>
      </c>
      <c r="AW16" s="170">
        <v>137.12</v>
      </c>
      <c r="AX16" s="130"/>
      <c r="AY16" s="167">
        <v>0.83250083250083251</v>
      </c>
      <c r="AZ16" s="170">
        <v>137.55000000000001</v>
      </c>
      <c r="BA16" s="170"/>
      <c r="BB16" s="167">
        <v>0.8283631544068919</v>
      </c>
      <c r="BC16" s="170">
        <v>138.77000000000001</v>
      </c>
      <c r="BD16" s="130"/>
      <c r="BE16" s="171">
        <v>0.82263902599539318</v>
      </c>
      <c r="BF16" s="172">
        <v>139.04</v>
      </c>
      <c r="BG16" s="172"/>
      <c r="BH16" s="171">
        <v>0.82311301341674203</v>
      </c>
      <c r="BI16" s="172">
        <v>139.06</v>
      </c>
      <c r="BJ16" s="130"/>
      <c r="BK16" s="167">
        <f t="shared" ref="BK16:BK30" si="0">(C16+F16+I16+L16+O16+U16+X16+AA16+AD16+AG16+AJ16+AM16+AP16+AS16+AV16+AY16+BB16+BE16+BH16+R16)/20</f>
        <v>0.83402334920738741</v>
      </c>
      <c r="BL16" s="168">
        <f t="shared" ref="BL16:BL30" si="1">(D16+G16+J16+M16+P16+V16+Y16+AB16+AE16+AH16+AK16+AN16+AQ16+AT16+AW16+AZ16+BC16+BF16+BI16+S16)/20</f>
        <v>138.23099999999997</v>
      </c>
      <c r="BM16" s="173"/>
      <c r="BN16" s="173"/>
      <c r="BO16" s="173"/>
      <c r="BP16" s="174"/>
      <c r="BQ16" s="174"/>
      <c r="BR16" s="138"/>
      <c r="BS16" s="175"/>
      <c r="BT16" s="175"/>
      <c r="BU16" s="138"/>
      <c r="BV16" s="126"/>
      <c r="BW16" s="125"/>
      <c r="BX16" s="125"/>
      <c r="BY16" s="125"/>
      <c r="BZ16" s="125"/>
      <c r="CA16" s="125"/>
      <c r="CB16" s="125"/>
      <c r="CC16" s="127"/>
      <c r="CD16" s="126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</row>
    <row r="17" spans="1:164" x14ac:dyDescent="0.25">
      <c r="A17" s="151">
        <v>3</v>
      </c>
      <c r="B17" s="169" t="s">
        <v>7</v>
      </c>
      <c r="C17" s="167">
        <v>0.95850000000000002</v>
      </c>
      <c r="D17" s="170">
        <v>118.83</v>
      </c>
      <c r="E17" s="170"/>
      <c r="F17" s="167">
        <v>0.95910000000000006</v>
      </c>
      <c r="G17" s="170">
        <v>118.85</v>
      </c>
      <c r="H17" s="130"/>
      <c r="I17" s="167">
        <v>0.96390000000000009</v>
      </c>
      <c r="J17" s="170">
        <v>119.72</v>
      </c>
      <c r="K17" s="130"/>
      <c r="L17" s="167">
        <v>0.96940000000000004</v>
      </c>
      <c r="M17" s="170">
        <v>119.43</v>
      </c>
      <c r="N17" s="130"/>
      <c r="O17" s="167">
        <v>0.9719000000000001</v>
      </c>
      <c r="P17" s="170">
        <v>119.27</v>
      </c>
      <c r="Q17" s="170"/>
      <c r="R17" s="170">
        <v>0.97760000000000002</v>
      </c>
      <c r="S17" s="170">
        <v>119.39</v>
      </c>
      <c r="T17" s="170"/>
      <c r="U17" s="167">
        <v>0.9850000000000001</v>
      </c>
      <c r="V17" s="170">
        <v>119.3</v>
      </c>
      <c r="W17" s="170"/>
      <c r="X17" s="167">
        <v>0.97810000000000008</v>
      </c>
      <c r="Y17" s="170">
        <v>119.49</v>
      </c>
      <c r="Z17" s="130"/>
      <c r="AA17" s="167">
        <v>0.98360000000000003</v>
      </c>
      <c r="AB17" s="170">
        <v>118.86</v>
      </c>
      <c r="AC17" s="170"/>
      <c r="AD17" s="167">
        <v>0.97950000000000004</v>
      </c>
      <c r="AE17" s="170">
        <v>119.16</v>
      </c>
      <c r="AF17" s="130"/>
      <c r="AG17" s="167">
        <v>0.97540000000000004</v>
      </c>
      <c r="AH17" s="170">
        <v>118.19</v>
      </c>
      <c r="AI17" s="130"/>
      <c r="AJ17" s="167">
        <v>0.97010000000000007</v>
      </c>
      <c r="AK17" s="170">
        <v>117.92</v>
      </c>
      <c r="AL17" s="130"/>
      <c r="AM17" s="167">
        <v>0.96830000000000005</v>
      </c>
      <c r="AN17" s="170">
        <v>117.98</v>
      </c>
      <c r="AO17" s="130"/>
      <c r="AP17" s="167">
        <v>0.9719000000000001</v>
      </c>
      <c r="AQ17" s="170">
        <v>118.22</v>
      </c>
      <c r="AR17" s="130"/>
      <c r="AS17" s="167">
        <v>0.96700000000000008</v>
      </c>
      <c r="AT17" s="170">
        <v>119.03</v>
      </c>
      <c r="AU17" s="130"/>
      <c r="AV17" s="167">
        <v>0.96290000000000009</v>
      </c>
      <c r="AW17" s="170">
        <v>118.22</v>
      </c>
      <c r="AX17" s="130"/>
      <c r="AY17" s="167">
        <v>0.96590000000000009</v>
      </c>
      <c r="AZ17" s="170">
        <v>118.55</v>
      </c>
      <c r="BA17" s="170"/>
      <c r="BB17" s="167">
        <v>0.96050000000000002</v>
      </c>
      <c r="BC17" s="170">
        <v>119.68</v>
      </c>
      <c r="BD17" s="130"/>
      <c r="BE17" s="171">
        <v>0.9578000000000001</v>
      </c>
      <c r="BF17" s="172">
        <v>119.42</v>
      </c>
      <c r="BG17" s="172"/>
      <c r="BH17" s="171">
        <v>0.95250000000000001</v>
      </c>
      <c r="BI17" s="172">
        <v>120.17</v>
      </c>
      <c r="BJ17" s="130"/>
      <c r="BK17" s="167">
        <f t="shared" si="0"/>
        <v>0.96894499999999995</v>
      </c>
      <c r="BL17" s="168">
        <f t="shared" si="1"/>
        <v>118.98400000000001</v>
      </c>
      <c r="BM17" s="173"/>
      <c r="BN17" s="173"/>
      <c r="BO17" s="173"/>
      <c r="BP17" s="174"/>
      <c r="BQ17" s="174"/>
      <c r="BR17" s="138"/>
      <c r="BS17" s="175"/>
      <c r="BT17" s="175"/>
      <c r="BU17" s="138"/>
      <c r="BV17" s="126"/>
    </row>
    <row r="18" spans="1:164" x14ac:dyDescent="0.25">
      <c r="A18" s="151">
        <v>4</v>
      </c>
      <c r="B18" s="169" t="s">
        <v>8</v>
      </c>
      <c r="C18" s="167">
        <v>0.95620577548288388</v>
      </c>
      <c r="D18" s="170">
        <v>119.13</v>
      </c>
      <c r="E18" s="170"/>
      <c r="F18" s="167">
        <v>0.95693779904306209</v>
      </c>
      <c r="G18" s="170">
        <v>119.12</v>
      </c>
      <c r="H18" s="130"/>
      <c r="I18" s="167">
        <v>0.97068530382450013</v>
      </c>
      <c r="J18" s="170">
        <v>118.93</v>
      </c>
      <c r="K18" s="130"/>
      <c r="L18" s="167">
        <v>0.97799511002444994</v>
      </c>
      <c r="M18" s="170">
        <v>118.47</v>
      </c>
      <c r="N18" s="130"/>
      <c r="O18" s="167">
        <v>0.98048828316501613</v>
      </c>
      <c r="P18" s="170">
        <v>118.25</v>
      </c>
      <c r="Q18" s="170"/>
      <c r="R18" s="170">
        <v>0.98892405063291133</v>
      </c>
      <c r="S18" s="170">
        <v>118.07</v>
      </c>
      <c r="T18" s="170"/>
      <c r="U18" s="167">
        <v>0.99980003999200162</v>
      </c>
      <c r="V18" s="170">
        <v>117.57</v>
      </c>
      <c r="W18" s="170"/>
      <c r="X18" s="167">
        <v>0.99651220727453904</v>
      </c>
      <c r="Y18" s="170">
        <v>117.32</v>
      </c>
      <c r="Z18" s="130"/>
      <c r="AA18" s="167">
        <v>0.99681020733652304</v>
      </c>
      <c r="AB18" s="170">
        <v>117.29</v>
      </c>
      <c r="AC18" s="170"/>
      <c r="AD18" s="167">
        <v>0.99581756622186812</v>
      </c>
      <c r="AE18" s="170">
        <v>117.24</v>
      </c>
      <c r="AF18" s="130"/>
      <c r="AG18" s="167">
        <v>0.98580441640378547</v>
      </c>
      <c r="AH18" s="170">
        <v>116.97</v>
      </c>
      <c r="AI18" s="130"/>
      <c r="AJ18" s="167">
        <v>0.97742156191965579</v>
      </c>
      <c r="AK18" s="170">
        <v>117.04</v>
      </c>
      <c r="AL18" s="130"/>
      <c r="AM18" s="167">
        <v>0.97618117922686454</v>
      </c>
      <c r="AN18" s="170">
        <v>117.02</v>
      </c>
      <c r="AO18" s="130"/>
      <c r="AP18" s="167">
        <v>0.98289758207194799</v>
      </c>
      <c r="AQ18" s="170">
        <v>116.93</v>
      </c>
      <c r="AR18" s="130"/>
      <c r="AS18" s="167">
        <v>0.98493056239535104</v>
      </c>
      <c r="AT18" s="170">
        <v>116.85</v>
      </c>
      <c r="AU18" s="130"/>
      <c r="AV18" s="167">
        <v>0.97646714188067574</v>
      </c>
      <c r="AW18" s="170">
        <v>116.61</v>
      </c>
      <c r="AX18" s="130"/>
      <c r="AY18" s="167">
        <v>0.98222178567920637</v>
      </c>
      <c r="AZ18" s="170">
        <v>116.61</v>
      </c>
      <c r="BA18" s="170"/>
      <c r="BB18" s="167">
        <v>0.98570724494825046</v>
      </c>
      <c r="BC18" s="170">
        <v>116.6</v>
      </c>
      <c r="BD18" s="130"/>
      <c r="BE18" s="171">
        <v>0.9810654370646521</v>
      </c>
      <c r="BF18" s="172">
        <v>116.62</v>
      </c>
      <c r="BG18" s="172"/>
      <c r="BH18" s="171">
        <v>0.98039215686274506</v>
      </c>
      <c r="BI18" s="172">
        <v>116.78</v>
      </c>
      <c r="BJ18" s="130"/>
      <c r="BK18" s="167">
        <f t="shared" si="0"/>
        <v>0.98166327057254443</v>
      </c>
      <c r="BL18" s="168">
        <f t="shared" si="1"/>
        <v>117.471</v>
      </c>
      <c r="BM18" s="173"/>
      <c r="BN18" s="173"/>
      <c r="BO18" s="173"/>
      <c r="BP18" s="174"/>
      <c r="BQ18" s="174"/>
      <c r="BR18" s="138"/>
      <c r="BS18" s="175"/>
      <c r="BT18" s="175"/>
      <c r="BU18" s="138"/>
      <c r="BV18" s="126"/>
    </row>
    <row r="19" spans="1:164" x14ac:dyDescent="0.25">
      <c r="A19" s="151">
        <v>5</v>
      </c>
      <c r="B19" s="169" t="s">
        <v>9</v>
      </c>
      <c r="C19" s="167">
        <v>1795</v>
      </c>
      <c r="D19" s="176">
        <v>204450.5</v>
      </c>
      <c r="E19" s="176"/>
      <c r="F19" s="177">
        <v>1806.39</v>
      </c>
      <c r="G19" s="176">
        <v>205910.39999999999</v>
      </c>
      <c r="H19" s="130"/>
      <c r="I19" s="167">
        <v>1804.4</v>
      </c>
      <c r="J19" s="176">
        <v>208227.76</v>
      </c>
      <c r="K19" s="130"/>
      <c r="L19" s="167">
        <v>1766.19</v>
      </c>
      <c r="M19" s="176">
        <v>204489.48</v>
      </c>
      <c r="N19" s="130"/>
      <c r="O19" s="167">
        <v>1742.5</v>
      </c>
      <c r="P19" s="176">
        <v>201990.6</v>
      </c>
      <c r="Q19" s="176"/>
      <c r="R19" s="176">
        <v>1736.4</v>
      </c>
      <c r="S19" s="176">
        <v>202672.61</v>
      </c>
      <c r="T19" s="176"/>
      <c r="U19" s="177">
        <v>1734.0189</v>
      </c>
      <c r="V19" s="176">
        <v>203764.56</v>
      </c>
      <c r="W19" s="176"/>
      <c r="X19" s="177">
        <v>1729.39</v>
      </c>
      <c r="Y19" s="176">
        <v>202113.81</v>
      </c>
      <c r="Z19" s="130"/>
      <c r="AA19" s="167">
        <v>1714.9379000000001</v>
      </c>
      <c r="AB19" s="176">
        <v>200493.39</v>
      </c>
      <c r="AC19" s="176"/>
      <c r="AD19" s="167">
        <v>1702.93</v>
      </c>
      <c r="AE19" s="176">
        <v>198765.99</v>
      </c>
      <c r="AF19" s="130"/>
      <c r="AG19" s="167">
        <v>1722.89</v>
      </c>
      <c r="AH19" s="176">
        <v>198614.76</v>
      </c>
      <c r="AI19" s="130"/>
      <c r="AJ19" s="167">
        <v>1712.6613</v>
      </c>
      <c r="AK19" s="176">
        <v>195911.33</v>
      </c>
      <c r="AL19" s="130"/>
      <c r="AM19" s="167">
        <v>1711.89</v>
      </c>
      <c r="AN19" s="176">
        <v>195566.31</v>
      </c>
      <c r="AO19" s="130"/>
      <c r="AP19" s="167">
        <v>1685.3000000000002</v>
      </c>
      <c r="AQ19" s="176">
        <v>193640.97</v>
      </c>
      <c r="AR19" s="130"/>
      <c r="AS19" s="167">
        <v>1723.89</v>
      </c>
      <c r="AT19" s="176">
        <v>198419.74</v>
      </c>
      <c r="AU19" s="130"/>
      <c r="AV19" s="167">
        <v>1731.2900000000002</v>
      </c>
      <c r="AW19" s="176">
        <v>197072.74</v>
      </c>
      <c r="AX19" s="130"/>
      <c r="AY19" s="167">
        <v>1720.1831000000002</v>
      </c>
      <c r="AZ19" s="176">
        <v>196978.17</v>
      </c>
      <c r="BA19" s="176"/>
      <c r="BB19" s="177">
        <v>1723.2184</v>
      </c>
      <c r="BC19" s="176">
        <v>198083.96</v>
      </c>
      <c r="BD19" s="130"/>
      <c r="BE19" s="171">
        <v>1745.89</v>
      </c>
      <c r="BF19" s="172">
        <v>199694.9</v>
      </c>
      <c r="BG19" s="172"/>
      <c r="BH19" s="171">
        <v>1758.4060000000002</v>
      </c>
      <c r="BI19" s="172">
        <v>201267.15</v>
      </c>
      <c r="BJ19" s="130"/>
      <c r="BK19" s="167">
        <f t="shared" si="0"/>
        <v>1738.38878</v>
      </c>
      <c r="BL19" s="168">
        <f t="shared" si="1"/>
        <v>200406.45650000003</v>
      </c>
      <c r="BM19" s="173"/>
      <c r="BN19" s="173"/>
      <c r="BO19" s="173"/>
      <c r="BP19" s="174"/>
      <c r="BQ19" s="174"/>
      <c r="BR19" s="178"/>
      <c r="BS19" s="175"/>
      <c r="BT19" s="175"/>
      <c r="BU19" s="138"/>
      <c r="BV19" s="126"/>
    </row>
    <row r="20" spans="1:164" x14ac:dyDescent="0.25">
      <c r="A20" s="151">
        <v>6</v>
      </c>
      <c r="B20" s="169" t="s">
        <v>10</v>
      </c>
      <c r="C20" s="167">
        <v>19.77</v>
      </c>
      <c r="D20" s="170">
        <v>2251.8000000000002</v>
      </c>
      <c r="E20" s="170"/>
      <c r="F20" s="167">
        <v>19.850000000000001</v>
      </c>
      <c r="G20" s="170">
        <v>2262.6999999999998</v>
      </c>
      <c r="H20" s="130"/>
      <c r="I20" s="167">
        <v>19.84</v>
      </c>
      <c r="J20" s="170">
        <v>2289.54</v>
      </c>
      <c r="K20" s="130"/>
      <c r="L20" s="167">
        <v>19.2</v>
      </c>
      <c r="M20" s="170">
        <v>2222.98</v>
      </c>
      <c r="N20" s="130"/>
      <c r="O20" s="167">
        <v>19.380000000000003</v>
      </c>
      <c r="P20" s="170">
        <v>2246.5300000000002</v>
      </c>
      <c r="Q20" s="170"/>
      <c r="R20" s="170">
        <v>19.09</v>
      </c>
      <c r="S20" s="170">
        <v>2228.1799999999998</v>
      </c>
      <c r="T20" s="170"/>
      <c r="U20" s="167">
        <v>18.891500000000001</v>
      </c>
      <c r="V20" s="170">
        <v>2219.94</v>
      </c>
      <c r="W20" s="170"/>
      <c r="X20" s="167">
        <v>18.970000000000002</v>
      </c>
      <c r="Y20" s="170">
        <v>2217.02</v>
      </c>
      <c r="Z20" s="130"/>
      <c r="AA20" s="167">
        <v>18.880800000000001</v>
      </c>
      <c r="AB20" s="170">
        <v>2207.35</v>
      </c>
      <c r="AC20" s="170"/>
      <c r="AD20" s="167">
        <v>18.28</v>
      </c>
      <c r="AE20" s="170">
        <v>2133.64</v>
      </c>
      <c r="AF20" s="130"/>
      <c r="AG20" s="167">
        <v>18.9331</v>
      </c>
      <c r="AH20" s="170">
        <v>2182.61</v>
      </c>
      <c r="AI20" s="130"/>
      <c r="AJ20" s="167">
        <v>18.806900000000002</v>
      </c>
      <c r="AK20" s="170">
        <v>2151.3200000000002</v>
      </c>
      <c r="AL20" s="130"/>
      <c r="AM20" s="167">
        <v>18.869600000000002</v>
      </c>
      <c r="AN20" s="170">
        <v>2155.66</v>
      </c>
      <c r="AO20" s="130"/>
      <c r="AP20" s="167">
        <v>18.310000000000002</v>
      </c>
      <c r="AQ20" s="170">
        <v>2103.8200000000002</v>
      </c>
      <c r="AR20" s="130"/>
      <c r="AS20" s="167">
        <v>18.79</v>
      </c>
      <c r="AT20" s="170">
        <v>2162.73</v>
      </c>
      <c r="AU20" s="130"/>
      <c r="AV20" s="167">
        <v>18.7499</v>
      </c>
      <c r="AW20" s="170">
        <v>2134.3000000000002</v>
      </c>
      <c r="AX20" s="130"/>
      <c r="AY20" s="167">
        <v>18.538</v>
      </c>
      <c r="AZ20" s="170">
        <v>2122.79</v>
      </c>
      <c r="BA20" s="170"/>
      <c r="BB20" s="167">
        <v>18.725899999999999</v>
      </c>
      <c r="BC20" s="170">
        <v>2152.54</v>
      </c>
      <c r="BD20" s="130"/>
      <c r="BE20" s="171">
        <v>19.41</v>
      </c>
      <c r="BF20" s="172">
        <v>2220.12</v>
      </c>
      <c r="BG20" s="172"/>
      <c r="BH20" s="171">
        <v>19.940000000000001</v>
      </c>
      <c r="BI20" s="172">
        <v>2282.33</v>
      </c>
      <c r="BJ20" s="130"/>
      <c r="BK20" s="167">
        <f t="shared" si="0"/>
        <v>19.061285000000005</v>
      </c>
      <c r="BL20" s="168">
        <f t="shared" si="1"/>
        <v>2197.3950000000004</v>
      </c>
      <c r="BM20" s="173"/>
      <c r="BN20" s="173"/>
      <c r="BO20" s="173"/>
      <c r="BP20" s="174"/>
      <c r="BQ20" s="174"/>
      <c r="BR20" s="138"/>
      <c r="BS20" s="175"/>
      <c r="BT20" s="175"/>
      <c r="BU20" s="138"/>
      <c r="BV20" s="126"/>
    </row>
    <row r="21" spans="1:164" x14ac:dyDescent="0.25">
      <c r="A21" s="151">
        <v>7</v>
      </c>
      <c r="B21" s="169" t="s">
        <v>25</v>
      </c>
      <c r="C21" s="167">
        <v>1.4688601645123383</v>
      </c>
      <c r="D21" s="170">
        <v>77.540000000000006</v>
      </c>
      <c r="E21" s="170"/>
      <c r="F21" s="167">
        <v>1.4543339150668995</v>
      </c>
      <c r="G21" s="170">
        <v>78.38</v>
      </c>
      <c r="H21" s="130"/>
      <c r="I21" s="167">
        <v>1.4734050390452333</v>
      </c>
      <c r="J21" s="170">
        <v>78.319999999999993</v>
      </c>
      <c r="K21" s="130"/>
      <c r="L21" s="167">
        <v>1.4723203769140165</v>
      </c>
      <c r="M21" s="170">
        <v>78.64</v>
      </c>
      <c r="N21" s="130"/>
      <c r="O21" s="167">
        <v>1.4634860237084735</v>
      </c>
      <c r="P21" s="170">
        <v>79.209999999999994</v>
      </c>
      <c r="Q21" s="170"/>
      <c r="R21" s="170">
        <v>1.467997651203758</v>
      </c>
      <c r="S21" s="170">
        <v>79.510000000000005</v>
      </c>
      <c r="T21" s="170"/>
      <c r="U21" s="167">
        <v>1.4889815366289456</v>
      </c>
      <c r="V21" s="170">
        <v>78.92</v>
      </c>
      <c r="W21" s="170"/>
      <c r="X21" s="167">
        <v>1.4744913005013269</v>
      </c>
      <c r="Y21" s="170">
        <v>79.260000000000005</v>
      </c>
      <c r="Z21" s="130"/>
      <c r="AA21" s="167">
        <v>1.4825796886582654</v>
      </c>
      <c r="AB21" s="170">
        <v>78.86</v>
      </c>
      <c r="AC21" s="170"/>
      <c r="AD21" s="167">
        <v>1.4823599169878448</v>
      </c>
      <c r="AE21" s="170">
        <v>78.739999999999995</v>
      </c>
      <c r="AF21" s="130"/>
      <c r="AG21" s="167">
        <v>1.4632718759145449</v>
      </c>
      <c r="AH21" s="170">
        <v>78.78</v>
      </c>
      <c r="AI21" s="130"/>
      <c r="AJ21" s="167">
        <v>1.4513788098693758</v>
      </c>
      <c r="AK21" s="170">
        <v>78.81</v>
      </c>
      <c r="AL21" s="130"/>
      <c r="AM21" s="167">
        <v>1.4459224985540775</v>
      </c>
      <c r="AN21" s="170">
        <v>79.010000000000005</v>
      </c>
      <c r="AO21" s="130"/>
      <c r="AP21" s="167">
        <v>1.4577259475218658</v>
      </c>
      <c r="AQ21" s="170">
        <v>78.819999999999993</v>
      </c>
      <c r="AR21" s="130"/>
      <c r="AS21" s="167">
        <v>1.4459224985540775</v>
      </c>
      <c r="AT21" s="170">
        <v>79.599999999999994</v>
      </c>
      <c r="AU21" s="130"/>
      <c r="AV21" s="167">
        <v>1.4388489208633093</v>
      </c>
      <c r="AW21" s="170">
        <v>79.11</v>
      </c>
      <c r="AX21" s="130"/>
      <c r="AY21" s="167">
        <v>1.4400921658986174</v>
      </c>
      <c r="AZ21" s="170">
        <v>79.52</v>
      </c>
      <c r="BA21" s="170"/>
      <c r="BB21" s="167">
        <v>1.4390559792775937</v>
      </c>
      <c r="BC21" s="170">
        <v>79.88</v>
      </c>
      <c r="BD21" s="130"/>
      <c r="BE21" s="171">
        <v>1.429796968830426</v>
      </c>
      <c r="BF21" s="172">
        <v>80</v>
      </c>
      <c r="BG21" s="172"/>
      <c r="BH21" s="171">
        <v>1.4320492624946297</v>
      </c>
      <c r="BI21" s="172">
        <v>79.930000000000007</v>
      </c>
      <c r="BJ21" s="130"/>
      <c r="BK21" s="167">
        <f t="shared" si="0"/>
        <v>1.458644027050281</v>
      </c>
      <c r="BL21" s="168">
        <f t="shared" si="1"/>
        <v>79.041999999999987</v>
      </c>
      <c r="BM21" s="173"/>
      <c r="BN21" s="173"/>
      <c r="BO21" s="173"/>
      <c r="BP21" s="174"/>
      <c r="BQ21" s="174"/>
      <c r="BR21" s="138"/>
      <c r="BS21" s="175"/>
      <c r="BT21" s="175"/>
      <c r="BU21" s="138"/>
      <c r="BV21" s="126"/>
    </row>
    <row r="22" spans="1:164" x14ac:dyDescent="0.25">
      <c r="A22" s="151">
        <v>8</v>
      </c>
      <c r="B22" s="169" t="s">
        <v>26</v>
      </c>
      <c r="C22" s="167">
        <v>1.2914000000000001</v>
      </c>
      <c r="D22" s="170">
        <v>88.2</v>
      </c>
      <c r="E22" s="170"/>
      <c r="F22" s="167">
        <v>1.2842</v>
      </c>
      <c r="G22" s="170">
        <v>88.76</v>
      </c>
      <c r="H22" s="130"/>
      <c r="I22" s="167">
        <v>1.2928000000000002</v>
      </c>
      <c r="J22" s="170">
        <v>89.26</v>
      </c>
      <c r="K22" s="130"/>
      <c r="L22" s="167">
        <v>1.3038000000000001</v>
      </c>
      <c r="M22" s="170">
        <v>88.8</v>
      </c>
      <c r="N22" s="130"/>
      <c r="O22" s="167">
        <v>1.2999000000000001</v>
      </c>
      <c r="P22" s="170">
        <v>89.18</v>
      </c>
      <c r="Q22" s="170"/>
      <c r="R22" s="170">
        <v>1.3011000000000001</v>
      </c>
      <c r="S22" s="170">
        <v>89.71</v>
      </c>
      <c r="T22" s="170"/>
      <c r="U22" s="167">
        <v>1.304</v>
      </c>
      <c r="V22" s="170">
        <v>90.12</v>
      </c>
      <c r="W22" s="170"/>
      <c r="X22" s="167">
        <v>1.3006</v>
      </c>
      <c r="Y22" s="170">
        <v>89.86</v>
      </c>
      <c r="Z22" s="130"/>
      <c r="AA22" s="167">
        <v>1.3068</v>
      </c>
      <c r="AB22" s="170">
        <v>89.46</v>
      </c>
      <c r="AC22" s="170"/>
      <c r="AD22" s="167">
        <v>1.3093000000000001</v>
      </c>
      <c r="AE22" s="170">
        <v>89.15</v>
      </c>
      <c r="AF22" s="130"/>
      <c r="AG22" s="167">
        <v>1.2974000000000001</v>
      </c>
      <c r="AH22" s="170">
        <v>88.85</v>
      </c>
      <c r="AI22" s="130"/>
      <c r="AJ22" s="167">
        <v>1.2946</v>
      </c>
      <c r="AK22" s="170">
        <v>88.36</v>
      </c>
      <c r="AL22" s="130"/>
      <c r="AM22" s="167">
        <v>1.2861</v>
      </c>
      <c r="AN22" s="170">
        <v>88.83</v>
      </c>
      <c r="AO22" s="130"/>
      <c r="AP22" s="167">
        <v>1.292</v>
      </c>
      <c r="AQ22" s="170">
        <v>88.93</v>
      </c>
      <c r="AR22" s="130"/>
      <c r="AS22" s="167">
        <v>1.2866</v>
      </c>
      <c r="AT22" s="170">
        <v>89.46</v>
      </c>
      <c r="AU22" s="130"/>
      <c r="AV22" s="167">
        <v>1.2875000000000001</v>
      </c>
      <c r="AW22" s="170">
        <v>88.41</v>
      </c>
      <c r="AX22" s="130"/>
      <c r="AY22" s="167">
        <v>1.2864</v>
      </c>
      <c r="AZ22" s="170">
        <v>89.02</v>
      </c>
      <c r="BA22" s="170"/>
      <c r="BB22" s="167">
        <v>1.2851000000000001</v>
      </c>
      <c r="BC22" s="170">
        <v>89.45</v>
      </c>
      <c r="BD22" s="130"/>
      <c r="BE22" s="171">
        <v>1.2805</v>
      </c>
      <c r="BF22" s="172">
        <v>89.32</v>
      </c>
      <c r="BG22" s="172"/>
      <c r="BH22" s="171">
        <v>1.2826</v>
      </c>
      <c r="BI22" s="172">
        <v>89.24</v>
      </c>
      <c r="BJ22" s="130"/>
      <c r="BK22" s="167">
        <f t="shared" si="0"/>
        <v>1.2936350000000001</v>
      </c>
      <c r="BL22" s="168">
        <f t="shared" si="1"/>
        <v>89.118500000000012</v>
      </c>
      <c r="BM22" s="173"/>
      <c r="BN22" s="173"/>
      <c r="BO22" s="173"/>
      <c r="BP22" s="174"/>
      <c r="BQ22" s="174"/>
      <c r="BR22" s="138"/>
      <c r="BS22" s="175"/>
      <c r="BT22" s="175"/>
      <c r="BU22" s="138"/>
      <c r="BV22" s="126"/>
    </row>
    <row r="23" spans="1:164" x14ac:dyDescent="0.25">
      <c r="A23" s="151">
        <v>9</v>
      </c>
      <c r="B23" s="169" t="s">
        <v>13</v>
      </c>
      <c r="C23" s="167">
        <v>10.2882</v>
      </c>
      <c r="D23" s="170">
        <v>11.07</v>
      </c>
      <c r="E23" s="170"/>
      <c r="F23" s="167">
        <v>10.300800000000001</v>
      </c>
      <c r="G23" s="170">
        <v>11.07</v>
      </c>
      <c r="H23" s="130"/>
      <c r="I23" s="167">
        <v>10.484200000000001</v>
      </c>
      <c r="J23" s="170">
        <v>11.01</v>
      </c>
      <c r="K23" s="130"/>
      <c r="L23" s="167">
        <v>10.5296</v>
      </c>
      <c r="M23" s="170">
        <v>11</v>
      </c>
      <c r="N23" s="130"/>
      <c r="O23" s="167">
        <v>10.514200000000001</v>
      </c>
      <c r="P23" s="170">
        <v>11.03</v>
      </c>
      <c r="Q23" s="170"/>
      <c r="R23" s="170">
        <v>10.5855</v>
      </c>
      <c r="S23" s="170">
        <v>11.03</v>
      </c>
      <c r="T23" s="170"/>
      <c r="U23" s="167">
        <v>10.6493</v>
      </c>
      <c r="V23" s="170">
        <v>11.03</v>
      </c>
      <c r="W23" s="170"/>
      <c r="X23" s="167">
        <v>10.5718</v>
      </c>
      <c r="Y23" s="170">
        <v>11.05</v>
      </c>
      <c r="Z23" s="130"/>
      <c r="AA23" s="167">
        <v>10.568200000000001</v>
      </c>
      <c r="AB23" s="170">
        <v>11.06</v>
      </c>
      <c r="AC23" s="170"/>
      <c r="AD23" s="167">
        <v>10.553800000000001</v>
      </c>
      <c r="AE23" s="170">
        <v>11.06</v>
      </c>
      <c r="AF23" s="130"/>
      <c r="AG23" s="167">
        <v>10.399800000000001</v>
      </c>
      <c r="AH23" s="170">
        <v>11.08</v>
      </c>
      <c r="AI23" s="130"/>
      <c r="AJ23" s="167">
        <v>10.273900000000001</v>
      </c>
      <c r="AK23" s="170">
        <v>11.13</v>
      </c>
      <c r="AL23" s="130"/>
      <c r="AM23" s="167">
        <v>10.212100000000001</v>
      </c>
      <c r="AN23" s="170">
        <v>11.19</v>
      </c>
      <c r="AO23" s="130"/>
      <c r="AP23" s="167">
        <v>10.245000000000001</v>
      </c>
      <c r="AQ23" s="170">
        <v>11.22</v>
      </c>
      <c r="AR23" s="130"/>
      <c r="AS23" s="167">
        <v>10.259600000000001</v>
      </c>
      <c r="AT23" s="170">
        <v>11.22</v>
      </c>
      <c r="AU23" s="130"/>
      <c r="AV23" s="167">
        <v>10.145000000000001</v>
      </c>
      <c r="AW23" s="170">
        <v>11.22</v>
      </c>
      <c r="AX23" s="130"/>
      <c r="AY23" s="167">
        <v>10.248700000000001</v>
      </c>
      <c r="AZ23" s="170">
        <v>11.17</v>
      </c>
      <c r="BA23" s="170"/>
      <c r="BB23" s="167">
        <v>10.295300000000001</v>
      </c>
      <c r="BC23" s="170">
        <v>11.17</v>
      </c>
      <c r="BD23" s="130"/>
      <c r="BE23" s="171">
        <v>10.235700000000001</v>
      </c>
      <c r="BF23" s="172">
        <v>11.17</v>
      </c>
      <c r="BG23" s="172"/>
      <c r="BH23" s="171">
        <v>10.189400000000001</v>
      </c>
      <c r="BI23" s="172">
        <v>11.23</v>
      </c>
      <c r="BJ23" s="130"/>
      <c r="BK23" s="167">
        <f t="shared" si="0"/>
        <v>10.377505000000003</v>
      </c>
      <c r="BL23" s="168">
        <f t="shared" si="1"/>
        <v>11.110499999999998</v>
      </c>
      <c r="BM23" s="173"/>
      <c r="BN23" s="173"/>
      <c r="BO23" s="173"/>
      <c r="BP23" s="174"/>
      <c r="BQ23" s="174"/>
      <c r="BR23" s="138"/>
      <c r="BS23" s="175"/>
      <c r="BT23" s="175"/>
      <c r="BU23" s="138"/>
      <c r="BV23" s="126"/>
    </row>
    <row r="24" spans="1:164" x14ac:dyDescent="0.25">
      <c r="A24" s="151">
        <v>10</v>
      </c>
      <c r="B24" s="169" t="s">
        <v>14</v>
      </c>
      <c r="C24" s="167">
        <v>9.9103000000000012</v>
      </c>
      <c r="D24" s="170">
        <v>11.49</v>
      </c>
      <c r="E24" s="170"/>
      <c r="F24" s="167">
        <v>9.8872999999999998</v>
      </c>
      <c r="G24" s="170">
        <v>11.53</v>
      </c>
      <c r="H24" s="130"/>
      <c r="I24" s="167">
        <v>9.9997000000000007</v>
      </c>
      <c r="J24" s="170">
        <v>11.54</v>
      </c>
      <c r="K24" s="130"/>
      <c r="L24" s="167">
        <v>10.096400000000001</v>
      </c>
      <c r="M24" s="170">
        <v>11.47</v>
      </c>
      <c r="N24" s="130"/>
      <c r="O24" s="167">
        <v>10.0998</v>
      </c>
      <c r="P24" s="170">
        <v>11.48</v>
      </c>
      <c r="Q24" s="170"/>
      <c r="R24" s="170">
        <v>10.1524</v>
      </c>
      <c r="S24" s="170">
        <v>11.5</v>
      </c>
      <c r="T24" s="170"/>
      <c r="U24" s="167">
        <v>10.2577</v>
      </c>
      <c r="V24" s="170">
        <v>11.46</v>
      </c>
      <c r="W24" s="170"/>
      <c r="X24" s="167">
        <v>10.2233</v>
      </c>
      <c r="Y24" s="170">
        <v>11.43</v>
      </c>
      <c r="Z24" s="130"/>
      <c r="AA24" s="167">
        <v>10.216100000000001</v>
      </c>
      <c r="AB24" s="170">
        <v>11.44</v>
      </c>
      <c r="AC24" s="170"/>
      <c r="AD24" s="167">
        <v>10.223700000000001</v>
      </c>
      <c r="AE24" s="170">
        <v>11.42</v>
      </c>
      <c r="AF24" s="130"/>
      <c r="AG24" s="167">
        <v>10.116800000000001</v>
      </c>
      <c r="AH24" s="170">
        <v>11.39</v>
      </c>
      <c r="AI24" s="130"/>
      <c r="AJ24" s="167">
        <v>9.9603999999999999</v>
      </c>
      <c r="AK24" s="170">
        <v>11.48</v>
      </c>
      <c r="AL24" s="130"/>
      <c r="AM24" s="167">
        <v>9.9082000000000008</v>
      </c>
      <c r="AN24" s="170">
        <v>11.53</v>
      </c>
      <c r="AO24" s="130"/>
      <c r="AP24" s="167">
        <v>10.0037</v>
      </c>
      <c r="AQ24" s="170">
        <v>11.49</v>
      </c>
      <c r="AR24" s="130"/>
      <c r="AS24" s="167">
        <v>9.9931999999999999</v>
      </c>
      <c r="AT24" s="170">
        <v>11.52</v>
      </c>
      <c r="AU24" s="130"/>
      <c r="AV24" s="167">
        <v>9.877600000000001</v>
      </c>
      <c r="AW24" s="170">
        <v>11.52</v>
      </c>
      <c r="AX24" s="130"/>
      <c r="AY24" s="167">
        <v>9.8434000000000008</v>
      </c>
      <c r="AZ24" s="170">
        <v>11.63</v>
      </c>
      <c r="BA24" s="170"/>
      <c r="BB24" s="167">
        <v>9.8071000000000002</v>
      </c>
      <c r="BC24" s="170">
        <v>11.72</v>
      </c>
      <c r="BD24" s="130"/>
      <c r="BE24" s="171">
        <v>9.714500000000001</v>
      </c>
      <c r="BF24" s="172">
        <v>11.77</v>
      </c>
      <c r="BG24" s="172"/>
      <c r="BH24" s="171">
        <v>9.7194000000000003</v>
      </c>
      <c r="BI24" s="172">
        <v>11.78</v>
      </c>
      <c r="BJ24" s="130"/>
      <c r="BK24" s="167">
        <f t="shared" si="0"/>
        <v>10.00055</v>
      </c>
      <c r="BL24" s="168">
        <f t="shared" si="1"/>
        <v>11.529500000000002</v>
      </c>
      <c r="BM24" s="173"/>
      <c r="BN24" s="173"/>
      <c r="BO24" s="173"/>
      <c r="BP24" s="174"/>
      <c r="BQ24" s="174"/>
      <c r="BR24" s="138"/>
      <c r="BS24" s="175"/>
      <c r="BT24" s="175"/>
      <c r="BU24" s="138"/>
      <c r="BV24" s="126"/>
    </row>
    <row r="25" spans="1:164" x14ac:dyDescent="0.25">
      <c r="A25" s="151">
        <v>11</v>
      </c>
      <c r="B25" s="169" t="s">
        <v>15</v>
      </c>
      <c r="C25" s="167">
        <v>7.1111000000000004</v>
      </c>
      <c r="D25" s="170">
        <v>16.02</v>
      </c>
      <c r="E25" s="170"/>
      <c r="F25" s="167">
        <v>7.1177000000000001</v>
      </c>
      <c r="G25" s="170">
        <v>16.02</v>
      </c>
      <c r="H25" s="130"/>
      <c r="I25" s="167">
        <v>7.2206000000000001</v>
      </c>
      <c r="J25" s="170">
        <v>15.98</v>
      </c>
      <c r="K25" s="130"/>
      <c r="L25" s="167">
        <v>7.2752000000000008</v>
      </c>
      <c r="M25" s="170">
        <v>15.91</v>
      </c>
      <c r="N25" s="130"/>
      <c r="O25" s="167">
        <v>7.2938000000000001</v>
      </c>
      <c r="P25" s="170">
        <v>15.89</v>
      </c>
      <c r="Q25" s="170"/>
      <c r="R25" s="170">
        <v>7.3570000000000002</v>
      </c>
      <c r="S25" s="170">
        <v>15.87</v>
      </c>
      <c r="T25" s="170"/>
      <c r="U25" s="167">
        <v>7.4355000000000002</v>
      </c>
      <c r="V25" s="170">
        <v>15.8</v>
      </c>
      <c r="W25" s="170"/>
      <c r="X25" s="167">
        <v>7.4137000000000004</v>
      </c>
      <c r="Y25" s="170">
        <v>15.76</v>
      </c>
      <c r="Z25" s="130"/>
      <c r="AA25" s="167">
        <v>7.4167000000000005</v>
      </c>
      <c r="AB25" s="170">
        <v>15.76</v>
      </c>
      <c r="AC25" s="170"/>
      <c r="AD25" s="167">
        <v>7.4103000000000003</v>
      </c>
      <c r="AE25" s="170">
        <v>15.75</v>
      </c>
      <c r="AF25" s="130"/>
      <c r="AG25" s="167">
        <v>7.3356000000000003</v>
      </c>
      <c r="AH25" s="170">
        <v>15.72</v>
      </c>
      <c r="AI25" s="130"/>
      <c r="AJ25" s="167">
        <v>7.2750000000000004</v>
      </c>
      <c r="AK25" s="170">
        <v>15.72</v>
      </c>
      <c r="AL25" s="130"/>
      <c r="AM25" s="167">
        <v>7.2650000000000006</v>
      </c>
      <c r="AN25" s="170">
        <v>15.72</v>
      </c>
      <c r="AO25" s="130"/>
      <c r="AP25" s="167">
        <v>7.3155000000000001</v>
      </c>
      <c r="AQ25" s="170">
        <v>15.71</v>
      </c>
      <c r="AR25" s="130"/>
      <c r="AS25" s="167">
        <v>7.3304</v>
      </c>
      <c r="AT25" s="170">
        <v>15.7</v>
      </c>
      <c r="AU25" s="130"/>
      <c r="AV25" s="167">
        <v>7.2673000000000005</v>
      </c>
      <c r="AW25" s="170">
        <v>15.66</v>
      </c>
      <c r="AX25" s="130"/>
      <c r="AY25" s="167">
        <v>7.3105000000000002</v>
      </c>
      <c r="AZ25" s="170">
        <v>15.66</v>
      </c>
      <c r="BA25" s="170"/>
      <c r="BB25" s="167">
        <v>7.3353000000000002</v>
      </c>
      <c r="BC25" s="170">
        <v>15.67</v>
      </c>
      <c r="BD25" s="130"/>
      <c r="BE25" s="171">
        <v>7.3021000000000003</v>
      </c>
      <c r="BF25" s="172">
        <v>15.66</v>
      </c>
      <c r="BG25" s="172"/>
      <c r="BH25" s="171">
        <v>7.2962000000000007</v>
      </c>
      <c r="BI25" s="172">
        <v>15.69</v>
      </c>
      <c r="BJ25" s="130"/>
      <c r="BK25" s="167">
        <f t="shared" si="0"/>
        <v>7.3042250000000006</v>
      </c>
      <c r="BL25" s="168">
        <f t="shared" si="1"/>
        <v>15.7835</v>
      </c>
      <c r="BM25" s="173"/>
      <c r="BN25" s="173"/>
      <c r="BO25" s="173"/>
      <c r="BP25" s="174"/>
      <c r="BQ25" s="174"/>
      <c r="BR25" s="138"/>
      <c r="BS25" s="175"/>
      <c r="BT25" s="175"/>
      <c r="BU25" s="138"/>
      <c r="BV25" s="126"/>
    </row>
    <row r="26" spans="1:164" x14ac:dyDescent="0.25">
      <c r="A26" s="151">
        <v>12</v>
      </c>
      <c r="B26" s="169" t="s">
        <v>34</v>
      </c>
      <c r="C26" s="167">
        <v>16.7408</v>
      </c>
      <c r="D26" s="170">
        <v>6.8</v>
      </c>
      <c r="E26" s="170"/>
      <c r="F26" s="167">
        <v>16.819200000000002</v>
      </c>
      <c r="G26" s="170">
        <v>6.78</v>
      </c>
      <c r="H26" s="130"/>
      <c r="I26" s="167">
        <v>16.970800000000001</v>
      </c>
      <c r="J26" s="170">
        <v>6.8</v>
      </c>
      <c r="K26" s="130"/>
      <c r="L26" s="167">
        <v>17.222000000000001</v>
      </c>
      <c r="M26" s="170">
        <v>6.72</v>
      </c>
      <c r="N26" s="130"/>
      <c r="O26" s="167">
        <v>17.298500000000001</v>
      </c>
      <c r="P26" s="170">
        <v>6.7</v>
      </c>
      <c r="Q26" s="170"/>
      <c r="R26" s="170">
        <v>17.316200000000002</v>
      </c>
      <c r="S26" s="170">
        <v>6.74</v>
      </c>
      <c r="T26" s="170"/>
      <c r="U26" s="167">
        <v>17.379000000000001</v>
      </c>
      <c r="V26" s="170">
        <v>6.76</v>
      </c>
      <c r="W26" s="170"/>
      <c r="X26" s="167">
        <v>17.43</v>
      </c>
      <c r="Y26" s="170">
        <v>6.71</v>
      </c>
      <c r="Z26" s="130"/>
      <c r="AA26" s="167">
        <v>17.496000000000002</v>
      </c>
      <c r="AB26" s="170">
        <v>6.68</v>
      </c>
      <c r="AC26" s="170"/>
      <c r="AD26" s="167">
        <v>17.473700000000001</v>
      </c>
      <c r="AE26" s="170">
        <v>6.68</v>
      </c>
      <c r="AF26" s="130"/>
      <c r="AG26" s="167">
        <v>17.497299999999999</v>
      </c>
      <c r="AH26" s="170">
        <v>6.59</v>
      </c>
      <c r="AI26" s="130"/>
      <c r="AJ26" s="167">
        <v>17.570800000000002</v>
      </c>
      <c r="AK26" s="170">
        <v>6.51</v>
      </c>
      <c r="AL26" s="130"/>
      <c r="AM26" s="167">
        <v>17.588799999999999</v>
      </c>
      <c r="AN26" s="170">
        <v>6.5</v>
      </c>
      <c r="AO26" s="130"/>
      <c r="AP26" s="167">
        <v>17.675000000000001</v>
      </c>
      <c r="AQ26" s="170">
        <v>6.5</v>
      </c>
      <c r="AR26" s="130"/>
      <c r="AS26" s="167">
        <v>17.750700000000002</v>
      </c>
      <c r="AT26" s="170">
        <v>6.48</v>
      </c>
      <c r="AU26" s="130"/>
      <c r="AV26" s="167">
        <v>17.835900000000002</v>
      </c>
      <c r="AW26" s="170">
        <v>6.38</v>
      </c>
      <c r="AX26" s="130"/>
      <c r="AY26" s="167">
        <v>17.865200000000002</v>
      </c>
      <c r="AZ26" s="170">
        <v>6.41</v>
      </c>
      <c r="BA26" s="170"/>
      <c r="BB26" s="167">
        <v>17.888999999999999</v>
      </c>
      <c r="BC26" s="170">
        <v>6.43</v>
      </c>
      <c r="BD26" s="130"/>
      <c r="BE26" s="171">
        <v>17.9269</v>
      </c>
      <c r="BF26" s="172">
        <v>6.38</v>
      </c>
      <c r="BG26" s="172"/>
      <c r="BH26" s="171">
        <v>17.910399999999999</v>
      </c>
      <c r="BI26" s="172">
        <v>6.39</v>
      </c>
      <c r="BJ26" s="130"/>
      <c r="BK26" s="167">
        <f t="shared" si="0"/>
        <v>17.482810000000001</v>
      </c>
      <c r="BL26" s="168">
        <f t="shared" si="1"/>
        <v>6.5969999999999995</v>
      </c>
      <c r="BM26" s="173"/>
      <c r="BN26" s="173"/>
      <c r="BO26" s="173"/>
      <c r="BP26" s="174"/>
      <c r="BQ26" s="174"/>
      <c r="BR26" s="138"/>
      <c r="BS26" s="175"/>
      <c r="BT26" s="175"/>
      <c r="BU26" s="138"/>
      <c r="BV26" s="126"/>
    </row>
    <row r="27" spans="1:164" x14ac:dyDescent="0.25">
      <c r="A27" s="151">
        <v>13</v>
      </c>
      <c r="B27" s="135" t="s">
        <v>17</v>
      </c>
      <c r="C27" s="167">
        <v>1</v>
      </c>
      <c r="D27" s="170">
        <v>113.9</v>
      </c>
      <c r="E27" s="170"/>
      <c r="F27" s="167">
        <v>1</v>
      </c>
      <c r="G27" s="170">
        <v>113.99</v>
      </c>
      <c r="H27" s="170"/>
      <c r="I27" s="167">
        <v>1</v>
      </c>
      <c r="J27" s="170">
        <v>115.4</v>
      </c>
      <c r="K27" s="170"/>
      <c r="L27" s="167">
        <v>1</v>
      </c>
      <c r="M27" s="170">
        <v>115.78</v>
      </c>
      <c r="N27" s="170"/>
      <c r="O27" s="167">
        <v>1</v>
      </c>
      <c r="P27" s="170">
        <v>115.92</v>
      </c>
      <c r="Q27" s="170"/>
      <c r="R27" s="170">
        <v>1</v>
      </c>
      <c r="S27" s="170">
        <v>116.72</v>
      </c>
      <c r="T27" s="170"/>
      <c r="U27" s="167">
        <v>1</v>
      </c>
      <c r="V27" s="170">
        <v>117.51</v>
      </c>
      <c r="W27" s="170"/>
      <c r="X27" s="167">
        <v>1</v>
      </c>
      <c r="Y27" s="170">
        <v>116.87</v>
      </c>
      <c r="Z27" s="170"/>
      <c r="AA27" s="167">
        <v>1</v>
      </c>
      <c r="AB27" s="170">
        <v>116.91</v>
      </c>
      <c r="AC27" s="170"/>
      <c r="AD27" s="167">
        <v>1</v>
      </c>
      <c r="AE27" s="170">
        <v>116.72</v>
      </c>
      <c r="AF27" s="170"/>
      <c r="AG27" s="167">
        <v>1</v>
      </c>
      <c r="AH27" s="170">
        <v>115.28</v>
      </c>
      <c r="AI27" s="170"/>
      <c r="AJ27" s="167">
        <v>1</v>
      </c>
      <c r="AK27" s="170">
        <v>114.39</v>
      </c>
      <c r="AL27" s="170"/>
      <c r="AM27" s="167">
        <v>1</v>
      </c>
      <c r="AN27" s="170">
        <v>114.24</v>
      </c>
      <c r="AO27" s="170"/>
      <c r="AP27" s="167">
        <v>1</v>
      </c>
      <c r="AQ27" s="170">
        <v>114.9</v>
      </c>
      <c r="AR27" s="170"/>
      <c r="AS27" s="167">
        <v>1</v>
      </c>
      <c r="AT27" s="170">
        <v>115.1</v>
      </c>
      <c r="AU27" s="170"/>
      <c r="AV27" s="167">
        <v>1</v>
      </c>
      <c r="AW27" s="170">
        <v>113.83</v>
      </c>
      <c r="AX27" s="170"/>
      <c r="AY27" s="167">
        <v>1</v>
      </c>
      <c r="AZ27" s="170">
        <v>114.51</v>
      </c>
      <c r="BA27" s="170"/>
      <c r="BB27" s="167">
        <v>1</v>
      </c>
      <c r="BC27" s="170">
        <v>114.95</v>
      </c>
      <c r="BD27" s="170"/>
      <c r="BE27" s="179">
        <v>1</v>
      </c>
      <c r="BF27" s="180">
        <v>114.38</v>
      </c>
      <c r="BG27" s="180"/>
      <c r="BH27" s="179">
        <v>1</v>
      </c>
      <c r="BI27" s="180">
        <v>114.46</v>
      </c>
      <c r="BJ27" s="170"/>
      <c r="BK27" s="167">
        <f t="shared" si="0"/>
        <v>1</v>
      </c>
      <c r="BL27" s="168">
        <f t="shared" si="1"/>
        <v>115.28799999999998</v>
      </c>
      <c r="BM27" s="173"/>
      <c r="BN27" s="173"/>
      <c r="BO27" s="173"/>
      <c r="BP27" s="174"/>
      <c r="BQ27" s="174"/>
      <c r="BR27" s="138"/>
      <c r="BS27" s="175"/>
      <c r="BT27" s="175"/>
      <c r="BU27" s="138"/>
      <c r="BV27" s="126"/>
    </row>
    <row r="28" spans="1:164" x14ac:dyDescent="0.25">
      <c r="A28" s="151">
        <v>14</v>
      </c>
      <c r="B28" s="169" t="s">
        <v>27</v>
      </c>
      <c r="C28" s="167">
        <v>0.7531368148337827</v>
      </c>
      <c r="D28" s="170">
        <v>151.22999999999999</v>
      </c>
      <c r="E28" s="170"/>
      <c r="F28" s="167">
        <v>0.75194188993074618</v>
      </c>
      <c r="G28" s="170">
        <v>151.59</v>
      </c>
      <c r="H28" s="170"/>
      <c r="I28" s="167">
        <v>0.75194188993074618</v>
      </c>
      <c r="J28" s="170">
        <v>153.47</v>
      </c>
      <c r="K28" s="130"/>
      <c r="L28" s="167">
        <v>0.75566940974662411</v>
      </c>
      <c r="M28" s="170">
        <v>153.22</v>
      </c>
      <c r="N28" s="130"/>
      <c r="O28" s="167">
        <v>0.75828808881070098</v>
      </c>
      <c r="P28" s="170">
        <v>152.87</v>
      </c>
      <c r="Q28" s="170"/>
      <c r="R28" s="170">
        <v>0.75821909498968831</v>
      </c>
      <c r="S28" s="170">
        <v>153.94</v>
      </c>
      <c r="T28" s="170"/>
      <c r="U28" s="167">
        <v>0.76051989139775955</v>
      </c>
      <c r="V28" s="170">
        <v>154.51</v>
      </c>
      <c r="W28" s="170"/>
      <c r="X28" s="167">
        <v>0.76351614454887662</v>
      </c>
      <c r="Y28" s="170">
        <v>153.07</v>
      </c>
      <c r="Z28" s="130"/>
      <c r="AA28" s="167">
        <v>0.76220674095641705</v>
      </c>
      <c r="AB28" s="170">
        <v>153.38</v>
      </c>
      <c r="AC28" s="170"/>
      <c r="AD28" s="167">
        <v>0.76481250621410168</v>
      </c>
      <c r="AE28" s="170">
        <v>152.61000000000001</v>
      </c>
      <c r="AF28" s="130"/>
      <c r="AG28" s="167">
        <v>0.76376106498842899</v>
      </c>
      <c r="AH28" s="170">
        <v>150.94</v>
      </c>
      <c r="AI28" s="170"/>
      <c r="AJ28" s="167">
        <v>0.76029438598625387</v>
      </c>
      <c r="AK28" s="170">
        <v>150.44999999999999</v>
      </c>
      <c r="AL28" s="130"/>
      <c r="AM28" s="167">
        <v>0.75753558523411646</v>
      </c>
      <c r="AN28" s="170">
        <v>150.80000000000001</v>
      </c>
      <c r="AO28" s="130"/>
      <c r="AP28" s="167">
        <v>0.75963021201279213</v>
      </c>
      <c r="AQ28" s="170">
        <v>151.26</v>
      </c>
      <c r="AR28" s="130"/>
      <c r="AS28" s="167">
        <v>0.76029438598625387</v>
      </c>
      <c r="AT28" s="170">
        <v>151.38999999999999</v>
      </c>
      <c r="AU28" s="130"/>
      <c r="AV28" s="167">
        <v>0.76022502660787594</v>
      </c>
      <c r="AW28" s="170">
        <v>149.72999999999999</v>
      </c>
      <c r="AX28" s="130"/>
      <c r="AY28" s="167">
        <v>0.75766185551388421</v>
      </c>
      <c r="AZ28" s="170">
        <v>151.13999999999999</v>
      </c>
      <c r="BA28" s="170"/>
      <c r="BB28" s="167">
        <v>0.76004590677276906</v>
      </c>
      <c r="BC28" s="170">
        <v>151.24</v>
      </c>
      <c r="BD28" s="130"/>
      <c r="BE28" s="171">
        <v>0.75942830237397296</v>
      </c>
      <c r="BF28" s="172">
        <v>150.61000000000001</v>
      </c>
      <c r="BG28" s="172"/>
      <c r="BH28" s="171">
        <v>0.75934756856908547</v>
      </c>
      <c r="BI28" s="172">
        <v>150.72999999999999</v>
      </c>
      <c r="BJ28" s="130"/>
      <c r="BK28" s="167">
        <f t="shared" si="0"/>
        <v>0.75892383827024379</v>
      </c>
      <c r="BL28" s="168">
        <f t="shared" si="1"/>
        <v>151.90900000000005</v>
      </c>
      <c r="BM28" s="173"/>
      <c r="BN28" s="173"/>
      <c r="BO28" s="173"/>
      <c r="BP28" s="174"/>
      <c r="BQ28" s="174"/>
      <c r="BR28" s="138"/>
      <c r="BS28" s="175"/>
      <c r="BT28" s="175"/>
      <c r="BU28" s="138"/>
      <c r="BV28" s="126"/>
    </row>
    <row r="29" spans="1:164" x14ac:dyDescent="0.25">
      <c r="A29" s="151">
        <v>15</v>
      </c>
      <c r="B29" s="135" t="s">
        <v>32</v>
      </c>
      <c r="C29" s="167">
        <v>6.6985999999999999</v>
      </c>
      <c r="D29" s="170">
        <v>17</v>
      </c>
      <c r="E29" s="170"/>
      <c r="F29" s="167">
        <v>6.6891000000000007</v>
      </c>
      <c r="G29" s="170">
        <v>17.04</v>
      </c>
      <c r="H29" s="170"/>
      <c r="I29" s="167">
        <v>6.7015000000000002</v>
      </c>
      <c r="J29" s="170">
        <v>17.22</v>
      </c>
      <c r="K29" s="130"/>
      <c r="L29" s="167">
        <v>6.6999000000000004</v>
      </c>
      <c r="M29" s="170">
        <v>17.28</v>
      </c>
      <c r="N29" s="130"/>
      <c r="O29" s="167">
        <v>6.7008000000000001</v>
      </c>
      <c r="P29" s="170">
        <v>17.3</v>
      </c>
      <c r="Q29" s="170"/>
      <c r="R29" s="170">
        <v>6.7015000000000002</v>
      </c>
      <c r="S29" s="170">
        <v>17.420000000000002</v>
      </c>
      <c r="T29" s="170"/>
      <c r="U29" s="167">
        <v>6.7280000000000006</v>
      </c>
      <c r="V29" s="170">
        <v>17.47</v>
      </c>
      <c r="W29" s="170"/>
      <c r="X29" s="167">
        <v>6.7220000000000004</v>
      </c>
      <c r="Y29" s="170">
        <v>17.39</v>
      </c>
      <c r="Z29" s="130"/>
      <c r="AA29" s="167">
        <v>6.7419000000000002</v>
      </c>
      <c r="AB29" s="170">
        <v>17.34</v>
      </c>
      <c r="AC29" s="170"/>
      <c r="AD29" s="167">
        <v>6.7583000000000002</v>
      </c>
      <c r="AE29" s="170">
        <v>17.27</v>
      </c>
      <c r="AF29" s="130"/>
      <c r="AG29" s="167">
        <v>6.7355</v>
      </c>
      <c r="AH29" s="170">
        <v>17.12</v>
      </c>
      <c r="AI29" s="170"/>
      <c r="AJ29" s="167">
        <v>6.742</v>
      </c>
      <c r="AK29" s="170">
        <v>16.97</v>
      </c>
      <c r="AL29" s="130"/>
      <c r="AM29" s="167">
        <v>6.7511000000000001</v>
      </c>
      <c r="AN29" s="170">
        <v>16.920000000000002</v>
      </c>
      <c r="AO29" s="130"/>
      <c r="AP29" s="167">
        <v>6.7671999999999999</v>
      </c>
      <c r="AQ29" s="170">
        <v>16.98</v>
      </c>
      <c r="AR29" s="130"/>
      <c r="AS29" s="167">
        <v>6.766</v>
      </c>
      <c r="AT29" s="170">
        <v>17.010000000000002</v>
      </c>
      <c r="AU29" s="130"/>
      <c r="AV29" s="167">
        <v>6.7460000000000004</v>
      </c>
      <c r="AW29" s="170">
        <v>16.87</v>
      </c>
      <c r="AX29" s="130"/>
      <c r="AY29" s="167">
        <v>6.7584</v>
      </c>
      <c r="AZ29" s="170">
        <v>16.940000000000001</v>
      </c>
      <c r="BA29" s="170"/>
      <c r="BB29" s="167">
        <v>6.7515000000000001</v>
      </c>
      <c r="BC29" s="170">
        <v>17.03</v>
      </c>
      <c r="BD29" s="130"/>
      <c r="BE29" s="171">
        <v>6.7444000000000006</v>
      </c>
      <c r="BF29" s="172">
        <v>16.96</v>
      </c>
      <c r="BG29" s="172"/>
      <c r="BH29" s="171">
        <v>6.7349000000000006</v>
      </c>
      <c r="BI29" s="172">
        <v>17</v>
      </c>
      <c r="BJ29" s="130"/>
      <c r="BK29" s="167">
        <f t="shared" si="0"/>
        <v>6.7319300000000002</v>
      </c>
      <c r="BL29" s="168">
        <f t="shared" si="1"/>
        <v>17.1265</v>
      </c>
      <c r="BM29" s="173"/>
      <c r="BN29" s="173"/>
      <c r="BO29" s="173"/>
      <c r="BP29" s="174"/>
      <c r="BQ29" s="174"/>
      <c r="BR29" s="138"/>
      <c r="BS29" s="175"/>
      <c r="BT29" s="175"/>
      <c r="BU29" s="138"/>
      <c r="BV29" s="126"/>
    </row>
    <row r="30" spans="1:164" s="146" customFormat="1" ht="16.5" thickBot="1" x14ac:dyDescent="0.3">
      <c r="A30" s="181">
        <v>16</v>
      </c>
      <c r="B30" s="182" t="s">
        <v>33</v>
      </c>
      <c r="C30" s="183">
        <v>6.7042999999999999</v>
      </c>
      <c r="D30" s="184">
        <v>16.989999999999998</v>
      </c>
      <c r="E30" s="184"/>
      <c r="F30" s="183">
        <v>6.6890000000000001</v>
      </c>
      <c r="G30" s="184">
        <v>17.04</v>
      </c>
      <c r="H30" s="184"/>
      <c r="I30" s="183">
        <v>6.7108000000000008</v>
      </c>
      <c r="J30" s="184">
        <v>17.2</v>
      </c>
      <c r="K30" s="140"/>
      <c r="L30" s="183">
        <v>6.7092000000000001</v>
      </c>
      <c r="M30" s="184">
        <v>17.260000000000002</v>
      </c>
      <c r="N30" s="140"/>
      <c r="O30" s="183">
        <v>6.7050000000000001</v>
      </c>
      <c r="P30" s="184">
        <v>17.29</v>
      </c>
      <c r="Q30" s="184"/>
      <c r="R30" s="184">
        <v>6.7059000000000006</v>
      </c>
      <c r="S30" s="184">
        <v>17.41</v>
      </c>
      <c r="T30" s="184"/>
      <c r="U30" s="183">
        <v>6.7389000000000001</v>
      </c>
      <c r="V30" s="184">
        <v>17.440000000000001</v>
      </c>
      <c r="W30" s="184"/>
      <c r="X30" s="183">
        <v>6.7265000000000006</v>
      </c>
      <c r="Y30" s="184">
        <v>17.37</v>
      </c>
      <c r="Z30" s="140"/>
      <c r="AA30" s="183">
        <v>6.7519</v>
      </c>
      <c r="AB30" s="184">
        <v>17.32</v>
      </c>
      <c r="AC30" s="184"/>
      <c r="AD30" s="183">
        <v>6.7696000000000005</v>
      </c>
      <c r="AE30" s="184">
        <v>17.239999999999998</v>
      </c>
      <c r="AF30" s="140"/>
      <c r="AG30" s="183">
        <v>6.7410000000000005</v>
      </c>
      <c r="AH30" s="184">
        <v>17.100000000000001</v>
      </c>
      <c r="AI30" s="184"/>
      <c r="AJ30" s="183">
        <v>6.7465000000000002</v>
      </c>
      <c r="AK30" s="184">
        <v>16.96</v>
      </c>
      <c r="AL30" s="140"/>
      <c r="AM30" s="183">
        <v>6.7549000000000001</v>
      </c>
      <c r="AN30" s="184">
        <v>16.91</v>
      </c>
      <c r="AO30" s="140"/>
      <c r="AP30" s="183">
        <v>6.7797000000000001</v>
      </c>
      <c r="AQ30" s="184">
        <v>16.95</v>
      </c>
      <c r="AR30" s="140"/>
      <c r="AS30" s="183">
        <v>6.7746000000000004</v>
      </c>
      <c r="AT30" s="184">
        <v>16.989999999999998</v>
      </c>
      <c r="AU30" s="140"/>
      <c r="AV30" s="183">
        <v>6.7469000000000001</v>
      </c>
      <c r="AW30" s="184">
        <v>16.87</v>
      </c>
      <c r="AX30" s="140"/>
      <c r="AY30" s="183">
        <v>6.7603</v>
      </c>
      <c r="AZ30" s="184">
        <v>16.940000000000001</v>
      </c>
      <c r="BA30" s="184"/>
      <c r="BB30" s="183">
        <v>6.7559000000000005</v>
      </c>
      <c r="BC30" s="184">
        <v>17.010000000000002</v>
      </c>
      <c r="BD30" s="140"/>
      <c r="BE30" s="185">
        <v>6.7484000000000002</v>
      </c>
      <c r="BF30" s="186">
        <v>16.95</v>
      </c>
      <c r="BG30" s="186"/>
      <c r="BH30" s="185">
        <v>6.7374000000000001</v>
      </c>
      <c r="BI30" s="186">
        <v>16.989999999999998</v>
      </c>
      <c r="BJ30" s="140"/>
      <c r="BK30" s="183">
        <f t="shared" si="0"/>
        <v>6.7378350000000014</v>
      </c>
      <c r="BL30" s="239">
        <f t="shared" si="1"/>
        <v>17.111499999999999</v>
      </c>
      <c r="BM30" s="173"/>
      <c r="BN30" s="173"/>
      <c r="BO30" s="173"/>
      <c r="BP30" s="174"/>
      <c r="BQ30" s="174"/>
      <c r="BR30" s="138"/>
      <c r="BS30" s="175"/>
      <c r="BT30" s="175"/>
      <c r="BU30" s="138"/>
      <c r="BV30" s="126"/>
      <c r="BW30" s="125"/>
      <c r="BX30" s="125"/>
      <c r="BY30" s="125"/>
      <c r="BZ30" s="125"/>
      <c r="CA30" s="125"/>
      <c r="CB30" s="125"/>
      <c r="CC30" s="127"/>
      <c r="CD30" s="126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</row>
    <row r="31" spans="1:164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89"/>
      <c r="AY31" s="190"/>
      <c r="AZ31" s="190"/>
      <c r="BA31" s="190"/>
      <c r="BB31" s="190"/>
      <c r="BC31" s="190"/>
      <c r="BD31" s="189"/>
      <c r="BE31" s="190"/>
      <c r="BF31" s="190"/>
      <c r="BG31" s="190"/>
      <c r="BH31" s="190"/>
      <c r="BI31" s="190"/>
      <c r="BJ31" s="189"/>
      <c r="BK31" s="191"/>
      <c r="BL31" s="189"/>
      <c r="BM31" s="189"/>
      <c r="BN31" s="189"/>
      <c r="BO31" s="189"/>
      <c r="BP31" s="192"/>
      <c r="BQ31" s="189"/>
      <c r="BR31" s="189"/>
      <c r="BS31" s="193"/>
      <c r="BT31" s="193"/>
      <c r="BU31" s="189"/>
      <c r="BV31" s="194"/>
      <c r="BW31" s="192"/>
      <c r="BX31" s="192"/>
      <c r="BY31" s="192"/>
      <c r="BZ31" s="192"/>
      <c r="CA31" s="192"/>
      <c r="CB31" s="192"/>
      <c r="CC31" s="195"/>
      <c r="CD31" s="194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</row>
    <row r="32" spans="1:164" s="124" customFormat="1" x14ac:dyDescent="0.25">
      <c r="A32" s="197"/>
      <c r="B32" s="137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38"/>
      <c r="AY32" s="160"/>
      <c r="AZ32" s="160"/>
      <c r="BA32" s="160"/>
      <c r="BB32" s="160"/>
      <c r="BC32" s="160"/>
      <c r="BD32" s="138"/>
      <c r="BE32" s="160"/>
      <c r="BF32" s="160"/>
      <c r="BG32" s="160"/>
      <c r="BH32" s="160"/>
      <c r="BI32" s="160"/>
      <c r="BJ32" s="138"/>
      <c r="BK32" s="138"/>
      <c r="BL32" s="138"/>
      <c r="BM32" s="138"/>
      <c r="BN32" s="138"/>
      <c r="BO32" s="138"/>
      <c r="BP32" s="125"/>
      <c r="BQ32" s="138"/>
      <c r="BR32" s="138"/>
      <c r="BS32" s="175"/>
      <c r="BT32" s="175"/>
      <c r="BU32" s="138"/>
      <c r="BV32" s="126"/>
      <c r="BW32" s="125"/>
      <c r="BX32" s="125"/>
      <c r="BY32" s="125"/>
      <c r="BZ32" s="125"/>
      <c r="CA32" s="125"/>
      <c r="CB32" s="125"/>
      <c r="CC32" s="127"/>
      <c r="CD32" s="126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</row>
    <row r="33" spans="1:164" s="124" customFormat="1" x14ac:dyDescent="0.25">
      <c r="A33" s="198"/>
      <c r="B33" s="199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P33" s="125"/>
      <c r="BQ33" s="201"/>
      <c r="BR33" s="201"/>
      <c r="BS33" s="201"/>
      <c r="BT33" s="201"/>
      <c r="BU33" s="201"/>
      <c r="BV33" s="201"/>
      <c r="BW33" s="202"/>
      <c r="BX33" s="202"/>
      <c r="BY33" s="202"/>
      <c r="BZ33" s="202"/>
      <c r="CA33" s="202"/>
      <c r="CB33" s="202"/>
      <c r="CC33" s="203"/>
      <c r="CD33" s="204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50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</row>
    <row r="34" spans="1:164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P34" s="125"/>
      <c r="BQ34" s="201"/>
      <c r="BR34" s="201"/>
      <c r="BS34" s="201"/>
      <c r="BT34" s="201"/>
      <c r="BU34" s="201"/>
      <c r="BV34" s="201"/>
      <c r="BW34" s="202"/>
      <c r="BX34" s="202"/>
      <c r="BY34" s="202"/>
      <c r="BZ34" s="202"/>
      <c r="CA34" s="202"/>
      <c r="CB34" s="202"/>
      <c r="CC34" s="203"/>
      <c r="CD34" s="204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50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</row>
    <row r="35" spans="1:164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5"/>
      <c r="BC35" s="200"/>
      <c r="BD35" s="200"/>
      <c r="BE35" s="205"/>
      <c r="BF35" s="205"/>
      <c r="BG35" s="205"/>
      <c r="BH35" s="205"/>
      <c r="BI35" s="205"/>
      <c r="BJ35" s="205"/>
      <c r="BK35" s="242"/>
      <c r="BL35" s="242"/>
      <c r="BM35" s="242"/>
      <c r="BN35" s="242"/>
      <c r="BO35" s="242"/>
      <c r="BP35" s="122"/>
      <c r="BQ35" s="243"/>
      <c r="BR35" s="244"/>
      <c r="BS35" s="244"/>
      <c r="BT35" s="244"/>
      <c r="BU35" s="244"/>
      <c r="BV35" s="245"/>
      <c r="BW35" s="122"/>
      <c r="BX35" s="122"/>
      <c r="BY35" s="122"/>
      <c r="BZ35" s="122"/>
      <c r="CA35" s="122"/>
      <c r="CB35" s="122"/>
      <c r="CC35" s="123"/>
      <c r="CD35" s="246"/>
      <c r="CE35" s="245"/>
      <c r="CF35" s="247"/>
      <c r="CG35" s="247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50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</row>
    <row r="36" spans="1:164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1"/>
      <c r="BQ36" s="212"/>
      <c r="BR36" s="160"/>
      <c r="BS36" s="160"/>
      <c r="BT36" s="160"/>
      <c r="BU36" s="160"/>
      <c r="BV36" s="213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</row>
    <row r="37" spans="1:164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C37" s="214"/>
      <c r="BD37" s="214"/>
      <c r="BE37" s="214"/>
      <c r="BF37" s="214"/>
      <c r="BG37" s="214"/>
      <c r="BH37" s="214"/>
      <c r="BI37" s="214"/>
      <c r="BJ37" s="214"/>
      <c r="BK37" s="210"/>
      <c r="BL37" s="210"/>
      <c r="BM37" s="210"/>
      <c r="BN37" s="210"/>
      <c r="BO37" s="210"/>
      <c r="BP37" s="211"/>
      <c r="BQ37" s="212"/>
      <c r="BR37" s="160"/>
      <c r="BS37" s="160"/>
      <c r="BT37" s="160"/>
      <c r="BU37" s="160"/>
      <c r="BV37" s="213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</row>
    <row r="38" spans="1:164" s="215" customFormat="1" x14ac:dyDescent="0.25">
      <c r="A38" s="218"/>
      <c r="B38" s="214"/>
      <c r="C38" s="217"/>
      <c r="D38" s="219"/>
      <c r="BO38" s="214"/>
      <c r="BP38" s="211"/>
      <c r="BQ38" s="212"/>
      <c r="BR38" s="160"/>
      <c r="BS38" s="160"/>
      <c r="BT38" s="160"/>
      <c r="BU38" s="160"/>
      <c r="BV38" s="213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</row>
    <row r="39" spans="1:164" s="215" customFormat="1" x14ac:dyDescent="0.25">
      <c r="A39" s="218"/>
      <c r="B39" s="214"/>
      <c r="C39" s="217"/>
      <c r="D39" s="219"/>
      <c r="BO39" s="214"/>
      <c r="BP39" s="211"/>
      <c r="BQ39" s="212"/>
      <c r="BR39" s="160"/>
      <c r="BS39" s="160"/>
      <c r="BT39" s="160"/>
      <c r="BU39" s="160"/>
      <c r="BV39" s="213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</row>
    <row r="40" spans="1:164" s="215" customFormat="1" x14ac:dyDescent="0.25">
      <c r="A40" s="218"/>
      <c r="B40" s="214"/>
      <c r="C40" s="217"/>
      <c r="D40" s="219"/>
      <c r="BO40" s="214"/>
      <c r="BP40" s="211"/>
      <c r="BQ40" s="212"/>
      <c r="BR40" s="160"/>
      <c r="BS40" s="160"/>
      <c r="BT40" s="160"/>
      <c r="BU40" s="160"/>
      <c r="BV40" s="213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</row>
    <row r="41" spans="1:164" s="215" customFormat="1" x14ac:dyDescent="0.25">
      <c r="A41" s="218"/>
      <c r="B41" s="214"/>
      <c r="C41" s="217"/>
      <c r="D41" s="219"/>
      <c r="BO41" s="214"/>
      <c r="BP41" s="211"/>
      <c r="BQ41" s="212"/>
      <c r="BR41" s="160"/>
      <c r="BS41" s="160"/>
      <c r="BT41" s="160"/>
      <c r="BU41" s="160"/>
      <c r="BV41" s="213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</row>
    <row r="42" spans="1:164" s="215" customFormat="1" x14ac:dyDescent="0.25">
      <c r="A42" s="218"/>
      <c r="B42" s="214"/>
      <c r="C42" s="217"/>
      <c r="D42" s="219"/>
      <c r="BO42" s="214"/>
      <c r="BP42" s="211"/>
      <c r="BQ42" s="212"/>
      <c r="BR42" s="160"/>
      <c r="BS42" s="160"/>
      <c r="BT42" s="160"/>
      <c r="BU42" s="160"/>
      <c r="BV42" s="213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</row>
    <row r="43" spans="1:164" s="215" customFormat="1" x14ac:dyDescent="0.25">
      <c r="A43" s="218"/>
      <c r="B43" s="214"/>
      <c r="C43" s="217"/>
      <c r="D43" s="219"/>
      <c r="BO43" s="214"/>
      <c r="BP43" s="211"/>
      <c r="BQ43" s="212"/>
      <c r="BR43" s="160"/>
      <c r="BS43" s="160"/>
      <c r="BT43" s="160"/>
      <c r="BU43" s="160"/>
      <c r="BV43" s="213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</row>
    <row r="44" spans="1:164" s="215" customFormat="1" x14ac:dyDescent="0.25">
      <c r="A44" s="218"/>
      <c r="B44" s="214"/>
      <c r="C44" s="217"/>
      <c r="D44" s="219"/>
      <c r="BO44" s="214"/>
      <c r="BP44" s="211"/>
      <c r="BQ44" s="212"/>
      <c r="BR44" s="160"/>
      <c r="BS44" s="160"/>
      <c r="BT44" s="160"/>
      <c r="BU44" s="160"/>
      <c r="BV44" s="213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</row>
    <row r="45" spans="1:164" s="215" customFormat="1" x14ac:dyDescent="0.25">
      <c r="A45" s="218"/>
      <c r="C45" s="219"/>
      <c r="D45" s="219"/>
      <c r="BO45" s="214"/>
      <c r="BP45" s="211"/>
      <c r="BQ45" s="212"/>
      <c r="BR45" s="160"/>
      <c r="BS45" s="160"/>
      <c r="BT45" s="160"/>
      <c r="BU45" s="160"/>
      <c r="BV45" s="213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</row>
    <row r="46" spans="1:164" s="215" customFormat="1" x14ac:dyDescent="0.25">
      <c r="A46" s="218"/>
      <c r="C46" s="219"/>
      <c r="D46" s="219"/>
      <c r="BO46" s="214"/>
      <c r="BP46" s="211"/>
      <c r="BQ46" s="212"/>
      <c r="BR46" s="160"/>
      <c r="BS46" s="160"/>
      <c r="BT46" s="160"/>
      <c r="BU46" s="160"/>
      <c r="BV46" s="213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</row>
    <row r="47" spans="1:164" s="215" customFormat="1" x14ac:dyDescent="0.25">
      <c r="A47" s="218"/>
      <c r="C47" s="219"/>
      <c r="D47" s="219"/>
      <c r="BO47" s="214"/>
      <c r="BP47" s="211"/>
      <c r="BQ47" s="212"/>
      <c r="BR47" s="160"/>
      <c r="BS47" s="160"/>
      <c r="BT47" s="160"/>
      <c r="BU47" s="160"/>
      <c r="BV47" s="213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</row>
    <row r="48" spans="1:164" s="215" customFormat="1" x14ac:dyDescent="0.25">
      <c r="A48" s="218"/>
      <c r="C48" s="219"/>
      <c r="D48" s="219"/>
      <c r="BO48" s="214"/>
      <c r="BP48" s="211"/>
      <c r="BQ48" s="212"/>
      <c r="BR48" s="160"/>
      <c r="BS48" s="160"/>
      <c r="BT48" s="160"/>
      <c r="BU48" s="160"/>
      <c r="BV48" s="213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</row>
    <row r="49" spans="1:164" s="215" customFormat="1" x14ac:dyDescent="0.25">
      <c r="A49" s="220"/>
      <c r="C49" s="219"/>
      <c r="D49" s="219"/>
      <c r="BO49" s="214"/>
      <c r="BP49" s="211"/>
      <c r="BQ49" s="212"/>
      <c r="BR49" s="160"/>
      <c r="BS49" s="160"/>
      <c r="BT49" s="160"/>
      <c r="BU49" s="160"/>
      <c r="BV49" s="213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</row>
    <row r="50" spans="1:164" s="215" customFormat="1" x14ac:dyDescent="0.25">
      <c r="A50" s="220"/>
      <c r="BO50" s="214"/>
      <c r="BP50" s="211"/>
      <c r="BQ50" s="212"/>
      <c r="BR50" s="160"/>
      <c r="BS50" s="160"/>
      <c r="BT50" s="160"/>
      <c r="BU50" s="160"/>
      <c r="BV50" s="213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</row>
    <row r="51" spans="1:164" s="215" customFormat="1" x14ac:dyDescent="0.25">
      <c r="A51" s="220"/>
      <c r="BO51" s="214"/>
      <c r="BP51" s="211"/>
      <c r="BQ51" s="212"/>
      <c r="BR51" s="160"/>
      <c r="BS51" s="160"/>
      <c r="BT51" s="160"/>
      <c r="BU51" s="160"/>
      <c r="BV51" s="213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</row>
    <row r="52" spans="1:164" s="215" customFormat="1" x14ac:dyDescent="0.25">
      <c r="A52" s="220"/>
      <c r="BO52" s="214"/>
      <c r="BP52" s="211"/>
      <c r="BQ52" s="212"/>
      <c r="BR52" s="160"/>
      <c r="BS52" s="160"/>
      <c r="BT52" s="160"/>
      <c r="BU52" s="160"/>
      <c r="BV52" s="213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</row>
    <row r="53" spans="1:164" s="215" customFormat="1" x14ac:dyDescent="0.25">
      <c r="A53" s="220"/>
      <c r="BO53" s="214"/>
      <c r="BP53" s="211"/>
      <c r="BQ53" s="212"/>
      <c r="BR53" s="160"/>
      <c r="BS53" s="160"/>
      <c r="BT53" s="160"/>
      <c r="BU53" s="160"/>
      <c r="BV53" s="213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</row>
    <row r="54" spans="1:164" s="215" customFormat="1" x14ac:dyDescent="0.25">
      <c r="A54" s="220"/>
      <c r="BO54" s="214"/>
      <c r="BP54" s="211"/>
      <c r="BQ54" s="212"/>
      <c r="BR54" s="160"/>
      <c r="BS54" s="160"/>
      <c r="BT54" s="160"/>
      <c r="BU54" s="160"/>
      <c r="BV54" s="213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</row>
    <row r="55" spans="1:164" s="215" customFormat="1" x14ac:dyDescent="0.25">
      <c r="A55" s="220"/>
      <c r="BO55" s="214"/>
      <c r="BP55" s="211"/>
      <c r="BQ55" s="212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</row>
    <row r="56" spans="1:164" s="215" customFormat="1" x14ac:dyDescent="0.25">
      <c r="A56" s="220"/>
      <c r="BO56" s="214"/>
      <c r="BP56" s="211"/>
      <c r="BQ56" s="212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</row>
    <row r="57" spans="1:164" s="203" customFormat="1" x14ac:dyDescent="0.25">
      <c r="B57" s="215"/>
      <c r="C57" s="127"/>
      <c r="BQ57" s="21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4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</row>
    <row r="58" spans="1:164" s="204" customFormat="1" x14ac:dyDescent="0.25">
      <c r="B58" s="126"/>
      <c r="C58" s="126"/>
      <c r="BQ58" s="212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225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</row>
    <row r="59" spans="1:164" s="204" customFormat="1" x14ac:dyDescent="0.25">
      <c r="B59" s="126"/>
      <c r="C59" s="126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225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</row>
    <row r="60" spans="1:164" s="226" customFormat="1" x14ac:dyDescent="0.25">
      <c r="B60" s="227"/>
      <c r="C60" s="227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228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</row>
    <row r="61" spans="1:164" s="204" customFormat="1" x14ac:dyDescent="0.25">
      <c r="B61" s="229"/>
      <c r="C61" s="227"/>
      <c r="BO61" s="1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</row>
    <row r="62" spans="1:164" s="204" customFormat="1" x14ac:dyDescent="0.25">
      <c r="B62" s="229"/>
      <c r="C62" s="227"/>
      <c r="BO62" s="126"/>
      <c r="BQ62" s="160"/>
      <c r="BR62" s="160" t="e">
        <f>AVERAGE(BR36:BR55)</f>
        <v>#DIV/0!</v>
      </c>
      <c r="BS62" s="160" t="e">
        <f t="shared" ref="BS62:CG62" si="2">AVERAGE(BS36:BS55)</f>
        <v>#DIV/0!</v>
      </c>
      <c r="BT62" s="160" t="e">
        <f t="shared" si="2"/>
        <v>#DIV/0!</v>
      </c>
      <c r="BU62" s="160" t="e">
        <f t="shared" si="2"/>
        <v>#DIV/0!</v>
      </c>
      <c r="BV62" s="160" t="e">
        <f t="shared" si="2"/>
        <v>#DIV/0!</v>
      </c>
      <c r="BW62" s="160" t="e">
        <f t="shared" si="2"/>
        <v>#DIV/0!</v>
      </c>
      <c r="BX62" s="160" t="e">
        <f t="shared" si="2"/>
        <v>#DIV/0!</v>
      </c>
      <c r="BY62" s="160" t="e">
        <f t="shared" si="2"/>
        <v>#DIV/0!</v>
      </c>
      <c r="BZ62" s="160" t="e">
        <f t="shared" si="2"/>
        <v>#DIV/0!</v>
      </c>
      <c r="CA62" s="160" t="e">
        <f t="shared" si="2"/>
        <v>#DIV/0!</v>
      </c>
      <c r="CB62" s="160" t="e">
        <f t="shared" si="2"/>
        <v>#DIV/0!</v>
      </c>
      <c r="CC62" s="160" t="e">
        <f t="shared" si="2"/>
        <v>#DIV/0!</v>
      </c>
      <c r="CD62" s="160" t="e">
        <f t="shared" si="2"/>
        <v>#DIV/0!</v>
      </c>
      <c r="CE62" s="160" t="e">
        <f t="shared" si="2"/>
        <v>#DIV/0!</v>
      </c>
      <c r="CF62" s="160" t="e">
        <f t="shared" si="2"/>
        <v>#DIV/0!</v>
      </c>
      <c r="CG62" s="160" t="e">
        <f t="shared" si="2"/>
        <v>#DIV/0!</v>
      </c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</row>
    <row r="63" spans="1:164" s="204" customFormat="1" x14ac:dyDescent="0.25">
      <c r="B63" s="229"/>
      <c r="C63" s="227"/>
      <c r="BO63" s="126"/>
      <c r="BQ63" s="160"/>
      <c r="BR63" s="221">
        <v>100.6245</v>
      </c>
      <c r="BS63" s="221">
        <v>143.71849999999998</v>
      </c>
      <c r="BT63" s="221">
        <v>113.50050000000002</v>
      </c>
      <c r="BU63" s="221">
        <v>122.08000000000004</v>
      </c>
      <c r="BV63" s="221">
        <v>172020.83299999998</v>
      </c>
      <c r="BW63" s="221">
        <v>1975.857</v>
      </c>
      <c r="BX63" s="221">
        <v>75.328499999999991</v>
      </c>
      <c r="BY63" s="221">
        <v>84.056000000000012</v>
      </c>
      <c r="BZ63" s="221">
        <v>11.561999999999999</v>
      </c>
      <c r="CA63" s="221">
        <v>12.279</v>
      </c>
      <c r="CB63" s="221">
        <v>16.338999999999999</v>
      </c>
      <c r="CC63" s="221">
        <v>18.585999999999999</v>
      </c>
      <c r="CD63" s="221">
        <v>110.06000000000002</v>
      </c>
      <c r="CE63" s="221">
        <v>151.84899999999999</v>
      </c>
      <c r="CF63" s="221">
        <v>15.914499999999995</v>
      </c>
      <c r="CG63" s="221">
        <v>15.886500000000002</v>
      </c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</row>
    <row r="64" spans="1:164" s="204" customFormat="1" x14ac:dyDescent="0.25">
      <c r="B64" s="229"/>
      <c r="C64" s="227"/>
      <c r="BO64" s="126"/>
      <c r="BQ64" s="174"/>
      <c r="BR64" s="227" t="e">
        <f>BR63-BR62</f>
        <v>#DIV/0!</v>
      </c>
      <c r="BS64" s="227" t="e">
        <f t="shared" ref="BS64:CG64" si="3">BS63-BS62</f>
        <v>#DIV/0!</v>
      </c>
      <c r="BT64" s="227" t="e">
        <f t="shared" si="3"/>
        <v>#DIV/0!</v>
      </c>
      <c r="BU64" s="227" t="e">
        <f t="shared" si="3"/>
        <v>#DIV/0!</v>
      </c>
      <c r="BV64" s="227" t="e">
        <f t="shared" si="3"/>
        <v>#DIV/0!</v>
      </c>
      <c r="BW64" s="227" t="e">
        <f t="shared" si="3"/>
        <v>#DIV/0!</v>
      </c>
      <c r="BX64" s="227" t="e">
        <f t="shared" si="3"/>
        <v>#DIV/0!</v>
      </c>
      <c r="BY64" s="227" t="e">
        <f t="shared" si="3"/>
        <v>#DIV/0!</v>
      </c>
      <c r="BZ64" s="227" t="e">
        <f t="shared" si="3"/>
        <v>#DIV/0!</v>
      </c>
      <c r="CA64" s="227" t="e">
        <f t="shared" si="3"/>
        <v>#DIV/0!</v>
      </c>
      <c r="CB64" s="227" t="e">
        <f t="shared" si="3"/>
        <v>#DIV/0!</v>
      </c>
      <c r="CC64" s="227" t="e">
        <f t="shared" si="3"/>
        <v>#DIV/0!</v>
      </c>
      <c r="CD64" s="227" t="e">
        <f t="shared" si="3"/>
        <v>#DIV/0!</v>
      </c>
      <c r="CE64" s="227" t="e">
        <f t="shared" si="3"/>
        <v>#DIV/0!</v>
      </c>
      <c r="CF64" s="227" t="e">
        <f t="shared" si="3"/>
        <v>#DIV/0!</v>
      </c>
      <c r="CG64" s="227" t="e">
        <f t="shared" si="3"/>
        <v>#DIV/0!</v>
      </c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</row>
    <row r="65" spans="1:164" s="204" customFormat="1" x14ac:dyDescent="0.25">
      <c r="B65" s="229"/>
      <c r="C65" s="227"/>
      <c r="BO65" s="126"/>
      <c r="BQ65" s="126" t="s">
        <v>29</v>
      </c>
      <c r="BR65" s="126">
        <f>MAX(BR36:BR55)</f>
        <v>0</v>
      </c>
      <c r="BS65" s="126">
        <f t="shared" ref="BS65:CG65" si="4">MAX(BS36:BS55)</f>
        <v>0</v>
      </c>
      <c r="BT65" s="126">
        <f t="shared" si="4"/>
        <v>0</v>
      </c>
      <c r="BU65" s="126">
        <f t="shared" si="4"/>
        <v>0</v>
      </c>
      <c r="BV65" s="126">
        <f t="shared" si="4"/>
        <v>0</v>
      </c>
      <c r="BW65" s="126">
        <f t="shared" si="4"/>
        <v>0</v>
      </c>
      <c r="BX65" s="126">
        <f t="shared" si="4"/>
        <v>0</v>
      </c>
      <c r="BY65" s="126">
        <f t="shared" si="4"/>
        <v>0</v>
      </c>
      <c r="BZ65" s="126">
        <f t="shared" si="4"/>
        <v>0</v>
      </c>
      <c r="CA65" s="126">
        <f t="shared" si="4"/>
        <v>0</v>
      </c>
      <c r="CB65" s="126">
        <f t="shared" si="4"/>
        <v>0</v>
      </c>
      <c r="CC65" s="126">
        <f t="shared" si="4"/>
        <v>0</v>
      </c>
      <c r="CD65" s="126">
        <f t="shared" si="4"/>
        <v>0</v>
      </c>
      <c r="CE65" s="126">
        <f t="shared" si="4"/>
        <v>0</v>
      </c>
      <c r="CF65" s="126">
        <f t="shared" si="4"/>
        <v>0</v>
      </c>
      <c r="CG65" s="126">
        <f t="shared" si="4"/>
        <v>0</v>
      </c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</row>
    <row r="66" spans="1:164" s="124" customFormat="1" x14ac:dyDescent="0.25">
      <c r="A66" s="230"/>
      <c r="B66" s="231"/>
      <c r="C66" s="227"/>
      <c r="BO66" s="125"/>
      <c r="BP66" s="125"/>
      <c r="BQ66" s="126" t="s">
        <v>30</v>
      </c>
      <c r="BR66" s="126">
        <f>MIN(BR36:BR55)</f>
        <v>0</v>
      </c>
      <c r="BS66" s="126">
        <f t="shared" ref="BS66:CG66" si="5">MIN(BS36:BS55)</f>
        <v>0</v>
      </c>
      <c r="BT66" s="126">
        <f t="shared" si="5"/>
        <v>0</v>
      </c>
      <c r="BU66" s="126">
        <f t="shared" si="5"/>
        <v>0</v>
      </c>
      <c r="BV66" s="126">
        <f t="shared" si="5"/>
        <v>0</v>
      </c>
      <c r="BW66" s="126">
        <f t="shared" si="5"/>
        <v>0</v>
      </c>
      <c r="BX66" s="126">
        <f t="shared" si="5"/>
        <v>0</v>
      </c>
      <c r="BY66" s="126">
        <f t="shared" si="5"/>
        <v>0</v>
      </c>
      <c r="BZ66" s="126">
        <f t="shared" si="5"/>
        <v>0</v>
      </c>
      <c r="CA66" s="126">
        <f t="shared" si="5"/>
        <v>0</v>
      </c>
      <c r="CB66" s="126">
        <f t="shared" si="5"/>
        <v>0</v>
      </c>
      <c r="CC66" s="126">
        <f t="shared" si="5"/>
        <v>0</v>
      </c>
      <c r="CD66" s="126">
        <f t="shared" si="5"/>
        <v>0</v>
      </c>
      <c r="CE66" s="126">
        <f t="shared" si="5"/>
        <v>0</v>
      </c>
      <c r="CF66" s="126">
        <f t="shared" si="5"/>
        <v>0</v>
      </c>
      <c r="CG66" s="126">
        <f t="shared" si="5"/>
        <v>0</v>
      </c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</row>
    <row r="67" spans="1:164" s="124" customFormat="1" x14ac:dyDescent="0.25">
      <c r="A67" s="230"/>
      <c r="B67" s="231"/>
      <c r="C67" s="227"/>
      <c r="BO67" s="125"/>
      <c r="BP67" s="125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38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</row>
    <row r="68" spans="1:164" s="124" customFormat="1" x14ac:dyDescent="0.25">
      <c r="A68" s="230"/>
      <c r="B68" s="231"/>
      <c r="C68" s="227"/>
      <c r="BO68" s="125"/>
      <c r="BP68" s="125"/>
      <c r="BQ68" s="126"/>
      <c r="BR68" s="126">
        <f t="shared" ref="BR68:CG68" si="6">BR65-BR66</f>
        <v>0</v>
      </c>
      <c r="BS68" s="126">
        <f t="shared" si="6"/>
        <v>0</v>
      </c>
      <c r="BT68" s="126">
        <f t="shared" si="6"/>
        <v>0</v>
      </c>
      <c r="BU68" s="126">
        <f t="shared" si="6"/>
        <v>0</v>
      </c>
      <c r="BV68" s="126">
        <f t="shared" si="6"/>
        <v>0</v>
      </c>
      <c r="BW68" s="126">
        <f t="shared" si="6"/>
        <v>0</v>
      </c>
      <c r="BX68" s="126">
        <f t="shared" si="6"/>
        <v>0</v>
      </c>
      <c r="BY68" s="126">
        <f t="shared" si="6"/>
        <v>0</v>
      </c>
      <c r="BZ68" s="126">
        <f t="shared" si="6"/>
        <v>0</v>
      </c>
      <c r="CA68" s="126">
        <f t="shared" si="6"/>
        <v>0</v>
      </c>
      <c r="CB68" s="126">
        <f t="shared" si="6"/>
        <v>0</v>
      </c>
      <c r="CC68" s="126">
        <f t="shared" si="6"/>
        <v>0</v>
      </c>
      <c r="CD68" s="126">
        <f t="shared" si="6"/>
        <v>0</v>
      </c>
      <c r="CE68" s="126">
        <f t="shared" si="6"/>
        <v>0</v>
      </c>
      <c r="CF68" s="126">
        <f t="shared" si="6"/>
        <v>0</v>
      </c>
      <c r="CG68" s="126">
        <f t="shared" si="6"/>
        <v>0</v>
      </c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</row>
    <row r="69" spans="1:164" s="124" customFormat="1" x14ac:dyDescent="0.25">
      <c r="A69" s="230"/>
      <c r="B69" s="231"/>
      <c r="C69" s="227"/>
      <c r="BO69" s="125"/>
      <c r="BP69" s="125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214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</row>
    <row r="70" spans="1:164" s="124" customFormat="1" x14ac:dyDescent="0.25">
      <c r="A70" s="230"/>
      <c r="B70" s="231"/>
      <c r="C70" s="227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214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</row>
    <row r="71" spans="1:164" s="124" customFormat="1" ht="47.25" x14ac:dyDescent="0.25">
      <c r="A71" s="230"/>
      <c r="B71" s="231"/>
      <c r="C71" s="227"/>
      <c r="BO71" s="125"/>
      <c r="BP71" s="125"/>
      <c r="BQ71" s="201" t="s">
        <v>18</v>
      </c>
      <c r="BR71" s="138" t="s">
        <v>5</v>
      </c>
      <c r="BS71" s="138" t="s">
        <v>6</v>
      </c>
      <c r="BT71" s="138" t="s">
        <v>7</v>
      </c>
      <c r="BU71" s="138" t="s">
        <v>8</v>
      </c>
      <c r="BV71" s="126" t="s">
        <v>9</v>
      </c>
      <c r="BW71" s="125" t="s">
        <v>10</v>
      </c>
      <c r="BX71" s="125" t="s">
        <v>11</v>
      </c>
      <c r="BY71" s="125" t="s">
        <v>12</v>
      </c>
      <c r="BZ71" s="125" t="s">
        <v>13</v>
      </c>
      <c r="CA71" s="125" t="s">
        <v>14</v>
      </c>
      <c r="CB71" s="125" t="s">
        <v>15</v>
      </c>
      <c r="CC71" s="124" t="s">
        <v>34</v>
      </c>
      <c r="CD71" s="127" t="s">
        <v>16</v>
      </c>
      <c r="CE71" s="126" t="s">
        <v>17</v>
      </c>
      <c r="CF71" s="206" t="s">
        <v>32</v>
      </c>
      <c r="CG71" s="206" t="s">
        <v>33</v>
      </c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</row>
    <row r="72" spans="1:164" s="124" customFormat="1" x14ac:dyDescent="0.25">
      <c r="A72" s="230"/>
      <c r="B72" s="231"/>
      <c r="C72" s="227"/>
      <c r="BO72" s="125"/>
      <c r="BP72" s="212">
        <v>1</v>
      </c>
      <c r="BQ72" s="124" t="s">
        <v>47</v>
      </c>
      <c r="BR72" s="160">
        <v>107.99000000000001</v>
      </c>
      <c r="BS72" s="160">
        <v>0.75987841945288748</v>
      </c>
      <c r="BT72" s="160">
        <v>0.96860000000000002</v>
      </c>
      <c r="BU72" s="160">
        <v>0.89301661010894795</v>
      </c>
      <c r="BV72" s="160">
        <v>1576.9960000000001</v>
      </c>
      <c r="BW72" s="160">
        <v>18.3904</v>
      </c>
      <c r="BX72" s="160">
        <v>1.4380212827149841</v>
      </c>
      <c r="BY72" s="160">
        <v>1.2964</v>
      </c>
      <c r="BZ72" s="160">
        <v>9.4004000000000012</v>
      </c>
      <c r="CA72" s="160">
        <v>8.7999000000000009</v>
      </c>
      <c r="CB72" s="160">
        <v>6.6737000000000002</v>
      </c>
      <c r="CC72" s="160">
        <v>5.9725000000000001</v>
      </c>
      <c r="CD72" s="160">
        <v>1</v>
      </c>
      <c r="CE72" s="160">
        <v>0.72397141760843287</v>
      </c>
      <c r="CF72" s="160">
        <v>6.9710000000000001</v>
      </c>
      <c r="CG72" s="160">
        <v>6.9678000000000004</v>
      </c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</row>
    <row r="73" spans="1:164" s="124" customFormat="1" x14ac:dyDescent="0.25">
      <c r="A73" s="230"/>
      <c r="BO73" s="125"/>
      <c r="BP73" s="212">
        <v>2</v>
      </c>
      <c r="BQ73" s="124" t="s">
        <v>48</v>
      </c>
      <c r="BR73" s="160">
        <v>108.4</v>
      </c>
      <c r="BS73" s="160">
        <v>0.75999392004863953</v>
      </c>
      <c r="BT73" s="160">
        <v>0.97070000000000001</v>
      </c>
      <c r="BU73" s="160">
        <v>0.89493466976910685</v>
      </c>
      <c r="BV73" s="213">
        <v>1565.5195000000001</v>
      </c>
      <c r="BW73" s="160">
        <v>18.113900000000001</v>
      </c>
      <c r="BX73" s="160">
        <v>1.4536996656490768</v>
      </c>
      <c r="BY73" s="160">
        <v>1.298</v>
      </c>
      <c r="BZ73" s="160">
        <v>9.4176000000000002</v>
      </c>
      <c r="CA73" s="160">
        <v>8.8045000000000009</v>
      </c>
      <c r="CB73" s="160">
        <v>6.6863999999999999</v>
      </c>
      <c r="CC73" s="160">
        <v>5.9697000000000005</v>
      </c>
      <c r="CD73" s="160">
        <v>1</v>
      </c>
      <c r="CE73" s="160">
        <v>0.72203730044694103</v>
      </c>
      <c r="CF73" s="160">
        <v>6.9401000000000002</v>
      </c>
      <c r="CG73" s="160">
        <v>6.9378000000000002</v>
      </c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</row>
    <row r="74" spans="1:164" s="124" customFormat="1" x14ac:dyDescent="0.25">
      <c r="A74" s="230"/>
      <c r="BO74" s="125"/>
      <c r="BP74" s="212">
        <v>3</v>
      </c>
      <c r="BQ74" s="124" t="s">
        <v>49</v>
      </c>
      <c r="BR74" s="160">
        <v>108.47</v>
      </c>
      <c r="BS74" s="160">
        <v>0.76173065204143819</v>
      </c>
      <c r="BT74" s="160">
        <v>0.97150000000000003</v>
      </c>
      <c r="BU74" s="160">
        <v>0.89863407620416969</v>
      </c>
      <c r="BV74" s="160">
        <v>1581.21</v>
      </c>
      <c r="BW74" s="160">
        <v>18.407600000000002</v>
      </c>
      <c r="BX74" s="160">
        <v>1.4566642388929352</v>
      </c>
      <c r="BY74" s="160">
        <v>1.3011000000000001</v>
      </c>
      <c r="BZ74" s="160">
        <v>9.4476000000000013</v>
      </c>
      <c r="CA74" s="160">
        <v>8.8628999999999998</v>
      </c>
      <c r="CB74" s="160">
        <v>6.7145999999999999</v>
      </c>
      <c r="CC74" s="160">
        <v>5.9578000000000007</v>
      </c>
      <c r="CD74" s="160">
        <v>1</v>
      </c>
      <c r="CE74" s="160">
        <v>0.72237632917244565</v>
      </c>
      <c r="CF74" s="160">
        <v>6.9434000000000005</v>
      </c>
      <c r="CG74" s="160">
        <v>6.9436</v>
      </c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</row>
    <row r="75" spans="1:164" s="124" customFormat="1" x14ac:dyDescent="0.25">
      <c r="A75" s="230"/>
      <c r="BO75" s="125"/>
      <c r="BP75" s="212">
        <v>4</v>
      </c>
      <c r="BQ75" s="124" t="s">
        <v>50</v>
      </c>
      <c r="BR75" s="160">
        <v>109.44</v>
      </c>
      <c r="BS75" s="160">
        <v>0.76681236101525951</v>
      </c>
      <c r="BT75" s="160">
        <v>0.97370000000000001</v>
      </c>
      <c r="BU75" s="160">
        <v>0.90025207057976231</v>
      </c>
      <c r="BV75" s="160">
        <v>1547</v>
      </c>
      <c r="BW75" s="160">
        <v>17.920000000000002</v>
      </c>
      <c r="BX75" s="160">
        <v>1.4575134819997084</v>
      </c>
      <c r="BY75" s="160">
        <v>1.3049000000000002</v>
      </c>
      <c r="BZ75" s="160">
        <v>9.4717000000000002</v>
      </c>
      <c r="CA75" s="160">
        <v>8.8796999999999997</v>
      </c>
      <c r="CB75" s="160">
        <v>6.7254000000000005</v>
      </c>
      <c r="CC75" s="160">
        <v>5.8768000000000002</v>
      </c>
      <c r="CD75" s="160">
        <v>1</v>
      </c>
      <c r="CE75" s="160">
        <v>0.72384040766691771</v>
      </c>
      <c r="CF75" s="160">
        <v>6.9314</v>
      </c>
      <c r="CG75" s="160">
        <v>6.9285000000000005</v>
      </c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</row>
    <row r="76" spans="1:164" s="124" customFormat="1" x14ac:dyDescent="0.25">
      <c r="A76" s="230"/>
      <c r="BO76" s="125"/>
      <c r="BP76" s="212">
        <v>5</v>
      </c>
      <c r="BQ76" s="124" t="s">
        <v>51</v>
      </c>
      <c r="BR76" s="160">
        <v>109.60000000000001</v>
      </c>
      <c r="BS76" s="160">
        <v>0.76563815940586477</v>
      </c>
      <c r="BT76" s="160">
        <v>0.9748</v>
      </c>
      <c r="BU76" s="160">
        <v>0.90155066714749377</v>
      </c>
      <c r="BV76" s="160">
        <v>1548.6542000000002</v>
      </c>
      <c r="BW76" s="160">
        <v>17.87</v>
      </c>
      <c r="BX76" s="160">
        <v>1.4549687181725592</v>
      </c>
      <c r="BY76" s="160">
        <v>1.3073000000000001</v>
      </c>
      <c r="BZ76" s="160">
        <v>9.5076000000000001</v>
      </c>
      <c r="CA76" s="160">
        <v>8.8961000000000006</v>
      </c>
      <c r="CB76" s="160">
        <v>6.7356000000000007</v>
      </c>
      <c r="CC76" s="160">
        <v>5.8770000000000007</v>
      </c>
      <c r="CD76" s="160">
        <v>1</v>
      </c>
      <c r="CE76" s="160">
        <v>0.72496864510609915</v>
      </c>
      <c r="CF76" s="160">
        <v>6.9214000000000002</v>
      </c>
      <c r="CG76" s="160">
        <v>6.9198000000000004</v>
      </c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</row>
    <row r="77" spans="1:164" s="124" customFormat="1" x14ac:dyDescent="0.25">
      <c r="A77" s="230"/>
      <c r="BO77" s="125"/>
      <c r="BP77" s="212">
        <v>6</v>
      </c>
      <c r="BQ77" s="124" t="s">
        <v>52</v>
      </c>
      <c r="BR77" s="160">
        <v>109.91</v>
      </c>
      <c r="BS77" s="160">
        <v>0.77053475111727532</v>
      </c>
      <c r="BT77" s="160">
        <v>0.97300000000000009</v>
      </c>
      <c r="BU77" s="160">
        <v>0.89976606082418575</v>
      </c>
      <c r="BV77" s="213">
        <v>1549.9146000000001</v>
      </c>
      <c r="BW77" s="160">
        <v>17.9573</v>
      </c>
      <c r="BX77" s="160">
        <v>1.4496955639315743</v>
      </c>
      <c r="BY77" s="160">
        <v>1.3062</v>
      </c>
      <c r="BZ77" s="160">
        <v>9.5191999999999997</v>
      </c>
      <c r="CA77" s="160">
        <v>8.8940999999999999</v>
      </c>
      <c r="CB77" s="160">
        <v>6.7224000000000004</v>
      </c>
      <c r="CC77" s="160">
        <v>5.8526000000000007</v>
      </c>
      <c r="CD77" s="160">
        <v>1</v>
      </c>
      <c r="CE77" s="160">
        <v>0.72496338934883797</v>
      </c>
      <c r="CF77" s="160">
        <v>6.8898999999999999</v>
      </c>
      <c r="CG77" s="160">
        <v>6.8902000000000001</v>
      </c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</row>
    <row r="78" spans="1:164" s="124" customFormat="1" x14ac:dyDescent="0.25">
      <c r="A78" s="230"/>
      <c r="BO78" s="125"/>
      <c r="BP78" s="212">
        <v>7</v>
      </c>
      <c r="BQ78" s="124" t="s">
        <v>35</v>
      </c>
      <c r="BR78" s="160">
        <v>110.05</v>
      </c>
      <c r="BS78" s="160">
        <v>0.77053475111727532</v>
      </c>
      <c r="BT78" s="160">
        <v>0.96860000000000002</v>
      </c>
      <c r="BU78" s="160">
        <v>0.89814981138853967</v>
      </c>
      <c r="BV78" s="213">
        <v>1544.4</v>
      </c>
      <c r="BW78" s="160">
        <v>17.792100000000001</v>
      </c>
      <c r="BX78" s="160">
        <v>1.4501160092807426</v>
      </c>
      <c r="BY78" s="160">
        <v>1.3070000000000002</v>
      </c>
      <c r="BZ78" s="160">
        <v>9.4600000000000009</v>
      </c>
      <c r="CA78" s="160">
        <v>8.8971999999999998</v>
      </c>
      <c r="CB78" s="160">
        <v>6.7115</v>
      </c>
      <c r="CC78" s="160">
        <v>5.8877000000000006</v>
      </c>
      <c r="CD78" s="160">
        <v>1</v>
      </c>
      <c r="CE78" s="160">
        <v>0.72462192850880058</v>
      </c>
      <c r="CF78" s="160">
        <v>6.8836000000000004</v>
      </c>
      <c r="CG78" s="160">
        <v>6.8840000000000003</v>
      </c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</row>
    <row r="79" spans="1:164" s="124" customFormat="1" x14ac:dyDescent="0.25">
      <c r="BK79" s="232"/>
      <c r="BL79" s="232"/>
      <c r="BM79" s="232"/>
      <c r="BN79" s="232"/>
      <c r="BP79" s="212">
        <v>8</v>
      </c>
      <c r="BQ79" s="124" t="s">
        <v>36</v>
      </c>
      <c r="BR79" s="160">
        <v>109.89</v>
      </c>
      <c r="BS79" s="160">
        <v>0.76970443349753692</v>
      </c>
      <c r="BT79" s="160">
        <v>0.96579999999999999</v>
      </c>
      <c r="BU79" s="160">
        <v>0.89847259658580414</v>
      </c>
      <c r="BV79" s="160">
        <v>1551.8383000000001</v>
      </c>
      <c r="BW79" s="160">
        <v>17.830500000000001</v>
      </c>
      <c r="BX79" s="160">
        <v>1.451800232288037</v>
      </c>
      <c r="BY79" s="160">
        <v>1.3075000000000001</v>
      </c>
      <c r="BZ79" s="160">
        <v>9.4786000000000001</v>
      </c>
      <c r="CA79" s="160">
        <v>8.8825000000000003</v>
      </c>
      <c r="CB79" s="160">
        <v>6.7133000000000003</v>
      </c>
      <c r="CC79" s="160">
        <v>5.8929</v>
      </c>
      <c r="CD79" s="160">
        <v>1</v>
      </c>
      <c r="CE79" s="160">
        <v>0.72431226550390404</v>
      </c>
      <c r="CF79" s="160">
        <v>6.8869000000000007</v>
      </c>
      <c r="CG79" s="160">
        <v>6.8909000000000002</v>
      </c>
      <c r="CH79" s="233"/>
      <c r="CI79" s="233"/>
      <c r="CJ79" s="233"/>
      <c r="CK79" s="233"/>
      <c r="CL79" s="233"/>
      <c r="CM79" s="233"/>
      <c r="CN79" s="233"/>
    </row>
    <row r="80" spans="1:164" s="124" customFormat="1" x14ac:dyDescent="0.25">
      <c r="A80" s="230"/>
      <c r="BO80" s="125"/>
      <c r="BP80" s="212">
        <v>9</v>
      </c>
      <c r="BQ80" s="124" t="s">
        <v>54</v>
      </c>
      <c r="BR80" s="160">
        <v>109.97</v>
      </c>
      <c r="BS80" s="160">
        <v>0.76581406034614796</v>
      </c>
      <c r="BT80" s="160">
        <v>0.96260000000000001</v>
      </c>
      <c r="BU80" s="160">
        <v>0.8961376467425396</v>
      </c>
      <c r="BV80" s="160">
        <v>1554.8000000000002</v>
      </c>
      <c r="BW80" s="160">
        <v>17.91</v>
      </c>
      <c r="BX80" s="160">
        <v>1.445086705202312</v>
      </c>
      <c r="BY80" s="160">
        <v>1.3035000000000001</v>
      </c>
      <c r="BZ80" s="160">
        <v>9.4641000000000002</v>
      </c>
      <c r="CA80" s="160">
        <v>8.8588000000000005</v>
      </c>
      <c r="CB80" s="160">
        <v>6.6953000000000005</v>
      </c>
      <c r="CC80" s="160">
        <v>5.8717000000000006</v>
      </c>
      <c r="CD80" s="160">
        <v>1</v>
      </c>
      <c r="CE80" s="160">
        <v>0.72387184572843233</v>
      </c>
      <c r="CF80" s="160">
        <v>6.8791000000000002</v>
      </c>
      <c r="CG80" s="160">
        <v>6.8828000000000005</v>
      </c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</row>
    <row r="81" spans="1:164" s="124" customFormat="1" x14ac:dyDescent="0.25">
      <c r="BP81" s="212">
        <v>10</v>
      </c>
      <c r="BQ81" s="124" t="s">
        <v>53</v>
      </c>
      <c r="BR81" s="160">
        <v>110.12</v>
      </c>
      <c r="BS81" s="160">
        <v>0.76640098099325571</v>
      </c>
      <c r="BT81" s="160">
        <v>0.96590000000000009</v>
      </c>
      <c r="BU81" s="160">
        <v>0.89928057553956831</v>
      </c>
      <c r="BV81" s="160">
        <v>1555.5901000000001</v>
      </c>
      <c r="BW81" s="160">
        <v>18.0565</v>
      </c>
      <c r="BX81" s="160">
        <v>1.4492753623188404</v>
      </c>
      <c r="BY81" s="160">
        <v>1.304</v>
      </c>
      <c r="BZ81" s="160">
        <v>9.4814000000000007</v>
      </c>
      <c r="CA81" s="160">
        <v>8.8902000000000001</v>
      </c>
      <c r="CB81" s="160">
        <v>6.7187000000000001</v>
      </c>
      <c r="CC81" s="160">
        <v>5.8715000000000002</v>
      </c>
      <c r="CD81" s="160">
        <v>1</v>
      </c>
      <c r="CE81" s="160">
        <v>0.72340579448041376</v>
      </c>
      <c r="CF81" s="160">
        <v>6.8587000000000007</v>
      </c>
      <c r="CG81" s="160">
        <v>6.8637000000000006</v>
      </c>
    </row>
    <row r="82" spans="1:164" s="124" customFormat="1" x14ac:dyDescent="0.25">
      <c r="BP82" s="212">
        <v>11</v>
      </c>
      <c r="BQ82" s="124" t="s">
        <v>55</v>
      </c>
      <c r="BR82" s="160">
        <v>110.16</v>
      </c>
      <c r="BS82" s="160">
        <v>0.7702380035430948</v>
      </c>
      <c r="BT82" s="160">
        <v>0.96870000000000001</v>
      </c>
      <c r="BU82" s="160">
        <v>0.90211998195760035</v>
      </c>
      <c r="BV82" s="160">
        <v>1559.38</v>
      </c>
      <c r="BW82" s="160">
        <v>18</v>
      </c>
      <c r="BX82" s="160">
        <v>1.4564520827264784</v>
      </c>
      <c r="BY82" s="160">
        <v>1.3069000000000002</v>
      </c>
      <c r="BZ82" s="160">
        <v>9.5208000000000013</v>
      </c>
      <c r="CA82" s="160">
        <v>8.9114000000000004</v>
      </c>
      <c r="CB82" s="160">
        <v>6.7401</v>
      </c>
      <c r="CC82" s="160">
        <v>5.8974000000000002</v>
      </c>
      <c r="CD82" s="160">
        <v>1</v>
      </c>
      <c r="CE82" s="160">
        <v>0.72431751182448345</v>
      </c>
      <c r="CF82" s="160">
        <v>6.8637000000000006</v>
      </c>
      <c r="CG82" s="160">
        <v>6.8673000000000002</v>
      </c>
    </row>
    <row r="83" spans="1:164" s="124" customFormat="1" x14ac:dyDescent="0.25">
      <c r="BP83" s="212">
        <v>12</v>
      </c>
      <c r="BQ83" s="124" t="s">
        <v>39</v>
      </c>
      <c r="BR83" s="160">
        <v>109.97</v>
      </c>
      <c r="BS83" s="160">
        <v>0.76663600122661757</v>
      </c>
      <c r="BT83" s="160">
        <v>0.96679999999999999</v>
      </c>
      <c r="BU83" s="160">
        <v>0.90041419052764271</v>
      </c>
      <c r="BV83" s="160">
        <v>1555.8000000000002</v>
      </c>
      <c r="BW83" s="160">
        <v>17.9955</v>
      </c>
      <c r="BX83" s="160">
        <v>1.4581510644502769</v>
      </c>
      <c r="BY83" s="160">
        <v>1.3064</v>
      </c>
      <c r="BZ83" s="160">
        <v>9.5010000000000012</v>
      </c>
      <c r="CA83" s="160">
        <v>8.9428000000000001</v>
      </c>
      <c r="CB83" s="160">
        <v>6.7274000000000003</v>
      </c>
      <c r="CC83" s="160">
        <v>5.9215</v>
      </c>
      <c r="CD83" s="160">
        <v>1</v>
      </c>
      <c r="CE83" s="160">
        <v>0.72431751182448345</v>
      </c>
      <c r="CF83" s="160">
        <v>6.9005000000000001</v>
      </c>
      <c r="CG83" s="160">
        <v>6.9046000000000003</v>
      </c>
    </row>
    <row r="84" spans="1:164" s="124" customFormat="1" x14ac:dyDescent="0.25">
      <c r="BP84" s="212">
        <v>13</v>
      </c>
      <c r="BQ84" s="124" t="s">
        <v>40</v>
      </c>
      <c r="BR84" s="160">
        <v>109.96000000000001</v>
      </c>
      <c r="BS84" s="160">
        <v>0.76587271195527296</v>
      </c>
      <c r="BT84" s="160">
        <v>0.9709000000000001</v>
      </c>
      <c r="BU84" s="160">
        <v>0.90187590187590183</v>
      </c>
      <c r="BV84" s="160">
        <v>1557.7405000000001</v>
      </c>
      <c r="BW84" s="160">
        <v>17.817500000000003</v>
      </c>
      <c r="BX84" s="160">
        <v>1.4615609470914936</v>
      </c>
      <c r="BY84" s="160">
        <v>1.3066</v>
      </c>
      <c r="BZ84" s="160">
        <v>9.5042000000000009</v>
      </c>
      <c r="CA84" s="160">
        <v>8.9625000000000004</v>
      </c>
      <c r="CB84" s="160">
        <v>6.7377000000000002</v>
      </c>
      <c r="CC84" s="160">
        <v>5.9335000000000004</v>
      </c>
      <c r="CD84" s="160">
        <v>1</v>
      </c>
      <c r="CE84" s="160">
        <v>0.72479524534319062</v>
      </c>
      <c r="CF84" s="160">
        <v>6.9023000000000003</v>
      </c>
      <c r="CG84" s="160">
        <v>6.9080000000000004</v>
      </c>
    </row>
    <row r="85" spans="1:164" s="124" customFormat="1" x14ac:dyDescent="0.25">
      <c r="BP85" s="212">
        <v>14</v>
      </c>
      <c r="BQ85" s="124" t="s">
        <v>41</v>
      </c>
      <c r="BR85" s="160">
        <v>109.56</v>
      </c>
      <c r="BS85" s="160">
        <v>0.76149862930246714</v>
      </c>
      <c r="BT85" s="160">
        <v>0.96900000000000008</v>
      </c>
      <c r="BU85" s="160">
        <v>0.90220137134608436</v>
      </c>
      <c r="BV85" s="160">
        <v>1553.8192000000001</v>
      </c>
      <c r="BW85" s="160">
        <v>17.693300000000001</v>
      </c>
      <c r="BX85" s="160">
        <v>1.4558159848595136</v>
      </c>
      <c r="BY85" s="160">
        <v>1.3163</v>
      </c>
      <c r="BZ85" s="160">
        <v>9.503400000000001</v>
      </c>
      <c r="CA85" s="160">
        <v>8.9844000000000008</v>
      </c>
      <c r="CB85" s="160">
        <v>6.7411000000000003</v>
      </c>
      <c r="CC85" s="160">
        <v>5.9226999999999999</v>
      </c>
      <c r="CD85" s="160">
        <v>1</v>
      </c>
      <c r="CE85" s="160">
        <v>0.72512635326705677</v>
      </c>
      <c r="CF85" s="160">
        <v>6.9309000000000003</v>
      </c>
      <c r="CG85" s="160">
        <v>6.9277000000000006</v>
      </c>
    </row>
    <row r="86" spans="1:164" s="124" customFormat="1" x14ac:dyDescent="0.25">
      <c r="BP86" s="212">
        <v>15</v>
      </c>
      <c r="BQ86" s="124" t="s">
        <v>42</v>
      </c>
      <c r="BR86" s="160">
        <v>109.56</v>
      </c>
      <c r="BS86" s="160">
        <v>0.76330051141134259</v>
      </c>
      <c r="BT86" s="160">
        <v>0.97060000000000002</v>
      </c>
      <c r="BU86" s="160">
        <v>0.90596122485957586</v>
      </c>
      <c r="BV86" s="160">
        <v>1561</v>
      </c>
      <c r="BW86" s="160">
        <v>17.834900000000001</v>
      </c>
      <c r="BX86" s="160">
        <v>1.4615609470914936</v>
      </c>
      <c r="BY86" s="160">
        <v>1.3139000000000001</v>
      </c>
      <c r="BZ86" s="160">
        <v>9.5446000000000009</v>
      </c>
      <c r="CA86" s="160">
        <v>9.0022000000000002</v>
      </c>
      <c r="CB86" s="160">
        <v>6.7695000000000007</v>
      </c>
      <c r="CC86" s="160">
        <v>5.9420000000000002</v>
      </c>
      <c r="CD86" s="160">
        <v>1</v>
      </c>
      <c r="CE86" s="160">
        <v>0.72484778196578725</v>
      </c>
      <c r="CF86" s="160">
        <v>6.9363999999999999</v>
      </c>
      <c r="CG86" s="160">
        <v>6.9350000000000005</v>
      </c>
    </row>
    <row r="87" spans="1:164" s="124" customFormat="1" x14ac:dyDescent="0.25">
      <c r="BP87" s="212">
        <v>16</v>
      </c>
      <c r="BQ87" s="124" t="s">
        <v>56</v>
      </c>
      <c r="BR87" s="160">
        <v>108.87</v>
      </c>
      <c r="BS87" s="160">
        <v>0.76388358414177671</v>
      </c>
      <c r="BT87" s="160">
        <v>0.96910000000000007</v>
      </c>
      <c r="BU87" s="160">
        <v>0.90702947845804982</v>
      </c>
      <c r="BV87" s="160">
        <v>1585.14</v>
      </c>
      <c r="BW87" s="160">
        <v>18.311800000000002</v>
      </c>
      <c r="BX87" s="160">
        <v>1.476886722788362</v>
      </c>
      <c r="BY87" s="160">
        <v>1.3182</v>
      </c>
      <c r="BZ87" s="160">
        <v>9.5914000000000001</v>
      </c>
      <c r="CA87" s="160">
        <v>9.0919000000000008</v>
      </c>
      <c r="CB87" s="160">
        <v>6.7766999999999999</v>
      </c>
      <c r="CC87" s="160">
        <v>5.9447000000000001</v>
      </c>
      <c r="CD87" s="160">
        <v>1</v>
      </c>
      <c r="CE87" s="160">
        <v>0.72619004393449771</v>
      </c>
      <c r="CF87" s="160">
        <v>6.9363999999999999</v>
      </c>
      <c r="CG87" s="160">
        <v>6.9858000000000002</v>
      </c>
    </row>
    <row r="88" spans="1:164" s="124" customFormat="1" x14ac:dyDescent="0.25">
      <c r="BP88" s="212">
        <v>17</v>
      </c>
      <c r="BQ88" s="124" t="s">
        <v>43</v>
      </c>
      <c r="BR88" s="160">
        <v>108.86</v>
      </c>
      <c r="BS88" s="160">
        <v>0.76822616578320657</v>
      </c>
      <c r="BT88" s="160">
        <v>0.96879999999999999</v>
      </c>
      <c r="BU88" s="160">
        <v>0.90752336872674466</v>
      </c>
      <c r="BV88" s="213">
        <v>1578.7860000000001</v>
      </c>
      <c r="BW88" s="160">
        <v>18.028600000000001</v>
      </c>
      <c r="BX88" s="160">
        <v>1.4823599169878448</v>
      </c>
      <c r="BY88" s="160">
        <v>1.3197000000000001</v>
      </c>
      <c r="BZ88" s="160">
        <v>9.628400000000001</v>
      </c>
      <c r="CA88" s="160">
        <v>9.1603000000000012</v>
      </c>
      <c r="CB88" s="160">
        <v>6.7807000000000004</v>
      </c>
      <c r="CC88" s="160">
        <v>5.9435000000000002</v>
      </c>
      <c r="CD88" s="160">
        <v>1</v>
      </c>
      <c r="CE88" s="160">
        <v>0.72661745044468995</v>
      </c>
      <c r="CF88" s="160">
        <v>6.9363999999999999</v>
      </c>
      <c r="CG88" s="160">
        <v>6.9817</v>
      </c>
    </row>
    <row r="89" spans="1:164" s="124" customFormat="1" x14ac:dyDescent="0.25">
      <c r="BP89" s="212">
        <v>18</v>
      </c>
      <c r="BQ89" s="124" t="s">
        <v>44</v>
      </c>
      <c r="BR89" s="160">
        <v>109.07000000000001</v>
      </c>
      <c r="BS89" s="160">
        <v>0.76863950807071479</v>
      </c>
      <c r="BT89" s="160">
        <v>0.9748</v>
      </c>
      <c r="BU89" s="160">
        <v>0.90917356123283921</v>
      </c>
      <c r="BV89" s="213">
        <v>1571.0359000000001</v>
      </c>
      <c r="BW89" s="160">
        <v>17.508500000000002</v>
      </c>
      <c r="BX89" s="160">
        <v>1.4817009927396649</v>
      </c>
      <c r="BY89" s="160">
        <v>1.3177000000000001</v>
      </c>
      <c r="BZ89" s="160">
        <v>9.6098999999999997</v>
      </c>
      <c r="CA89" s="160">
        <v>9.136000000000001</v>
      </c>
      <c r="CB89" s="160">
        <v>6.7932000000000006</v>
      </c>
      <c r="CC89" s="160">
        <v>5.9445000000000006</v>
      </c>
      <c r="CD89" s="160">
        <v>1</v>
      </c>
      <c r="CE89" s="160">
        <v>0.72718282103303589</v>
      </c>
      <c r="CF89" s="160">
        <v>6.9363999999999999</v>
      </c>
      <c r="CG89" s="160">
        <v>6.9599000000000002</v>
      </c>
    </row>
    <row r="90" spans="1:164" s="124" customFormat="1" x14ac:dyDescent="0.25">
      <c r="BB90" s="244"/>
      <c r="BP90" s="212">
        <v>19</v>
      </c>
      <c r="BQ90" s="124" t="s">
        <v>45</v>
      </c>
      <c r="BR90" s="160">
        <v>108.91</v>
      </c>
      <c r="BS90" s="160">
        <v>0.76787222606158334</v>
      </c>
      <c r="BT90" s="160">
        <v>0.97110000000000007</v>
      </c>
      <c r="BU90" s="160">
        <v>0.90818272636454456</v>
      </c>
      <c r="BV90" s="160">
        <v>1579.79</v>
      </c>
      <c r="BW90" s="160">
        <v>17.7441</v>
      </c>
      <c r="BX90" s="160">
        <v>1.486546751895347</v>
      </c>
      <c r="BY90" s="160">
        <v>1.3222</v>
      </c>
      <c r="BZ90" s="160">
        <v>9.6545000000000005</v>
      </c>
      <c r="CA90" s="160">
        <v>9.2042000000000002</v>
      </c>
      <c r="CB90" s="160">
        <v>6.7850000000000001</v>
      </c>
      <c r="CC90" s="160">
        <v>5.9813000000000001</v>
      </c>
      <c r="CD90" s="160">
        <v>1</v>
      </c>
      <c r="CE90" s="160">
        <v>0.72725685985033051</v>
      </c>
      <c r="CF90" s="160">
        <v>6.9363999999999999</v>
      </c>
      <c r="CG90" s="160">
        <v>6.9943</v>
      </c>
    </row>
    <row r="91" spans="1:164" s="124" customFormat="1" x14ac:dyDescent="0.25">
      <c r="A91" s="230"/>
      <c r="BB91" s="244"/>
      <c r="BO91" s="125"/>
      <c r="BP91" s="212">
        <v>20</v>
      </c>
      <c r="BQ91" s="124" t="s">
        <v>46</v>
      </c>
      <c r="BR91" s="221">
        <v>108.88</v>
      </c>
      <c r="BS91" s="221">
        <v>0.76300930871356631</v>
      </c>
      <c r="BT91" s="221">
        <v>0.96879999999999999</v>
      </c>
      <c r="BU91" s="221">
        <v>0.90653612546459983</v>
      </c>
      <c r="BV91" s="221">
        <v>1580.3605</v>
      </c>
      <c r="BW91" s="221">
        <v>17.877500000000001</v>
      </c>
      <c r="BX91" s="221">
        <v>1.4947683109118086</v>
      </c>
      <c r="BY91" s="221">
        <v>1.3237000000000001</v>
      </c>
      <c r="BZ91" s="221">
        <v>9.6675000000000004</v>
      </c>
      <c r="CA91" s="221">
        <v>9.2301000000000002</v>
      </c>
      <c r="CB91" s="221">
        <v>6.7738000000000005</v>
      </c>
      <c r="CC91" s="221">
        <v>5.9811000000000005</v>
      </c>
      <c r="CD91" s="221">
        <v>1</v>
      </c>
      <c r="CE91" s="221">
        <v>0.72679172329585517</v>
      </c>
      <c r="CF91" s="221">
        <v>6.9363999999999999</v>
      </c>
      <c r="CG91" s="221">
        <v>6.9868000000000006</v>
      </c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</row>
    <row r="92" spans="1:164" s="124" customFormat="1" x14ac:dyDescent="0.25">
      <c r="A92" s="230"/>
      <c r="BO92" s="125"/>
      <c r="BP92" s="202">
        <v>21</v>
      </c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</row>
    <row r="93" spans="1:164" s="204" customFormat="1" x14ac:dyDescent="0.25">
      <c r="B93" s="229"/>
      <c r="BO93" s="126"/>
      <c r="BP93" s="212"/>
      <c r="BQ93" s="20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34"/>
      <c r="CD93" s="174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</row>
    <row r="94" spans="1:164" s="204" customFormat="1" x14ac:dyDescent="0.25">
      <c r="B94" s="229"/>
      <c r="BO94" s="126"/>
      <c r="BP94" s="212"/>
      <c r="BQ94" s="202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74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</row>
    <row r="95" spans="1:164" s="124" customFormat="1" x14ac:dyDescent="0.25">
      <c r="A95" s="230"/>
      <c r="B95" s="231"/>
      <c r="BO95" s="125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</row>
    <row r="96" spans="1:164" s="124" customFormat="1" x14ac:dyDescent="0.25">
      <c r="A96" s="230"/>
      <c r="B96" s="231"/>
      <c r="BO96" s="125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</row>
    <row r="97" spans="1:164" s="124" customFormat="1" x14ac:dyDescent="0.25">
      <c r="A97" s="230"/>
      <c r="B97" s="231"/>
      <c r="BO97" s="125"/>
      <c r="BP97" s="125"/>
      <c r="BQ97" s="125"/>
      <c r="BR97" s="125"/>
      <c r="BS97" s="125"/>
      <c r="BT97" s="125"/>
      <c r="BU97" s="126"/>
      <c r="BV97" s="125"/>
      <c r="BW97" s="125"/>
      <c r="BX97" s="125"/>
      <c r="BY97" s="125"/>
      <c r="BZ97" s="125"/>
      <c r="CA97" s="125"/>
      <c r="CB97" s="125"/>
      <c r="CC97" s="127"/>
      <c r="CD97" s="126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</row>
    <row r="98" spans="1:164" s="124" customFormat="1" x14ac:dyDescent="0.25">
      <c r="A98" s="230"/>
      <c r="B98" s="231"/>
      <c r="BO98" s="125"/>
      <c r="BP98" s="160"/>
      <c r="BQ98" s="160"/>
      <c r="BR98" s="221">
        <f>AVERAGE(BR72:BR91)</f>
        <v>109.38199999999999</v>
      </c>
      <c r="BS98" s="221">
        <f t="shared" ref="BS98:CG98" si="7">AVERAGE(BS72:BS91)</f>
        <v>0.7658109569622612</v>
      </c>
      <c r="BT98" s="221">
        <f t="shared" si="7"/>
        <v>0.96968999999999994</v>
      </c>
      <c r="BU98" s="221">
        <f t="shared" si="7"/>
        <v>0.90156063578518508</v>
      </c>
      <c r="BV98" s="221">
        <f t="shared" si="7"/>
        <v>1562.9387400000001</v>
      </c>
      <c r="BW98" s="221">
        <f t="shared" si="7"/>
        <v>17.952999999999999</v>
      </c>
      <c r="BX98" s="221">
        <f t="shared" si="7"/>
        <v>1.4611322490996526</v>
      </c>
      <c r="BY98" s="221">
        <f t="shared" si="7"/>
        <v>1.309375</v>
      </c>
      <c r="BZ98" s="221">
        <f t="shared" si="7"/>
        <v>9.518695000000001</v>
      </c>
      <c r="CA98" s="221">
        <f t="shared" si="7"/>
        <v>8.9645849999999996</v>
      </c>
      <c r="CB98" s="221">
        <f t="shared" si="7"/>
        <v>6.7361050000000002</v>
      </c>
      <c r="CC98" s="221">
        <f t="shared" si="7"/>
        <v>5.9221200000000005</v>
      </c>
      <c r="CD98" s="221">
        <f t="shared" si="7"/>
        <v>1</v>
      </c>
      <c r="CE98" s="221">
        <f t="shared" si="7"/>
        <v>0.7247906313177318</v>
      </c>
      <c r="CF98" s="221">
        <f t="shared" si="7"/>
        <v>6.9160650000000006</v>
      </c>
      <c r="CG98" s="221">
        <f t="shared" si="7"/>
        <v>6.9280100000000004</v>
      </c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</row>
    <row r="99" spans="1:164" s="124" customFormat="1" x14ac:dyDescent="0.25">
      <c r="A99" s="230"/>
      <c r="B99" s="231"/>
      <c r="BO99" s="125"/>
      <c r="BP99" s="160"/>
      <c r="BQ99" s="160"/>
      <c r="BR99" s="221">
        <v>109.38199999999999</v>
      </c>
      <c r="BS99" s="221">
        <v>0.7658109569622612</v>
      </c>
      <c r="BT99" s="221">
        <v>0.96968999999999994</v>
      </c>
      <c r="BU99" s="221">
        <v>0.90156063578518508</v>
      </c>
      <c r="BV99" s="221">
        <v>1562.9387400000001</v>
      </c>
      <c r="BW99" s="221">
        <v>17.952999999999999</v>
      </c>
      <c r="BX99" s="221">
        <v>1.4611322490996526</v>
      </c>
      <c r="BY99" s="221">
        <v>1.309375</v>
      </c>
      <c r="BZ99" s="221">
        <v>9.518695000000001</v>
      </c>
      <c r="CA99" s="221">
        <v>8.9645849999999996</v>
      </c>
      <c r="CB99" s="221">
        <v>6.7361050000000002</v>
      </c>
      <c r="CC99" s="221">
        <v>5.9221200000000005</v>
      </c>
      <c r="CD99" s="221">
        <v>1</v>
      </c>
      <c r="CE99" s="221">
        <v>0.7247906313177318</v>
      </c>
      <c r="CF99" s="221">
        <v>6.9160650000000006</v>
      </c>
      <c r="CG99" s="221">
        <v>6.9280100000000004</v>
      </c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</row>
    <row r="100" spans="1:164" s="124" customFormat="1" x14ac:dyDescent="0.25">
      <c r="A100" s="230"/>
      <c r="B100" s="231"/>
      <c r="BO100" s="125"/>
      <c r="BP100" s="174"/>
      <c r="BQ100" s="227"/>
      <c r="BR100" s="227">
        <f t="shared" ref="BR100:CG100" si="8">BR99-BR98</f>
        <v>0</v>
      </c>
      <c r="BS100" s="227">
        <f t="shared" si="8"/>
        <v>0</v>
      </c>
      <c r="BT100" s="227">
        <f t="shared" si="8"/>
        <v>0</v>
      </c>
      <c r="BU100" s="227">
        <f t="shared" si="8"/>
        <v>0</v>
      </c>
      <c r="BV100" s="227">
        <f t="shared" si="8"/>
        <v>0</v>
      </c>
      <c r="BW100" s="227">
        <f t="shared" si="8"/>
        <v>0</v>
      </c>
      <c r="BX100" s="227">
        <f t="shared" si="8"/>
        <v>0</v>
      </c>
      <c r="BY100" s="227">
        <f t="shared" si="8"/>
        <v>0</v>
      </c>
      <c r="BZ100" s="227">
        <f t="shared" si="8"/>
        <v>0</v>
      </c>
      <c r="CA100" s="227">
        <f t="shared" si="8"/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</row>
    <row r="101" spans="1:164" s="124" customFormat="1" x14ac:dyDescent="0.25">
      <c r="A101" s="230"/>
      <c r="B101" s="231"/>
      <c r="BO101" s="125"/>
      <c r="BP101" s="126" t="s">
        <v>29</v>
      </c>
      <c r="BQ101" s="126"/>
      <c r="BR101" s="221">
        <f>MAX(BR72:BR91)</f>
        <v>110.16</v>
      </c>
      <c r="BS101" s="221">
        <f t="shared" ref="BS101:CG101" si="9">MAX(BS72:BS91)</f>
        <v>0.77053475111727532</v>
      </c>
      <c r="BT101" s="221">
        <f t="shared" si="9"/>
        <v>0.9748</v>
      </c>
      <c r="BU101" s="221">
        <f t="shared" si="9"/>
        <v>0.90917356123283921</v>
      </c>
      <c r="BV101" s="221">
        <f t="shared" si="9"/>
        <v>1585.14</v>
      </c>
      <c r="BW101" s="221">
        <f t="shared" si="9"/>
        <v>18.407600000000002</v>
      </c>
      <c r="BX101" s="221">
        <f t="shared" si="9"/>
        <v>1.4947683109118086</v>
      </c>
      <c r="BY101" s="221">
        <f t="shared" si="9"/>
        <v>1.3237000000000001</v>
      </c>
      <c r="BZ101" s="221">
        <f t="shared" si="9"/>
        <v>9.6675000000000004</v>
      </c>
      <c r="CA101" s="221">
        <f t="shared" si="9"/>
        <v>9.2301000000000002</v>
      </c>
      <c r="CB101" s="221">
        <f t="shared" si="9"/>
        <v>6.7932000000000006</v>
      </c>
      <c r="CC101" s="221">
        <f t="shared" si="9"/>
        <v>5.9813000000000001</v>
      </c>
      <c r="CD101" s="221">
        <f t="shared" si="9"/>
        <v>1</v>
      </c>
      <c r="CE101" s="221">
        <f t="shared" si="9"/>
        <v>0.72725685985033051</v>
      </c>
      <c r="CF101" s="221">
        <f t="shared" si="9"/>
        <v>6.9710000000000001</v>
      </c>
      <c r="CG101" s="221">
        <f t="shared" si="9"/>
        <v>6.9943</v>
      </c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</row>
    <row r="102" spans="1:164" s="124" customFormat="1" x14ac:dyDescent="0.25">
      <c r="A102" s="230"/>
      <c r="B102" s="231"/>
      <c r="BO102" s="125"/>
      <c r="BP102" s="126" t="s">
        <v>30</v>
      </c>
      <c r="BQ102" s="126"/>
      <c r="BR102" s="221">
        <f>MIN(BR72:BR91)</f>
        <v>107.99000000000001</v>
      </c>
      <c r="BS102" s="221">
        <f t="shared" ref="BS102:CG102" si="10">MIN(BS72:BS91)</f>
        <v>0.75987841945288748</v>
      </c>
      <c r="BT102" s="221">
        <f t="shared" si="10"/>
        <v>0.96260000000000001</v>
      </c>
      <c r="BU102" s="221">
        <f t="shared" si="10"/>
        <v>0.89301661010894795</v>
      </c>
      <c r="BV102" s="221">
        <f t="shared" si="10"/>
        <v>1544.4</v>
      </c>
      <c r="BW102" s="221">
        <f t="shared" si="10"/>
        <v>17.508500000000002</v>
      </c>
      <c r="BX102" s="221">
        <f t="shared" si="10"/>
        <v>1.4380212827149841</v>
      </c>
      <c r="BY102" s="221">
        <f t="shared" si="10"/>
        <v>1.2964</v>
      </c>
      <c r="BZ102" s="221">
        <f t="shared" si="10"/>
        <v>9.4004000000000012</v>
      </c>
      <c r="CA102" s="221">
        <f t="shared" si="10"/>
        <v>8.7999000000000009</v>
      </c>
      <c r="CB102" s="221">
        <f t="shared" si="10"/>
        <v>6.6737000000000002</v>
      </c>
      <c r="CC102" s="221">
        <f t="shared" si="10"/>
        <v>5.8526000000000007</v>
      </c>
      <c r="CD102" s="221">
        <f t="shared" si="10"/>
        <v>1</v>
      </c>
      <c r="CE102" s="221">
        <f t="shared" si="10"/>
        <v>0.72203730044694103</v>
      </c>
      <c r="CF102" s="221">
        <f t="shared" si="10"/>
        <v>6.8587000000000007</v>
      </c>
      <c r="CG102" s="221">
        <f t="shared" si="10"/>
        <v>6.8637000000000006</v>
      </c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</row>
    <row r="103" spans="1:164" s="124" customFormat="1" x14ac:dyDescent="0.25">
      <c r="A103" s="230"/>
      <c r="B103" s="231"/>
      <c r="BO103" s="125"/>
      <c r="BP103" s="125"/>
      <c r="BQ103" s="125"/>
      <c r="BR103" s="125"/>
      <c r="BS103" s="125"/>
      <c r="BT103" s="125"/>
      <c r="BU103" s="126"/>
      <c r="BV103" s="125"/>
      <c r="BW103" s="125"/>
      <c r="BX103" s="125"/>
      <c r="BY103" s="125"/>
      <c r="BZ103" s="125"/>
      <c r="CA103" s="125"/>
      <c r="CB103" s="125"/>
      <c r="CC103" s="127"/>
      <c r="CD103" s="126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</row>
    <row r="104" spans="1:164" s="124" customFormat="1" x14ac:dyDescent="0.25">
      <c r="A104" s="230"/>
      <c r="B104" s="231"/>
      <c r="BO104" s="125"/>
      <c r="BP104" s="125"/>
      <c r="BQ104" s="125"/>
      <c r="BR104" s="221">
        <f>BR101-BR102</f>
        <v>2.1699999999999875</v>
      </c>
      <c r="BS104" s="221">
        <f t="shared" ref="BS104:CG104" si="11">BS101-BS102</f>
        <v>1.0656331664387841E-2</v>
      </c>
      <c r="BT104" s="221">
        <f t="shared" si="11"/>
        <v>1.2199999999999989E-2</v>
      </c>
      <c r="BU104" s="221">
        <f t="shared" si="11"/>
        <v>1.6156951123891261E-2</v>
      </c>
      <c r="BV104" s="221">
        <f t="shared" si="11"/>
        <v>40.740000000000009</v>
      </c>
      <c r="BW104" s="221">
        <f t="shared" si="11"/>
        <v>0.89910000000000068</v>
      </c>
      <c r="BX104" s="221">
        <f t="shared" si="11"/>
        <v>5.6747028196824534E-2</v>
      </c>
      <c r="BY104" s="221">
        <f t="shared" si="11"/>
        <v>2.7300000000000102E-2</v>
      </c>
      <c r="BZ104" s="221">
        <f t="shared" si="11"/>
        <v>0.26709999999999923</v>
      </c>
      <c r="CA104" s="221">
        <f t="shared" si="11"/>
        <v>0.43019999999999925</v>
      </c>
      <c r="CB104" s="221">
        <f t="shared" si="11"/>
        <v>0.11950000000000038</v>
      </c>
      <c r="CC104" s="221">
        <f t="shared" si="11"/>
        <v>0.12869999999999937</v>
      </c>
      <c r="CD104" s="221">
        <f t="shared" si="11"/>
        <v>0</v>
      </c>
      <c r="CE104" s="221">
        <f t="shared" si="11"/>
        <v>5.2195594033894732E-3</v>
      </c>
      <c r="CF104" s="221">
        <f t="shared" si="11"/>
        <v>0.1122999999999994</v>
      </c>
      <c r="CG104" s="221">
        <f t="shared" si="11"/>
        <v>0.13059999999999938</v>
      </c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</row>
    <row r="105" spans="1:164" s="124" customFormat="1" x14ac:dyDescent="0.25">
      <c r="A105" s="230"/>
      <c r="B105" s="231"/>
      <c r="BO105" s="125"/>
      <c r="BP105" s="125"/>
      <c r="BQ105" s="125"/>
      <c r="BR105" s="125"/>
      <c r="BS105" s="125"/>
      <c r="BT105" s="125"/>
      <c r="BU105" s="126"/>
      <c r="BV105" s="125"/>
      <c r="BW105" s="125"/>
      <c r="BX105" s="125"/>
      <c r="BY105" s="125"/>
      <c r="BZ105" s="125"/>
      <c r="CA105" s="125"/>
      <c r="CB105" s="125"/>
      <c r="CC105" s="127"/>
      <c r="CD105" s="126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</row>
    <row r="106" spans="1:164" s="124" customFormat="1" x14ac:dyDescent="0.25">
      <c r="A106" s="230"/>
      <c r="B106" s="231"/>
      <c r="BO106" s="125"/>
      <c r="BP106" s="125"/>
      <c r="BQ106" s="125"/>
      <c r="BR106" s="125"/>
      <c r="BS106" s="125"/>
      <c r="BT106" s="125"/>
      <c r="BU106" s="126"/>
      <c r="BV106" s="125"/>
      <c r="BW106" s="125"/>
      <c r="BX106" s="125"/>
      <c r="BY106" s="125"/>
      <c r="BZ106" s="125"/>
      <c r="CA106" s="125"/>
      <c r="CB106" s="125"/>
      <c r="CC106" s="127"/>
      <c r="CD106" s="126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</row>
    <row r="107" spans="1:164" s="124" customFormat="1" x14ac:dyDescent="0.25">
      <c r="A107" s="230"/>
      <c r="B107" s="231"/>
      <c r="BO107" s="125"/>
      <c r="BP107" s="125"/>
      <c r="BQ107" s="125"/>
      <c r="BR107" s="125"/>
      <c r="BS107" s="125"/>
      <c r="BT107" s="125"/>
      <c r="BU107" s="126"/>
      <c r="BV107" s="125"/>
      <c r="BW107" s="125"/>
      <c r="BX107" s="125"/>
      <c r="BY107" s="125"/>
      <c r="BZ107" s="125"/>
      <c r="CA107" s="125"/>
      <c r="CB107" s="125"/>
      <c r="CC107" s="127"/>
      <c r="CD107" s="126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</row>
    <row r="108" spans="1:164" s="124" customFormat="1" x14ac:dyDescent="0.25">
      <c r="A108" s="230"/>
      <c r="B108" s="231"/>
      <c r="BO108" s="125"/>
      <c r="BP108" s="125"/>
      <c r="BQ108" s="125"/>
      <c r="BR108" s="125"/>
      <c r="BS108" s="125"/>
      <c r="BT108" s="125"/>
      <c r="BU108" s="126"/>
      <c r="BV108" s="125"/>
      <c r="BW108" s="125"/>
      <c r="BX108" s="125"/>
      <c r="BY108" s="125"/>
      <c r="BZ108" s="125"/>
      <c r="CA108" s="125"/>
      <c r="CB108" s="125"/>
      <c r="CC108" s="127"/>
      <c r="CD108" s="126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</row>
    <row r="109" spans="1:164" s="124" customFormat="1" x14ac:dyDescent="0.25">
      <c r="A109" s="230"/>
      <c r="B109" s="231"/>
      <c r="BO109" s="125"/>
      <c r="BP109" s="125"/>
      <c r="BQ109" s="125"/>
      <c r="BR109" s="125"/>
      <c r="BS109" s="125"/>
      <c r="BT109" s="125"/>
      <c r="BU109" s="126"/>
      <c r="BV109" s="125"/>
      <c r="BW109" s="125"/>
      <c r="BX109" s="125"/>
      <c r="BY109" s="125"/>
      <c r="BZ109" s="125"/>
      <c r="CA109" s="125"/>
      <c r="CB109" s="125"/>
      <c r="CC109" s="127"/>
      <c r="CD109" s="126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</row>
    <row r="110" spans="1:164" s="124" customFormat="1" x14ac:dyDescent="0.25">
      <c r="A110" s="230"/>
      <c r="B110" s="231"/>
      <c r="BO110" s="212"/>
      <c r="BP110" s="125"/>
      <c r="BQ110" s="125"/>
      <c r="BR110" s="125"/>
      <c r="BS110" s="125"/>
      <c r="BT110" s="125"/>
      <c r="BU110" s="126"/>
      <c r="BV110" s="125"/>
      <c r="BW110" s="125"/>
      <c r="BX110" s="125"/>
      <c r="BY110" s="125"/>
      <c r="BZ110" s="125"/>
      <c r="CA110" s="125"/>
      <c r="CB110" s="125"/>
      <c r="CC110" s="127"/>
      <c r="CD110" s="126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</row>
    <row r="111" spans="1:164" s="124" customFormat="1" x14ac:dyDescent="0.25">
      <c r="A111" s="230"/>
      <c r="B111" s="231"/>
      <c r="BO111" s="212"/>
      <c r="BP111" s="125"/>
      <c r="BQ111" s="125"/>
      <c r="BR111" s="125"/>
      <c r="BS111" s="125"/>
      <c r="BT111" s="125"/>
      <c r="BU111" s="126"/>
      <c r="BV111" s="125"/>
      <c r="BW111" s="125"/>
      <c r="BX111" s="125"/>
      <c r="BY111" s="125"/>
      <c r="BZ111" s="125"/>
      <c r="CA111" s="125"/>
      <c r="CB111" s="125"/>
      <c r="CC111" s="127"/>
      <c r="CD111" s="126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</row>
    <row r="112" spans="1:164" s="124" customFormat="1" x14ac:dyDescent="0.25">
      <c r="A112" s="230"/>
      <c r="B112" s="231"/>
      <c r="BO112" s="212"/>
      <c r="BP112" s="125"/>
      <c r="BQ112" s="125"/>
      <c r="BR112" s="125"/>
      <c r="BS112" s="125"/>
      <c r="BT112" s="125"/>
      <c r="BU112" s="126"/>
      <c r="BV112" s="125"/>
      <c r="BW112" s="125"/>
      <c r="BX112" s="125"/>
      <c r="BY112" s="125"/>
      <c r="BZ112" s="125"/>
      <c r="CA112" s="125"/>
      <c r="CB112" s="125"/>
      <c r="CC112" s="127"/>
      <c r="CD112" s="126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</row>
    <row r="113" spans="1:164" s="124" customFormat="1" x14ac:dyDescent="0.25">
      <c r="A113" s="230"/>
      <c r="B113" s="231"/>
      <c r="BO113" s="212"/>
      <c r="BP113" s="202"/>
      <c r="BQ113" s="125"/>
      <c r="BR113" s="125"/>
      <c r="BS113" s="125"/>
      <c r="BT113" s="125"/>
      <c r="BU113" s="126"/>
      <c r="BV113" s="125"/>
      <c r="BW113" s="125"/>
      <c r="BX113" s="125"/>
      <c r="BY113" s="125"/>
      <c r="BZ113" s="125"/>
      <c r="CA113" s="125"/>
      <c r="CB113" s="125"/>
      <c r="CC113" s="127"/>
      <c r="CD113" s="126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</row>
    <row r="114" spans="1:164" s="124" customFormat="1" x14ac:dyDescent="0.25">
      <c r="A114" s="230"/>
      <c r="B114" s="231"/>
      <c r="BO114" s="212"/>
      <c r="BP114" s="202"/>
      <c r="BQ114" s="125"/>
      <c r="BR114" s="125"/>
      <c r="BS114" s="125"/>
      <c r="BT114" s="125"/>
      <c r="BU114" s="126"/>
      <c r="BV114" s="125"/>
      <c r="BW114" s="125"/>
      <c r="BX114" s="125"/>
      <c r="BY114" s="125"/>
      <c r="BZ114" s="125"/>
      <c r="CA114" s="125"/>
      <c r="CB114" s="125"/>
      <c r="CC114" s="127"/>
      <c r="CD114" s="126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</row>
    <row r="115" spans="1:164" s="124" customFormat="1" x14ac:dyDescent="0.25">
      <c r="A115" s="230"/>
      <c r="B115" s="231"/>
      <c r="BO115" s="212"/>
      <c r="BP115" s="202"/>
      <c r="BQ115" s="125"/>
      <c r="BR115" s="125"/>
      <c r="BS115" s="125"/>
      <c r="BT115" s="125"/>
      <c r="BU115" s="126"/>
      <c r="BV115" s="125"/>
      <c r="BW115" s="125"/>
      <c r="BX115" s="125"/>
      <c r="BY115" s="125"/>
      <c r="BZ115" s="125"/>
      <c r="CA115" s="125"/>
      <c r="CB115" s="125"/>
      <c r="CC115" s="127"/>
      <c r="CD115" s="126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</row>
    <row r="116" spans="1:164" s="124" customFormat="1" x14ac:dyDescent="0.25">
      <c r="A116" s="230"/>
      <c r="B116" s="231"/>
      <c r="BO116" s="212"/>
      <c r="BP116" s="202"/>
      <c r="BQ116" s="125"/>
      <c r="BR116" s="125"/>
      <c r="BS116" s="125"/>
      <c r="BT116" s="125"/>
      <c r="BU116" s="126"/>
      <c r="BV116" s="125"/>
      <c r="BW116" s="125"/>
      <c r="BX116" s="125"/>
      <c r="BY116" s="125"/>
      <c r="BZ116" s="125"/>
      <c r="CA116" s="125"/>
      <c r="CB116" s="125"/>
      <c r="CC116" s="127"/>
      <c r="CD116" s="126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</row>
    <row r="117" spans="1:164" s="124" customFormat="1" x14ac:dyDescent="0.25">
      <c r="A117" s="230"/>
      <c r="B117" s="231"/>
      <c r="BO117" s="212"/>
      <c r="BP117" s="202"/>
      <c r="BQ117" s="125"/>
      <c r="BR117" s="125"/>
      <c r="BS117" s="125"/>
      <c r="BT117" s="125"/>
      <c r="BU117" s="126"/>
      <c r="BV117" s="125"/>
      <c r="BW117" s="125"/>
      <c r="BX117" s="125"/>
      <c r="BY117" s="125"/>
      <c r="BZ117" s="125"/>
      <c r="CA117" s="125"/>
      <c r="CB117" s="125"/>
      <c r="CC117" s="127"/>
      <c r="CD117" s="126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</row>
    <row r="118" spans="1:164" s="124" customFormat="1" x14ac:dyDescent="0.25">
      <c r="A118" s="230"/>
      <c r="B118" s="231"/>
      <c r="BO118" s="212"/>
      <c r="BP118" s="202"/>
      <c r="BQ118" s="125"/>
      <c r="BR118" s="125"/>
      <c r="BS118" s="125"/>
      <c r="BT118" s="125"/>
      <c r="BU118" s="126"/>
      <c r="BV118" s="125"/>
      <c r="BW118" s="125"/>
      <c r="BX118" s="125"/>
      <c r="BY118" s="125"/>
      <c r="BZ118" s="125"/>
      <c r="CA118" s="125"/>
      <c r="CB118" s="125"/>
      <c r="CC118" s="127"/>
      <c r="CD118" s="126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</row>
    <row r="119" spans="1:164" s="124" customFormat="1" x14ac:dyDescent="0.25">
      <c r="A119" s="230"/>
      <c r="B119" s="231"/>
      <c r="BO119" s="212"/>
      <c r="BP119" s="202"/>
      <c r="BQ119" s="125"/>
      <c r="BR119" s="125"/>
      <c r="BS119" s="125"/>
      <c r="BT119" s="125"/>
      <c r="BU119" s="126"/>
      <c r="BV119" s="125"/>
      <c r="BW119" s="125"/>
      <c r="BX119" s="125"/>
      <c r="BY119" s="125"/>
      <c r="BZ119" s="125"/>
      <c r="CA119" s="125"/>
      <c r="CB119" s="125"/>
      <c r="CC119" s="127"/>
      <c r="CD119" s="126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</row>
    <row r="120" spans="1:164" s="124" customFormat="1" x14ac:dyDescent="0.25">
      <c r="A120" s="230"/>
      <c r="B120" s="231"/>
      <c r="BO120" s="212"/>
      <c r="BP120" s="202"/>
      <c r="BQ120" s="125"/>
      <c r="BR120" s="125"/>
      <c r="BS120" s="125"/>
      <c r="BT120" s="125"/>
      <c r="BU120" s="126"/>
      <c r="BV120" s="125"/>
      <c r="BW120" s="125"/>
      <c r="BX120" s="125"/>
      <c r="BY120" s="125"/>
      <c r="BZ120" s="125"/>
      <c r="CA120" s="125"/>
      <c r="CB120" s="125"/>
      <c r="CC120" s="127"/>
      <c r="CD120" s="126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</row>
    <row r="121" spans="1:164" s="124" customFormat="1" x14ac:dyDescent="0.25">
      <c r="A121" s="230"/>
      <c r="B121" s="231"/>
      <c r="BO121" s="212"/>
      <c r="BP121" s="202"/>
      <c r="BQ121" s="125"/>
      <c r="BR121" s="125"/>
      <c r="BS121" s="125"/>
      <c r="BT121" s="125"/>
      <c r="BU121" s="126"/>
      <c r="BV121" s="125"/>
      <c r="BW121" s="125"/>
      <c r="BX121" s="125"/>
      <c r="BY121" s="125"/>
      <c r="BZ121" s="125"/>
      <c r="CA121" s="125"/>
      <c r="CB121" s="125"/>
      <c r="CC121" s="127"/>
      <c r="CD121" s="126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</row>
    <row r="122" spans="1:164" s="124" customFormat="1" x14ac:dyDescent="0.25">
      <c r="A122" s="230"/>
      <c r="B122" s="231"/>
      <c r="BO122" s="212"/>
      <c r="BP122" s="202"/>
      <c r="BQ122" s="125"/>
      <c r="BR122" s="125"/>
      <c r="BS122" s="125"/>
      <c r="BT122" s="125"/>
      <c r="BU122" s="126"/>
      <c r="BV122" s="125"/>
      <c r="BW122" s="125"/>
      <c r="BX122" s="125"/>
      <c r="BY122" s="125"/>
      <c r="BZ122" s="125"/>
      <c r="CA122" s="125"/>
      <c r="CB122" s="125"/>
      <c r="CC122" s="127"/>
      <c r="CD122" s="126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</row>
    <row r="123" spans="1:164" s="124" customFormat="1" x14ac:dyDescent="0.25">
      <c r="A123" s="230"/>
      <c r="B123" s="231"/>
      <c r="BO123" s="212"/>
      <c r="BP123" s="202"/>
      <c r="BQ123" s="125"/>
      <c r="BR123" s="125"/>
      <c r="BS123" s="125"/>
      <c r="BT123" s="125"/>
      <c r="BU123" s="126"/>
      <c r="BV123" s="125"/>
      <c r="BW123" s="125"/>
      <c r="BX123" s="125"/>
      <c r="BY123" s="125"/>
      <c r="BZ123" s="125"/>
      <c r="CA123" s="125"/>
      <c r="CB123" s="125"/>
      <c r="CC123" s="127"/>
      <c r="CD123" s="126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</row>
    <row r="124" spans="1:164" s="124" customFormat="1" x14ac:dyDescent="0.25">
      <c r="A124" s="230"/>
      <c r="B124" s="231"/>
      <c r="BO124" s="212"/>
      <c r="BP124" s="202"/>
      <c r="BQ124" s="125"/>
      <c r="BR124" s="125"/>
      <c r="BS124" s="125"/>
      <c r="BT124" s="125"/>
      <c r="BU124" s="126"/>
      <c r="BV124" s="125"/>
      <c r="BW124" s="125"/>
      <c r="BX124" s="125"/>
      <c r="BY124" s="125"/>
      <c r="BZ124" s="125"/>
      <c r="CA124" s="125"/>
      <c r="CB124" s="125"/>
      <c r="CC124" s="127"/>
      <c r="CD124" s="126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</row>
    <row r="125" spans="1:164" s="124" customFormat="1" x14ac:dyDescent="0.25">
      <c r="A125" s="230"/>
      <c r="B125" s="231"/>
      <c r="BO125" s="212"/>
      <c r="BP125" s="202"/>
      <c r="BQ125" s="125"/>
      <c r="BR125" s="125"/>
      <c r="BS125" s="125"/>
      <c r="BT125" s="125"/>
      <c r="BU125" s="126"/>
      <c r="BV125" s="125"/>
      <c r="BW125" s="125"/>
      <c r="BX125" s="125"/>
      <c r="BY125" s="125"/>
      <c r="BZ125" s="125"/>
      <c r="CA125" s="125"/>
      <c r="CB125" s="125"/>
      <c r="CC125" s="127"/>
      <c r="CD125" s="126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</row>
    <row r="126" spans="1:164" s="124" customFormat="1" x14ac:dyDescent="0.25">
      <c r="A126" s="230"/>
      <c r="B126" s="231"/>
      <c r="BO126" s="212"/>
      <c r="BP126" s="202"/>
      <c r="BQ126" s="125"/>
      <c r="BR126" s="125"/>
      <c r="BS126" s="125"/>
      <c r="BT126" s="125"/>
      <c r="BU126" s="126"/>
      <c r="BV126" s="125"/>
      <c r="BW126" s="125"/>
      <c r="BX126" s="125"/>
      <c r="BY126" s="125"/>
      <c r="BZ126" s="125"/>
      <c r="CA126" s="125"/>
      <c r="CB126" s="125"/>
      <c r="CC126" s="127"/>
      <c r="CD126" s="126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</row>
    <row r="127" spans="1:164" s="124" customFormat="1" x14ac:dyDescent="0.25">
      <c r="A127" s="230"/>
      <c r="B127" s="231"/>
      <c r="BO127" s="212"/>
      <c r="BP127" s="202"/>
      <c r="BQ127" s="125"/>
      <c r="BR127" s="125"/>
      <c r="BS127" s="125"/>
      <c r="BT127" s="125"/>
      <c r="BU127" s="126"/>
      <c r="BV127" s="125"/>
      <c r="BW127" s="125"/>
      <c r="BX127" s="125"/>
      <c r="BY127" s="125"/>
      <c r="BZ127" s="125"/>
      <c r="CA127" s="125"/>
      <c r="CB127" s="125"/>
      <c r="CC127" s="127"/>
      <c r="CD127" s="126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</row>
    <row r="128" spans="1:164" s="124" customFormat="1" x14ac:dyDescent="0.25">
      <c r="A128" s="230"/>
      <c r="B128" s="231"/>
      <c r="BO128" s="212"/>
      <c r="BP128" s="202"/>
      <c r="BQ128" s="125"/>
      <c r="BR128" s="125"/>
      <c r="BS128" s="125"/>
      <c r="BT128" s="125"/>
      <c r="BU128" s="126"/>
      <c r="BV128" s="125"/>
      <c r="BW128" s="125"/>
      <c r="BX128" s="125"/>
      <c r="BY128" s="125"/>
      <c r="BZ128" s="125"/>
      <c r="CA128" s="125"/>
      <c r="CB128" s="125"/>
      <c r="CC128" s="127"/>
      <c r="CD128" s="126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</row>
    <row r="129" spans="1:164" s="124" customFormat="1" x14ac:dyDescent="0.25">
      <c r="A129" s="230"/>
      <c r="B129" s="231"/>
      <c r="BO129" s="125"/>
      <c r="BP129" s="202"/>
      <c r="BQ129" s="125"/>
      <c r="BR129" s="125"/>
      <c r="BS129" s="125"/>
      <c r="BT129" s="125"/>
      <c r="BU129" s="126"/>
      <c r="BV129" s="125"/>
      <c r="BW129" s="125"/>
      <c r="BX129" s="125"/>
      <c r="BY129" s="125"/>
      <c r="BZ129" s="125"/>
      <c r="CA129" s="125"/>
      <c r="CB129" s="125"/>
      <c r="CC129" s="127"/>
      <c r="CD129" s="126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</row>
    <row r="130" spans="1:164" s="124" customFormat="1" x14ac:dyDescent="0.25">
      <c r="A130" s="230"/>
      <c r="B130" s="231"/>
      <c r="BO130" s="125"/>
      <c r="BP130" s="202"/>
      <c r="BQ130" s="125"/>
      <c r="BR130" s="125"/>
      <c r="BS130" s="125"/>
      <c r="BT130" s="125"/>
      <c r="BU130" s="126"/>
      <c r="BV130" s="125"/>
      <c r="BW130" s="125"/>
      <c r="BX130" s="125"/>
      <c r="BY130" s="125"/>
      <c r="BZ130" s="125"/>
      <c r="CA130" s="125"/>
      <c r="CB130" s="125"/>
      <c r="CC130" s="127"/>
      <c r="CD130" s="126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</row>
    <row r="131" spans="1:164" s="124" customFormat="1" x14ac:dyDescent="0.25">
      <c r="A131" s="230"/>
      <c r="B131" s="231"/>
      <c r="BO131" s="125"/>
      <c r="BP131" s="202"/>
      <c r="BQ131" s="125"/>
      <c r="BR131" s="125"/>
      <c r="BS131" s="125"/>
      <c r="BT131" s="125"/>
      <c r="BU131" s="126"/>
      <c r="BV131" s="125"/>
      <c r="BW131" s="125"/>
      <c r="BX131" s="125"/>
      <c r="BY131" s="125"/>
      <c r="BZ131" s="125"/>
      <c r="CA131" s="125"/>
      <c r="CB131" s="125"/>
      <c r="CC131" s="127"/>
      <c r="CD131" s="126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</row>
    <row r="132" spans="1:164" s="124" customFormat="1" x14ac:dyDescent="0.25">
      <c r="A132" s="230"/>
      <c r="B132" s="231"/>
      <c r="BO132" s="125"/>
      <c r="BP132" s="125"/>
      <c r="BQ132" s="125"/>
      <c r="BR132" s="125"/>
      <c r="BS132" s="125"/>
      <c r="BT132" s="125"/>
      <c r="BU132" s="126"/>
      <c r="BV132" s="125"/>
      <c r="BW132" s="125"/>
      <c r="BX132" s="125"/>
      <c r="BY132" s="125"/>
      <c r="BZ132" s="125"/>
      <c r="CA132" s="125"/>
      <c r="CB132" s="125"/>
      <c r="CC132" s="127"/>
      <c r="CD132" s="126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</row>
    <row r="133" spans="1:164" s="124" customFormat="1" x14ac:dyDescent="0.25">
      <c r="A133" s="230"/>
      <c r="B133" s="231"/>
      <c r="BO133" s="125"/>
      <c r="BP133" s="125"/>
      <c r="BQ133" s="125"/>
      <c r="BR133" s="125"/>
      <c r="BS133" s="125"/>
      <c r="BT133" s="125"/>
      <c r="BU133" s="126"/>
      <c r="BV133" s="125"/>
      <c r="BW133" s="125"/>
      <c r="BX133" s="125"/>
      <c r="BY133" s="125"/>
      <c r="BZ133" s="125"/>
      <c r="CA133" s="125"/>
      <c r="CB133" s="125"/>
      <c r="CC133" s="127"/>
      <c r="CD133" s="126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</row>
    <row r="134" spans="1:164" s="124" customFormat="1" x14ac:dyDescent="0.25">
      <c r="A134" s="230"/>
      <c r="B134" s="231"/>
      <c r="BO134" s="125"/>
      <c r="BP134" s="201"/>
      <c r="BQ134" s="201"/>
      <c r="BR134" s="201"/>
      <c r="BS134" s="201"/>
      <c r="BT134" s="201"/>
      <c r="BU134" s="201"/>
      <c r="BV134" s="201"/>
      <c r="BW134" s="202"/>
      <c r="BX134" s="202"/>
      <c r="BY134" s="202"/>
      <c r="BZ134" s="202"/>
      <c r="CA134" s="202"/>
      <c r="CB134" s="202"/>
      <c r="CC134" s="203"/>
      <c r="CD134" s="204"/>
      <c r="CE134" s="138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</row>
    <row r="135" spans="1:164" s="124" customFormat="1" x14ac:dyDescent="0.25">
      <c r="A135" s="230"/>
      <c r="B135" s="231"/>
      <c r="BO135" s="125"/>
      <c r="BP135" s="201"/>
      <c r="BQ135" s="201"/>
      <c r="BR135" s="201"/>
      <c r="BS135" s="201"/>
      <c r="BT135" s="201"/>
      <c r="BU135" s="201"/>
      <c r="BV135" s="201"/>
      <c r="BW135" s="202"/>
      <c r="BX135" s="202"/>
      <c r="BY135" s="202"/>
      <c r="BZ135" s="202"/>
      <c r="CA135" s="202"/>
      <c r="CB135" s="202"/>
      <c r="CC135" s="203"/>
      <c r="CD135" s="204"/>
      <c r="CE135" s="138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</row>
    <row r="136" spans="1:164" s="124" customFormat="1" x14ac:dyDescent="0.25">
      <c r="A136" s="230"/>
      <c r="B136" s="231"/>
      <c r="BO136" s="125"/>
      <c r="BP136" s="201"/>
      <c r="BQ136" s="201"/>
      <c r="BR136" s="138"/>
      <c r="BS136" s="138"/>
      <c r="BT136" s="138"/>
      <c r="BU136" s="138"/>
      <c r="BV136" s="126"/>
      <c r="BW136" s="125"/>
      <c r="BX136" s="125"/>
      <c r="BY136" s="125"/>
      <c r="BZ136" s="125"/>
      <c r="CA136" s="125"/>
      <c r="CB136" s="125"/>
      <c r="CC136" s="127"/>
      <c r="CD136" s="126"/>
      <c r="CE136" s="138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</row>
    <row r="137" spans="1:164" s="124" customFormat="1" x14ac:dyDescent="0.25">
      <c r="A137" s="230"/>
      <c r="B137" s="231"/>
      <c r="BO137" s="125"/>
      <c r="BP137" s="212"/>
      <c r="BQ137" s="20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14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</row>
    <row r="138" spans="1:164" s="124" customFormat="1" x14ac:dyDescent="0.25">
      <c r="A138" s="230"/>
      <c r="B138" s="231"/>
      <c r="BO138" s="125"/>
      <c r="BP138" s="212"/>
      <c r="BQ138" s="20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14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</row>
    <row r="139" spans="1:164" s="124" customFormat="1" x14ac:dyDescent="0.25">
      <c r="A139" s="230"/>
      <c r="B139" s="231"/>
      <c r="BO139" s="125"/>
      <c r="BP139" s="212"/>
      <c r="BQ139" s="20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14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</row>
    <row r="140" spans="1:164" s="124" customFormat="1" x14ac:dyDescent="0.25">
      <c r="A140" s="230"/>
      <c r="B140" s="231"/>
      <c r="BO140" s="125"/>
      <c r="BP140" s="212"/>
      <c r="BQ140" s="20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14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</row>
    <row r="141" spans="1:164" s="124" customFormat="1" x14ac:dyDescent="0.25">
      <c r="A141" s="230"/>
      <c r="B141" s="231"/>
      <c r="BO141" s="125"/>
      <c r="BP141" s="212"/>
      <c r="BQ141" s="20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14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</row>
    <row r="142" spans="1:164" s="124" customFormat="1" x14ac:dyDescent="0.25">
      <c r="A142" s="230"/>
      <c r="B142" s="231"/>
      <c r="BO142" s="125"/>
      <c r="BP142" s="212"/>
      <c r="BQ142" s="20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14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</row>
    <row r="143" spans="1:164" s="124" customFormat="1" x14ac:dyDescent="0.25">
      <c r="A143" s="230"/>
      <c r="B143" s="231"/>
      <c r="BO143" s="125"/>
      <c r="BP143" s="212"/>
      <c r="BQ143" s="20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14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</row>
    <row r="144" spans="1:164" s="124" customFormat="1" x14ac:dyDescent="0.25">
      <c r="A144" s="230"/>
      <c r="B144" s="231"/>
      <c r="BO144" s="125"/>
      <c r="BP144" s="212"/>
      <c r="BQ144" s="20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14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</row>
    <row r="145" spans="1:164" s="124" customFormat="1" x14ac:dyDescent="0.25">
      <c r="A145" s="230"/>
      <c r="B145" s="231"/>
      <c r="BO145" s="125"/>
      <c r="BP145" s="212"/>
      <c r="BQ145" s="20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14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</row>
    <row r="146" spans="1:164" s="124" customFormat="1" x14ac:dyDescent="0.25">
      <c r="A146" s="230"/>
      <c r="B146" s="231"/>
      <c r="BO146" s="125"/>
      <c r="BP146" s="212"/>
      <c r="BQ146" s="20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14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</row>
    <row r="147" spans="1:164" s="124" customFormat="1" x14ac:dyDescent="0.25">
      <c r="A147" s="230"/>
      <c r="B147" s="231"/>
      <c r="BO147" s="125"/>
      <c r="BP147" s="212"/>
      <c r="BQ147" s="20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14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</row>
    <row r="148" spans="1:164" s="124" customFormat="1" x14ac:dyDescent="0.25">
      <c r="A148" s="230"/>
      <c r="B148" s="231"/>
      <c r="BO148" s="125"/>
      <c r="BP148" s="212"/>
      <c r="BQ148" s="20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14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</row>
    <row r="149" spans="1:164" s="124" customFormat="1" x14ac:dyDescent="0.25">
      <c r="A149" s="230"/>
      <c r="B149" s="231"/>
      <c r="BO149" s="125"/>
      <c r="BP149" s="212"/>
      <c r="BQ149" s="20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14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</row>
    <row r="150" spans="1:164" s="124" customFormat="1" x14ac:dyDescent="0.25">
      <c r="A150" s="230"/>
      <c r="B150" s="231"/>
      <c r="BO150" s="125"/>
      <c r="BP150" s="212"/>
      <c r="BQ150" s="20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14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</row>
    <row r="151" spans="1:164" s="124" customFormat="1" x14ac:dyDescent="0.25">
      <c r="A151" s="230"/>
      <c r="B151" s="231"/>
      <c r="BO151" s="125"/>
      <c r="BP151" s="212"/>
      <c r="BQ151" s="20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14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</row>
    <row r="152" spans="1:164" s="124" customFormat="1" x14ac:dyDescent="0.25">
      <c r="A152" s="230"/>
      <c r="B152" s="231"/>
      <c r="BO152" s="125"/>
      <c r="BP152" s="212"/>
      <c r="BQ152" s="20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14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</row>
    <row r="153" spans="1:164" s="124" customFormat="1" x14ac:dyDescent="0.25">
      <c r="A153" s="230"/>
      <c r="B153" s="231"/>
      <c r="BO153" s="125"/>
      <c r="BP153" s="212"/>
      <c r="BQ153" s="20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14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</row>
    <row r="154" spans="1:164" s="124" customFormat="1" x14ac:dyDescent="0.25">
      <c r="A154" s="230"/>
      <c r="B154" s="231"/>
      <c r="BO154" s="125"/>
      <c r="BP154" s="212"/>
      <c r="BQ154" s="20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14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</row>
    <row r="155" spans="1:164" s="124" customFormat="1" x14ac:dyDescent="0.25">
      <c r="A155" s="230"/>
      <c r="B155" s="231"/>
      <c r="BO155" s="125"/>
      <c r="BP155" s="212"/>
      <c r="BQ155" s="20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14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</row>
    <row r="156" spans="1:164" s="124" customFormat="1" x14ac:dyDescent="0.25">
      <c r="A156" s="230"/>
      <c r="B156" s="231"/>
      <c r="BO156" s="125"/>
      <c r="BP156" s="125"/>
      <c r="BQ156" s="125"/>
      <c r="BR156" s="125"/>
      <c r="BS156" s="125"/>
      <c r="BT156" s="125"/>
      <c r="BU156" s="126"/>
      <c r="BV156" s="125"/>
      <c r="BW156" s="125"/>
      <c r="BX156" s="125"/>
      <c r="BY156" s="125"/>
      <c r="BZ156" s="125"/>
      <c r="CA156" s="125"/>
      <c r="CB156" s="125"/>
      <c r="CC156" s="127"/>
      <c r="CD156" s="126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</row>
    <row r="157" spans="1:164" s="124" customFormat="1" x14ac:dyDescent="0.25">
      <c r="A157" s="230"/>
      <c r="B157" s="231"/>
      <c r="BO157" s="125"/>
      <c r="BP157" s="125"/>
      <c r="BQ157" s="125"/>
      <c r="BR157" s="125"/>
      <c r="BS157" s="125"/>
      <c r="BT157" s="125"/>
      <c r="BU157" s="126"/>
      <c r="BV157" s="125"/>
      <c r="BW157" s="125"/>
      <c r="BX157" s="125"/>
      <c r="BY157" s="125"/>
      <c r="BZ157" s="125"/>
      <c r="CA157" s="125"/>
      <c r="CB157" s="125"/>
      <c r="CC157" s="127"/>
      <c r="CD157" s="126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</row>
    <row r="158" spans="1:164" s="124" customFormat="1" x14ac:dyDescent="0.25">
      <c r="A158" s="230"/>
      <c r="B158" s="231"/>
      <c r="BO158" s="125"/>
      <c r="BP158" s="125"/>
      <c r="BQ158" s="125"/>
      <c r="BR158" s="125"/>
      <c r="BS158" s="125"/>
      <c r="BT158" s="125"/>
      <c r="BU158" s="126"/>
      <c r="BV158" s="125"/>
      <c r="BW158" s="125"/>
      <c r="BX158" s="125"/>
      <c r="BY158" s="125"/>
      <c r="BZ158" s="125"/>
      <c r="CA158" s="125"/>
      <c r="CB158" s="125"/>
      <c r="CC158" s="127"/>
      <c r="CD158" s="126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</row>
    <row r="159" spans="1:164" s="124" customFormat="1" x14ac:dyDescent="0.25">
      <c r="A159" s="230"/>
      <c r="B159" s="231"/>
      <c r="BO159" s="125"/>
      <c r="BP159" s="125"/>
      <c r="BQ159" s="125"/>
      <c r="BR159" s="125"/>
      <c r="BS159" s="125"/>
      <c r="BT159" s="125"/>
      <c r="BU159" s="126"/>
      <c r="BV159" s="125"/>
      <c r="BW159" s="125"/>
      <c r="BX159" s="125"/>
      <c r="BY159" s="125"/>
      <c r="BZ159" s="125"/>
      <c r="CA159" s="125"/>
      <c r="CB159" s="125"/>
      <c r="CC159" s="127"/>
      <c r="CD159" s="126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</row>
    <row r="160" spans="1:164" s="124" customFormat="1" x14ac:dyDescent="0.25">
      <c r="A160" s="230"/>
      <c r="B160" s="231"/>
      <c r="BO160" s="125"/>
      <c r="BP160" s="125"/>
      <c r="BQ160" s="125"/>
      <c r="BR160" s="125"/>
      <c r="BS160" s="125"/>
      <c r="BT160" s="125"/>
      <c r="BU160" s="126"/>
      <c r="BV160" s="125"/>
      <c r="BW160" s="125"/>
      <c r="BX160" s="125"/>
      <c r="BY160" s="125"/>
      <c r="BZ160" s="125"/>
      <c r="CA160" s="125"/>
      <c r="CB160" s="125"/>
      <c r="CC160" s="127"/>
      <c r="CD160" s="126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</row>
    <row r="161" spans="1:164" s="124" customFormat="1" x14ac:dyDescent="0.25">
      <c r="A161" s="230"/>
      <c r="B161" s="231"/>
      <c r="BO161" s="125"/>
      <c r="BP161" s="125"/>
      <c r="BQ161" s="125"/>
      <c r="BR161" s="125"/>
      <c r="BS161" s="125"/>
      <c r="BT161" s="125"/>
      <c r="BU161" s="126"/>
      <c r="BV161" s="125"/>
      <c r="BW161" s="125"/>
      <c r="BX161" s="125"/>
      <c r="BY161" s="125"/>
      <c r="BZ161" s="125"/>
      <c r="CA161" s="125"/>
      <c r="CB161" s="125"/>
      <c r="CC161" s="127"/>
      <c r="CD161" s="126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</row>
    <row r="162" spans="1:164" s="124" customFormat="1" x14ac:dyDescent="0.25">
      <c r="A162" s="230"/>
      <c r="B162" s="231"/>
      <c r="BO162" s="125"/>
      <c r="BP162" s="125"/>
      <c r="BQ162" s="125"/>
      <c r="BR162" s="125"/>
      <c r="BS162" s="125"/>
      <c r="BT162" s="125"/>
      <c r="BU162" s="126"/>
      <c r="BV162" s="125"/>
      <c r="BW162" s="125"/>
      <c r="BX162" s="125"/>
      <c r="BY162" s="125"/>
      <c r="BZ162" s="125"/>
      <c r="CA162" s="125"/>
      <c r="CB162" s="125"/>
      <c r="CC162" s="127"/>
      <c r="CD162" s="126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</row>
    <row r="163" spans="1:164" s="124" customFormat="1" x14ac:dyDescent="0.25">
      <c r="A163" s="230"/>
      <c r="B163" s="231"/>
      <c r="BO163" s="125"/>
      <c r="BP163" s="125"/>
      <c r="BQ163" s="125"/>
      <c r="BR163" s="125"/>
      <c r="BS163" s="125"/>
      <c r="BT163" s="125"/>
      <c r="BU163" s="126"/>
      <c r="BV163" s="125"/>
      <c r="BW163" s="125"/>
      <c r="BX163" s="125"/>
      <c r="BY163" s="125"/>
      <c r="BZ163" s="125"/>
      <c r="CA163" s="125"/>
      <c r="CB163" s="125"/>
      <c r="CC163" s="127"/>
      <c r="CD163" s="126"/>
      <c r="CE163" s="125"/>
      <c r="CF163" s="125"/>
      <c r="CG163" s="125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</row>
    <row r="164" spans="1:164" s="124" customFormat="1" x14ac:dyDescent="0.25">
      <c r="A164" s="230"/>
      <c r="B164" s="231"/>
      <c r="BO164" s="125"/>
      <c r="BP164" s="125"/>
      <c r="BQ164" s="125"/>
      <c r="BR164" s="125"/>
      <c r="BS164" s="125"/>
      <c r="BT164" s="125"/>
      <c r="BU164" s="126"/>
      <c r="BV164" s="125"/>
      <c r="BW164" s="125"/>
      <c r="BX164" s="125"/>
      <c r="BY164" s="125"/>
      <c r="BZ164" s="125"/>
      <c r="CA164" s="125"/>
      <c r="CB164" s="125"/>
      <c r="CC164" s="127"/>
      <c r="CD164" s="126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</row>
    <row r="165" spans="1:164" s="124" customFormat="1" x14ac:dyDescent="0.25">
      <c r="A165" s="230"/>
      <c r="B165" s="231"/>
      <c r="BO165" s="125"/>
      <c r="BP165" s="125"/>
      <c r="BQ165" s="125"/>
      <c r="BR165" s="125"/>
      <c r="BS165" s="125"/>
      <c r="BT165" s="125"/>
      <c r="BU165" s="126"/>
      <c r="BV165" s="125"/>
      <c r="BW165" s="125"/>
      <c r="BX165" s="125"/>
      <c r="BY165" s="125"/>
      <c r="BZ165" s="125"/>
      <c r="CA165" s="125"/>
      <c r="CB165" s="125"/>
      <c r="CC165" s="127"/>
      <c r="CD165" s="126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</row>
    <row r="166" spans="1:164" s="124" customFormat="1" x14ac:dyDescent="0.25">
      <c r="A166" s="230"/>
      <c r="B166" s="231"/>
      <c r="BO166" s="125"/>
      <c r="BP166" s="125"/>
      <c r="BQ166" s="125"/>
      <c r="BR166" s="125"/>
      <c r="BS166" s="125"/>
      <c r="BT166" s="125"/>
      <c r="BU166" s="126"/>
      <c r="BV166" s="125"/>
      <c r="BW166" s="125"/>
      <c r="BX166" s="125"/>
      <c r="BY166" s="125"/>
      <c r="BZ166" s="125"/>
      <c r="CA166" s="125"/>
      <c r="CB166" s="125"/>
      <c r="CC166" s="127"/>
      <c r="CD166" s="126"/>
      <c r="CE166" s="12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</row>
    <row r="167" spans="1:164" s="124" customFormat="1" x14ac:dyDescent="0.25">
      <c r="A167" s="230"/>
      <c r="B167" s="231"/>
      <c r="BO167" s="125"/>
      <c r="BP167" s="125"/>
      <c r="BQ167" s="125"/>
      <c r="BR167" s="125"/>
      <c r="BS167" s="125"/>
      <c r="BT167" s="125"/>
      <c r="BU167" s="126"/>
      <c r="BV167" s="125"/>
      <c r="BW167" s="125"/>
      <c r="BX167" s="125"/>
      <c r="BY167" s="125"/>
      <c r="BZ167" s="125"/>
      <c r="CA167" s="125"/>
      <c r="CB167" s="125"/>
      <c r="CC167" s="127"/>
      <c r="CD167" s="126"/>
      <c r="CE167" s="125"/>
      <c r="CF167" s="125"/>
      <c r="CG167" s="125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</row>
    <row r="168" spans="1:164" s="124" customFormat="1" x14ac:dyDescent="0.25">
      <c r="A168" s="230"/>
      <c r="B168" s="231"/>
      <c r="BO168" s="125"/>
      <c r="BP168" s="125"/>
      <c r="BQ168" s="125"/>
      <c r="BR168" s="125"/>
      <c r="BS168" s="125"/>
      <c r="BT168" s="125"/>
      <c r="BU168" s="126"/>
      <c r="BV168" s="125"/>
      <c r="BW168" s="125"/>
      <c r="BX168" s="125"/>
      <c r="BY168" s="125"/>
      <c r="BZ168" s="125"/>
      <c r="CA168" s="125"/>
      <c r="CB168" s="125"/>
      <c r="CC168" s="127"/>
      <c r="CD168" s="126"/>
      <c r="CE168" s="125"/>
      <c r="CF168" s="125"/>
      <c r="CG168" s="125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</row>
    <row r="169" spans="1:164" s="124" customFormat="1" x14ac:dyDescent="0.25">
      <c r="A169" s="230"/>
      <c r="B169" s="231"/>
      <c r="BO169" s="125"/>
      <c r="BP169" s="125"/>
      <c r="BQ169" s="125"/>
      <c r="BR169" s="125"/>
      <c r="BS169" s="125"/>
      <c r="BT169" s="125"/>
      <c r="BU169" s="126"/>
      <c r="BV169" s="125"/>
      <c r="BW169" s="125"/>
      <c r="BX169" s="125"/>
      <c r="BY169" s="125"/>
      <c r="BZ169" s="125"/>
      <c r="CA169" s="125"/>
      <c r="CB169" s="125"/>
      <c r="CC169" s="127"/>
      <c r="CD169" s="126"/>
      <c r="CE169" s="125"/>
      <c r="CF169" s="125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</row>
    <row r="170" spans="1:164" s="124" customFormat="1" x14ac:dyDescent="0.25">
      <c r="A170" s="230"/>
      <c r="B170" s="231"/>
      <c r="BO170" s="125"/>
      <c r="BP170" s="125"/>
      <c r="BQ170" s="125"/>
      <c r="BR170" s="125"/>
      <c r="BS170" s="125"/>
      <c r="BT170" s="125"/>
      <c r="BU170" s="126"/>
      <c r="BV170" s="125"/>
      <c r="BW170" s="125"/>
      <c r="BX170" s="125"/>
      <c r="BY170" s="125"/>
      <c r="BZ170" s="125"/>
      <c r="CA170" s="125"/>
      <c r="CB170" s="125"/>
      <c r="CC170" s="127"/>
      <c r="CD170" s="126"/>
      <c r="CE170" s="125"/>
      <c r="CF170" s="125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</row>
    <row r="171" spans="1:164" s="124" customFormat="1" x14ac:dyDescent="0.25">
      <c r="A171" s="230"/>
      <c r="B171" s="231"/>
      <c r="BO171" s="125"/>
      <c r="BP171" s="125"/>
      <c r="BQ171" s="125"/>
      <c r="BR171" s="125"/>
      <c r="BS171" s="125"/>
      <c r="BT171" s="125"/>
      <c r="BU171" s="126"/>
      <c r="BV171" s="125"/>
      <c r="BW171" s="125"/>
      <c r="BX171" s="125"/>
      <c r="BY171" s="125"/>
      <c r="BZ171" s="125"/>
      <c r="CA171" s="125"/>
      <c r="CB171" s="125"/>
      <c r="CC171" s="127"/>
      <c r="CD171" s="126"/>
      <c r="CE171" s="125"/>
      <c r="CF171" s="125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</row>
    <row r="172" spans="1:164" s="124" customFormat="1" x14ac:dyDescent="0.25">
      <c r="A172" s="230"/>
      <c r="B172" s="231"/>
      <c r="BO172" s="125"/>
      <c r="BP172" s="125"/>
      <c r="BQ172" s="125"/>
      <c r="BR172" s="125"/>
      <c r="BS172" s="125"/>
      <c r="BT172" s="125"/>
      <c r="BU172" s="126"/>
      <c r="BV172" s="125"/>
      <c r="BW172" s="125"/>
      <c r="BX172" s="125"/>
      <c r="BY172" s="125"/>
      <c r="BZ172" s="125"/>
      <c r="CA172" s="125"/>
      <c r="CB172" s="125"/>
      <c r="CC172" s="127"/>
      <c r="CD172" s="126"/>
      <c r="CE172" s="125"/>
      <c r="CF172" s="125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</row>
    <row r="173" spans="1:164" s="124" customFormat="1" x14ac:dyDescent="0.25">
      <c r="A173" s="230"/>
      <c r="B173" s="231"/>
      <c r="BO173" s="125"/>
      <c r="BP173" s="125"/>
      <c r="BQ173" s="125"/>
      <c r="BR173" s="125"/>
      <c r="BS173" s="125"/>
      <c r="BT173" s="125"/>
      <c r="BU173" s="126"/>
      <c r="BV173" s="125"/>
      <c r="BW173" s="125"/>
      <c r="BX173" s="125"/>
      <c r="BY173" s="125"/>
      <c r="BZ173" s="125"/>
      <c r="CA173" s="125"/>
      <c r="CB173" s="125"/>
      <c r="CC173" s="127"/>
      <c r="CD173" s="126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</row>
    <row r="174" spans="1:164" s="124" customFormat="1" x14ac:dyDescent="0.25">
      <c r="A174" s="230"/>
      <c r="B174" s="231"/>
      <c r="BO174" s="125"/>
      <c r="BP174" s="125"/>
      <c r="BQ174" s="125"/>
      <c r="BR174" s="125"/>
      <c r="BS174" s="125"/>
      <c r="BT174" s="125"/>
      <c r="BU174" s="126"/>
      <c r="BV174" s="125"/>
      <c r="BW174" s="125"/>
      <c r="BX174" s="125"/>
      <c r="BY174" s="125"/>
      <c r="BZ174" s="125"/>
      <c r="CA174" s="125"/>
      <c r="CB174" s="125"/>
      <c r="CC174" s="127"/>
      <c r="CD174" s="126"/>
      <c r="CE174" s="125"/>
      <c r="CF174" s="125"/>
      <c r="CG174" s="125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</row>
    <row r="175" spans="1:164" s="124" customFormat="1" x14ac:dyDescent="0.25">
      <c r="A175" s="230"/>
      <c r="B175" s="231"/>
      <c r="BO175" s="125"/>
      <c r="BP175" s="125"/>
      <c r="BQ175" s="125"/>
      <c r="BR175" s="125"/>
      <c r="BS175" s="125"/>
      <c r="BT175" s="125"/>
      <c r="BU175" s="126"/>
      <c r="BV175" s="125"/>
      <c r="BW175" s="125"/>
      <c r="BX175" s="125"/>
      <c r="BY175" s="125"/>
      <c r="BZ175" s="125"/>
      <c r="CA175" s="125"/>
      <c r="CB175" s="125"/>
      <c r="CC175" s="127"/>
      <c r="CD175" s="126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</row>
    <row r="176" spans="1:164" s="124" customFormat="1" x14ac:dyDescent="0.25">
      <c r="A176" s="230"/>
      <c r="B176" s="231"/>
      <c r="BO176" s="125"/>
      <c r="BP176" s="125"/>
      <c r="BQ176" s="125"/>
      <c r="BR176" s="125"/>
      <c r="BS176" s="125"/>
      <c r="BT176" s="125"/>
      <c r="BU176" s="126"/>
      <c r="BV176" s="125"/>
      <c r="BW176" s="125"/>
      <c r="BX176" s="125"/>
      <c r="BY176" s="125"/>
      <c r="BZ176" s="125"/>
      <c r="CA176" s="125"/>
      <c r="CB176" s="125"/>
      <c r="CC176" s="127"/>
      <c r="CD176" s="126"/>
      <c r="CE176" s="125"/>
      <c r="CF176" s="125"/>
      <c r="CG176" s="125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</row>
    <row r="177" spans="1:164" s="196" customFormat="1" x14ac:dyDescent="0.25">
      <c r="A177" s="235"/>
      <c r="B177" s="236"/>
      <c r="BO177" s="192"/>
      <c r="BP177" s="192"/>
      <c r="BQ177" s="192"/>
      <c r="BR177" s="192"/>
      <c r="BS177" s="192"/>
      <c r="BT177" s="192"/>
      <c r="BU177" s="194"/>
      <c r="BV177" s="192"/>
      <c r="BW177" s="192"/>
      <c r="BX177" s="192"/>
      <c r="BY177" s="192"/>
      <c r="BZ177" s="192"/>
      <c r="CA177" s="192"/>
      <c r="CB177" s="192"/>
      <c r="CC177" s="195"/>
      <c r="CD177" s="194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</row>
    <row r="178" spans="1:164" s="196" customFormat="1" x14ac:dyDescent="0.25">
      <c r="A178" s="235"/>
      <c r="B178" s="236"/>
      <c r="BO178" s="192"/>
      <c r="BP178" s="192"/>
      <c r="BQ178" s="192"/>
      <c r="BR178" s="192"/>
      <c r="BS178" s="192"/>
      <c r="BT178" s="192"/>
      <c r="BU178" s="194"/>
      <c r="BV178" s="192"/>
      <c r="BW178" s="192"/>
      <c r="BX178" s="192"/>
      <c r="BY178" s="192"/>
      <c r="BZ178" s="192"/>
      <c r="CA178" s="192"/>
      <c r="CB178" s="192"/>
      <c r="CC178" s="195"/>
      <c r="CD178" s="194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</row>
    <row r="179" spans="1:164" s="196" customFormat="1" x14ac:dyDescent="0.25">
      <c r="A179" s="235"/>
      <c r="B179" s="236"/>
      <c r="BO179" s="192"/>
      <c r="BP179" s="192"/>
      <c r="BQ179" s="192"/>
      <c r="BR179" s="192"/>
      <c r="BS179" s="192"/>
      <c r="BT179" s="192"/>
      <c r="BU179" s="194"/>
      <c r="BV179" s="192"/>
      <c r="BW179" s="192"/>
      <c r="BX179" s="192"/>
      <c r="BY179" s="192"/>
      <c r="BZ179" s="192"/>
      <c r="CA179" s="192"/>
      <c r="CB179" s="192"/>
      <c r="CC179" s="195"/>
      <c r="CD179" s="194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</row>
    <row r="180" spans="1:164" s="196" customFormat="1" x14ac:dyDescent="0.25">
      <c r="A180" s="235"/>
      <c r="B180" s="236"/>
      <c r="BO180" s="192"/>
      <c r="BP180" s="192"/>
      <c r="BQ180" s="192"/>
      <c r="BR180" s="192"/>
      <c r="BS180" s="192"/>
      <c r="BT180" s="192"/>
      <c r="BU180" s="194"/>
      <c r="BV180" s="192"/>
      <c r="BW180" s="192"/>
      <c r="BX180" s="192"/>
      <c r="BY180" s="192"/>
      <c r="BZ180" s="192"/>
      <c r="CA180" s="192"/>
      <c r="CB180" s="192"/>
      <c r="CC180" s="195"/>
      <c r="CD180" s="194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</row>
    <row r="181" spans="1:164" s="196" customFormat="1" x14ac:dyDescent="0.25">
      <c r="A181" s="235"/>
      <c r="B181" s="236"/>
      <c r="BO181" s="192"/>
      <c r="BP181" s="192"/>
      <c r="BQ181" s="192"/>
      <c r="BR181" s="192"/>
      <c r="BS181" s="192"/>
      <c r="BT181" s="192"/>
      <c r="BU181" s="194"/>
      <c r="BV181" s="192"/>
      <c r="BW181" s="192"/>
      <c r="BX181" s="192"/>
      <c r="BY181" s="192"/>
      <c r="BZ181" s="192"/>
      <c r="CA181" s="192"/>
      <c r="CB181" s="192"/>
      <c r="CC181" s="195"/>
      <c r="CD181" s="194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</row>
    <row r="182" spans="1:164" s="196" customFormat="1" x14ac:dyDescent="0.25">
      <c r="A182" s="235"/>
      <c r="B182" s="236"/>
      <c r="BO182" s="192"/>
      <c r="BP182" s="192"/>
      <c r="BQ182" s="192"/>
      <c r="BR182" s="192"/>
      <c r="BS182" s="192"/>
      <c r="BT182" s="192"/>
      <c r="BU182" s="194"/>
      <c r="BV182" s="192"/>
      <c r="BW182" s="192"/>
      <c r="BX182" s="192"/>
      <c r="BY182" s="192"/>
      <c r="BZ182" s="192"/>
      <c r="CA182" s="192"/>
      <c r="CB182" s="192"/>
      <c r="CC182" s="195"/>
      <c r="CD182" s="194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</row>
    <row r="183" spans="1:164" s="196" customFormat="1" x14ac:dyDescent="0.25">
      <c r="A183" s="235"/>
      <c r="B183" s="236"/>
      <c r="BO183" s="192"/>
      <c r="BP183" s="192"/>
      <c r="BQ183" s="192"/>
      <c r="BR183" s="192"/>
      <c r="BS183" s="192"/>
      <c r="BT183" s="192"/>
      <c r="BU183" s="194"/>
      <c r="BV183" s="192"/>
      <c r="BW183" s="192"/>
      <c r="BX183" s="192"/>
      <c r="BY183" s="192"/>
      <c r="BZ183" s="192"/>
      <c r="CA183" s="192"/>
      <c r="CB183" s="192"/>
      <c r="CC183" s="195"/>
      <c r="CD183" s="194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</row>
    <row r="184" spans="1:164" s="196" customFormat="1" x14ac:dyDescent="0.25">
      <c r="A184" s="235"/>
      <c r="B184" s="236"/>
      <c r="BO184" s="192"/>
      <c r="BP184" s="192"/>
      <c r="BQ184" s="192"/>
      <c r="BR184" s="192"/>
      <c r="BS184" s="192"/>
      <c r="BT184" s="192"/>
      <c r="BU184" s="194"/>
      <c r="BV184" s="192"/>
      <c r="BW184" s="192"/>
      <c r="BX184" s="192"/>
      <c r="BY184" s="192"/>
      <c r="BZ184" s="192"/>
      <c r="CA184" s="192"/>
      <c r="CB184" s="192"/>
      <c r="CC184" s="195"/>
      <c r="CD184" s="194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</row>
    <row r="185" spans="1:164" s="196" customFormat="1" x14ac:dyDescent="0.25">
      <c r="A185" s="235"/>
      <c r="B185" s="236"/>
      <c r="BO185" s="192"/>
      <c r="BP185" s="192"/>
      <c r="BQ185" s="192"/>
      <c r="BR185" s="192"/>
      <c r="BS185" s="192"/>
      <c r="BT185" s="192"/>
      <c r="BU185" s="194"/>
      <c r="BV185" s="192"/>
      <c r="BW185" s="192"/>
      <c r="BX185" s="192"/>
      <c r="BY185" s="192"/>
      <c r="BZ185" s="192"/>
      <c r="CA185" s="192"/>
      <c r="CB185" s="192"/>
      <c r="CC185" s="195"/>
      <c r="CD185" s="194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</row>
    <row r="186" spans="1:164" s="196" customFormat="1" x14ac:dyDescent="0.25">
      <c r="A186" s="235"/>
      <c r="B186" s="236"/>
      <c r="BO186" s="192"/>
      <c r="BP186" s="192"/>
      <c r="BQ186" s="192"/>
      <c r="BR186" s="192"/>
      <c r="BS186" s="192"/>
      <c r="BT186" s="192"/>
      <c r="BU186" s="194"/>
      <c r="BV186" s="192"/>
      <c r="BW186" s="192"/>
      <c r="BX186" s="192"/>
      <c r="BY186" s="192"/>
      <c r="BZ186" s="192"/>
      <c r="CA186" s="192"/>
      <c r="CB186" s="192"/>
      <c r="CC186" s="195"/>
      <c r="CD186" s="194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</row>
    <row r="187" spans="1:164" s="196" customFormat="1" x14ac:dyDescent="0.25">
      <c r="A187" s="235"/>
      <c r="B187" s="236"/>
      <c r="BO187" s="192"/>
      <c r="BP187" s="192"/>
      <c r="BQ187" s="192"/>
      <c r="BR187" s="192"/>
      <c r="BS187" s="192"/>
      <c r="BT187" s="192"/>
      <c r="BU187" s="194"/>
      <c r="BV187" s="192"/>
      <c r="BW187" s="192"/>
      <c r="BX187" s="192"/>
      <c r="BY187" s="192"/>
      <c r="BZ187" s="192"/>
      <c r="CA187" s="192"/>
      <c r="CB187" s="192"/>
      <c r="CC187" s="195"/>
      <c r="CD187" s="194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</row>
    <row r="188" spans="1:164" s="196" customFormat="1" x14ac:dyDescent="0.25">
      <c r="A188" s="235"/>
      <c r="B188" s="236"/>
      <c r="BO188" s="192"/>
      <c r="BP188" s="192"/>
      <c r="BQ188" s="192"/>
      <c r="BR188" s="192"/>
      <c r="BS188" s="192"/>
      <c r="BT188" s="192"/>
      <c r="BU188" s="194"/>
      <c r="BV188" s="192"/>
      <c r="BW188" s="192"/>
      <c r="BX188" s="192"/>
      <c r="BY188" s="192"/>
      <c r="BZ188" s="192"/>
      <c r="CA188" s="192"/>
      <c r="CB188" s="192"/>
      <c r="CC188" s="195"/>
      <c r="CD188" s="194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</row>
    <row r="189" spans="1:164" s="196" customFormat="1" x14ac:dyDescent="0.25">
      <c r="A189" s="235"/>
      <c r="B189" s="236"/>
      <c r="BO189" s="192"/>
      <c r="BP189" s="192"/>
      <c r="BQ189" s="192"/>
      <c r="BR189" s="192"/>
      <c r="BS189" s="192"/>
      <c r="BT189" s="192"/>
      <c r="BU189" s="194"/>
      <c r="BV189" s="192"/>
      <c r="BW189" s="192"/>
      <c r="BX189" s="192"/>
      <c r="BY189" s="192"/>
      <c r="BZ189" s="192"/>
      <c r="CA189" s="192"/>
      <c r="CB189" s="192"/>
      <c r="CC189" s="195"/>
      <c r="CD189" s="194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</row>
    <row r="190" spans="1:164" s="196" customFormat="1" x14ac:dyDescent="0.25">
      <c r="A190" s="235"/>
      <c r="B190" s="236"/>
      <c r="BO190" s="192"/>
      <c r="BP190" s="192"/>
      <c r="BQ190" s="192"/>
      <c r="BR190" s="192"/>
      <c r="BS190" s="192"/>
      <c r="BT190" s="192"/>
      <c r="BU190" s="194"/>
      <c r="BV190" s="192"/>
      <c r="BW190" s="192"/>
      <c r="BX190" s="192"/>
      <c r="BY190" s="192"/>
      <c r="BZ190" s="192"/>
      <c r="CA190" s="192"/>
      <c r="CB190" s="192"/>
      <c r="CC190" s="195"/>
      <c r="CD190" s="194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</row>
    <row r="191" spans="1:164" s="196" customFormat="1" x14ac:dyDescent="0.25">
      <c r="A191" s="235"/>
      <c r="B191" s="236"/>
      <c r="BO191" s="192"/>
      <c r="BP191" s="192"/>
      <c r="BQ191" s="192"/>
      <c r="BR191" s="192"/>
      <c r="BS191" s="192"/>
      <c r="BT191" s="192"/>
      <c r="BU191" s="194"/>
      <c r="BV191" s="192"/>
      <c r="BW191" s="192"/>
      <c r="BX191" s="192"/>
      <c r="BY191" s="192"/>
      <c r="BZ191" s="192"/>
      <c r="CA191" s="192"/>
      <c r="CB191" s="192"/>
      <c r="CC191" s="195"/>
      <c r="CD191" s="194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</row>
    <row r="192" spans="1:164" s="196" customFormat="1" x14ac:dyDescent="0.25">
      <c r="A192" s="235"/>
      <c r="B192" s="236"/>
      <c r="BO192" s="192"/>
      <c r="BP192" s="192"/>
      <c r="BQ192" s="192"/>
      <c r="BR192" s="192"/>
      <c r="BS192" s="192"/>
      <c r="BT192" s="192"/>
      <c r="BU192" s="194"/>
      <c r="BV192" s="192"/>
      <c r="BW192" s="192"/>
      <c r="BX192" s="192"/>
      <c r="BY192" s="192"/>
      <c r="BZ192" s="192"/>
      <c r="CA192" s="192"/>
      <c r="CB192" s="192"/>
      <c r="CC192" s="195"/>
      <c r="CD192" s="194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</row>
    <row r="193" spans="1:164" s="196" customFormat="1" x14ac:dyDescent="0.25">
      <c r="A193" s="235"/>
      <c r="B193" s="236"/>
      <c r="BO193" s="192"/>
      <c r="BP193" s="192"/>
      <c r="BQ193" s="192"/>
      <c r="BR193" s="192"/>
      <c r="BS193" s="192"/>
      <c r="BT193" s="192"/>
      <c r="BU193" s="194"/>
      <c r="BV193" s="192"/>
      <c r="BW193" s="192"/>
      <c r="BX193" s="192"/>
      <c r="BY193" s="192"/>
      <c r="BZ193" s="192"/>
      <c r="CA193" s="192"/>
      <c r="CB193" s="192"/>
      <c r="CC193" s="195"/>
      <c r="CD193" s="194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</row>
    <row r="194" spans="1:164" s="196" customFormat="1" x14ac:dyDescent="0.25">
      <c r="A194" s="235"/>
      <c r="B194" s="236"/>
      <c r="BO194" s="192"/>
      <c r="BP194" s="192"/>
      <c r="BQ194" s="192"/>
      <c r="BR194" s="192"/>
      <c r="BS194" s="192"/>
      <c r="BT194" s="192"/>
      <c r="BU194" s="194"/>
      <c r="BV194" s="192"/>
      <c r="BW194" s="192"/>
      <c r="BX194" s="192"/>
      <c r="BY194" s="192"/>
      <c r="BZ194" s="192"/>
      <c r="CA194" s="192"/>
      <c r="CB194" s="192"/>
      <c r="CC194" s="195"/>
      <c r="CD194" s="194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</row>
    <row r="195" spans="1:164" s="196" customFormat="1" x14ac:dyDescent="0.25">
      <c r="A195" s="235"/>
      <c r="B195" s="236"/>
      <c r="BO195" s="192"/>
      <c r="BP195" s="192"/>
      <c r="BQ195" s="192"/>
      <c r="BR195" s="192"/>
      <c r="BS195" s="192"/>
      <c r="BT195" s="192"/>
      <c r="BU195" s="194"/>
      <c r="BV195" s="192"/>
      <c r="BW195" s="192"/>
      <c r="BX195" s="192"/>
      <c r="BY195" s="192"/>
      <c r="BZ195" s="192"/>
      <c r="CA195" s="192"/>
      <c r="CB195" s="192"/>
      <c r="CC195" s="195"/>
      <c r="CD195" s="194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</row>
    <row r="196" spans="1:164" s="196" customFormat="1" x14ac:dyDescent="0.25">
      <c r="A196" s="235"/>
      <c r="B196" s="236"/>
      <c r="BO196" s="192"/>
      <c r="BP196" s="192"/>
      <c r="BQ196" s="192"/>
      <c r="BR196" s="192"/>
      <c r="BS196" s="192"/>
      <c r="BT196" s="192"/>
      <c r="BU196" s="194"/>
      <c r="BV196" s="192"/>
      <c r="BW196" s="192"/>
      <c r="BX196" s="192"/>
      <c r="BY196" s="192"/>
      <c r="BZ196" s="192"/>
      <c r="CA196" s="192"/>
      <c r="CB196" s="192"/>
      <c r="CC196" s="195"/>
      <c r="CD196" s="194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</row>
    <row r="197" spans="1:164" s="196" customFormat="1" x14ac:dyDescent="0.25">
      <c r="A197" s="235"/>
      <c r="B197" s="236"/>
      <c r="BO197" s="192"/>
      <c r="BP197" s="192"/>
      <c r="BQ197" s="192"/>
      <c r="BR197" s="192"/>
      <c r="BS197" s="192"/>
      <c r="BT197" s="192"/>
      <c r="BU197" s="194"/>
      <c r="BV197" s="192"/>
      <c r="BW197" s="192"/>
      <c r="BX197" s="192"/>
      <c r="BY197" s="192"/>
      <c r="BZ197" s="192"/>
      <c r="CA197" s="192"/>
      <c r="CB197" s="192"/>
      <c r="CC197" s="195"/>
      <c r="CD197" s="194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</row>
    <row r="198" spans="1:164" s="196" customFormat="1" x14ac:dyDescent="0.25">
      <c r="A198" s="235"/>
      <c r="B198" s="236"/>
      <c r="BO198" s="192"/>
      <c r="BP198" s="192"/>
      <c r="BQ198" s="192"/>
      <c r="BR198" s="192"/>
      <c r="BS198" s="192"/>
      <c r="BT198" s="192"/>
      <c r="BU198" s="194"/>
      <c r="BV198" s="192"/>
      <c r="BW198" s="192"/>
      <c r="BX198" s="192"/>
      <c r="BY198" s="192"/>
      <c r="BZ198" s="192"/>
      <c r="CA198" s="192"/>
      <c r="CB198" s="192"/>
      <c r="CC198" s="195"/>
      <c r="CD198" s="194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</row>
    <row r="199" spans="1:164" s="196" customFormat="1" x14ac:dyDescent="0.25">
      <c r="A199" s="235"/>
      <c r="B199" s="236"/>
      <c r="BO199" s="192"/>
      <c r="BP199" s="192"/>
      <c r="BQ199" s="192"/>
      <c r="BR199" s="192"/>
      <c r="BS199" s="192"/>
      <c r="BT199" s="192"/>
      <c r="BU199" s="194"/>
      <c r="BV199" s="192"/>
      <c r="BW199" s="192"/>
      <c r="BX199" s="192"/>
      <c r="BY199" s="192"/>
      <c r="BZ199" s="192"/>
      <c r="CA199" s="192"/>
      <c r="CB199" s="192"/>
      <c r="CC199" s="195"/>
      <c r="CD199" s="194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</row>
    <row r="200" spans="1:164" s="196" customFormat="1" x14ac:dyDescent="0.25">
      <c r="A200" s="235"/>
      <c r="B200" s="236"/>
      <c r="BO200" s="192"/>
      <c r="BP200" s="192"/>
      <c r="BQ200" s="192"/>
      <c r="BR200" s="192"/>
      <c r="BS200" s="192"/>
      <c r="BT200" s="192"/>
      <c r="BU200" s="194"/>
      <c r="BV200" s="192"/>
      <c r="BW200" s="192"/>
      <c r="BX200" s="192"/>
      <c r="BY200" s="192"/>
      <c r="BZ200" s="192"/>
      <c r="CA200" s="192"/>
      <c r="CB200" s="192"/>
      <c r="CC200" s="195"/>
      <c r="CD200" s="194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</row>
    <row r="201" spans="1:164" s="196" customFormat="1" x14ac:dyDescent="0.25">
      <c r="A201" s="235"/>
      <c r="B201" s="236"/>
      <c r="BO201" s="192"/>
      <c r="BP201" s="192"/>
      <c r="BQ201" s="192"/>
      <c r="BR201" s="192"/>
      <c r="BS201" s="192"/>
      <c r="BT201" s="192"/>
      <c r="BU201" s="194"/>
      <c r="BV201" s="192"/>
      <c r="BW201" s="192"/>
      <c r="BX201" s="192"/>
      <c r="BY201" s="192"/>
      <c r="BZ201" s="192"/>
      <c r="CA201" s="192"/>
      <c r="CB201" s="192"/>
      <c r="CC201" s="195"/>
      <c r="CD201" s="194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</row>
    <row r="202" spans="1:164" s="196" customFormat="1" x14ac:dyDescent="0.25">
      <c r="A202" s="235"/>
      <c r="B202" s="236"/>
      <c r="BO202" s="192"/>
      <c r="BP202" s="192"/>
      <c r="BQ202" s="192"/>
      <c r="BR202" s="192"/>
      <c r="BS202" s="192"/>
      <c r="BT202" s="192"/>
      <c r="BU202" s="194"/>
      <c r="BV202" s="192"/>
      <c r="BW202" s="192"/>
      <c r="BX202" s="192"/>
      <c r="BY202" s="192"/>
      <c r="BZ202" s="192"/>
      <c r="CA202" s="192"/>
      <c r="CB202" s="192"/>
      <c r="CC202" s="195"/>
      <c r="CD202" s="194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</row>
    <row r="203" spans="1:164" s="196" customFormat="1" x14ac:dyDescent="0.25">
      <c r="A203" s="235"/>
      <c r="B203" s="236"/>
      <c r="BO203" s="192"/>
      <c r="BP203" s="192"/>
      <c r="BQ203" s="192"/>
      <c r="BR203" s="192"/>
      <c r="BS203" s="192"/>
      <c r="BT203" s="192"/>
      <c r="BU203" s="194"/>
      <c r="BV203" s="192"/>
      <c r="BW203" s="192"/>
      <c r="BX203" s="192"/>
      <c r="BY203" s="192"/>
      <c r="BZ203" s="192"/>
      <c r="CA203" s="192"/>
      <c r="CB203" s="192"/>
      <c r="CC203" s="195"/>
      <c r="CD203" s="194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</row>
    <row r="204" spans="1:164" s="196" customFormat="1" x14ac:dyDescent="0.25">
      <c r="A204" s="235"/>
      <c r="B204" s="236"/>
      <c r="BO204" s="192"/>
      <c r="BP204" s="192"/>
      <c r="BQ204" s="192"/>
      <c r="BR204" s="192"/>
      <c r="BS204" s="192"/>
      <c r="BT204" s="192"/>
      <c r="BU204" s="194"/>
      <c r="BV204" s="192"/>
      <c r="BW204" s="192"/>
      <c r="BX204" s="192"/>
      <c r="BY204" s="192"/>
      <c r="BZ204" s="192"/>
      <c r="CA204" s="192"/>
      <c r="CB204" s="192"/>
      <c r="CC204" s="195"/>
      <c r="CD204" s="194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</row>
    <row r="205" spans="1:164" s="196" customFormat="1" x14ac:dyDescent="0.25">
      <c r="A205" s="235"/>
      <c r="B205" s="236"/>
      <c r="BO205" s="192"/>
      <c r="BP205" s="192"/>
      <c r="BQ205" s="192"/>
      <c r="BR205" s="192"/>
      <c r="BS205" s="192"/>
      <c r="BT205" s="192"/>
      <c r="BU205" s="194"/>
      <c r="BV205" s="192"/>
      <c r="BW205" s="192"/>
      <c r="BX205" s="192"/>
      <c r="BY205" s="192"/>
      <c r="BZ205" s="192"/>
      <c r="CA205" s="192"/>
      <c r="CB205" s="192"/>
      <c r="CC205" s="195"/>
      <c r="CD205" s="194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</row>
    <row r="206" spans="1:164" s="196" customFormat="1" x14ac:dyDescent="0.25">
      <c r="A206" s="235"/>
      <c r="B206" s="236"/>
      <c r="BO206" s="192"/>
      <c r="BP206" s="192"/>
      <c r="BQ206" s="192"/>
      <c r="BR206" s="192"/>
      <c r="BS206" s="192"/>
      <c r="BT206" s="192"/>
      <c r="BU206" s="194"/>
      <c r="BV206" s="192"/>
      <c r="BW206" s="192"/>
      <c r="BX206" s="192"/>
      <c r="BY206" s="192"/>
      <c r="BZ206" s="192"/>
      <c r="CA206" s="192"/>
      <c r="CB206" s="192"/>
      <c r="CC206" s="195"/>
      <c r="CD206" s="194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</row>
    <row r="207" spans="1:164" s="196" customFormat="1" x14ac:dyDescent="0.25">
      <c r="A207" s="235"/>
      <c r="B207" s="236"/>
      <c r="BO207" s="192"/>
      <c r="BP207" s="192"/>
      <c r="BQ207" s="192"/>
      <c r="BR207" s="192"/>
      <c r="BS207" s="192"/>
      <c r="BT207" s="192"/>
      <c r="BU207" s="194"/>
      <c r="BV207" s="192"/>
      <c r="BW207" s="192"/>
      <c r="BX207" s="192"/>
      <c r="BY207" s="192"/>
      <c r="BZ207" s="192"/>
      <c r="CA207" s="192"/>
      <c r="CB207" s="192"/>
      <c r="CC207" s="195"/>
      <c r="CD207" s="194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</row>
    <row r="208" spans="1:164" s="196" customFormat="1" x14ac:dyDescent="0.25">
      <c r="A208" s="235"/>
      <c r="B208" s="236"/>
      <c r="BO208" s="192"/>
      <c r="BP208" s="192"/>
      <c r="BQ208" s="192"/>
      <c r="BR208" s="192"/>
      <c r="BS208" s="192"/>
      <c r="BT208" s="192"/>
      <c r="BU208" s="194"/>
      <c r="BV208" s="192"/>
      <c r="BW208" s="192"/>
      <c r="BX208" s="192"/>
      <c r="BY208" s="192"/>
      <c r="BZ208" s="192"/>
      <c r="CA208" s="192"/>
      <c r="CB208" s="192"/>
      <c r="CC208" s="195"/>
      <c r="CD208" s="194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</row>
    <row r="209" spans="1:164" s="196" customFormat="1" x14ac:dyDescent="0.25">
      <c r="A209" s="235"/>
      <c r="B209" s="236"/>
      <c r="BO209" s="192"/>
      <c r="BP209" s="192"/>
      <c r="BQ209" s="192"/>
      <c r="BR209" s="192"/>
      <c r="BS209" s="192"/>
      <c r="BT209" s="192"/>
      <c r="BU209" s="194"/>
      <c r="BV209" s="192"/>
      <c r="BW209" s="192"/>
      <c r="BX209" s="192"/>
      <c r="BY209" s="192"/>
      <c r="BZ209" s="192"/>
      <c r="CA209" s="192"/>
      <c r="CB209" s="192"/>
      <c r="CC209" s="195"/>
      <c r="CD209" s="194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</row>
    <row r="210" spans="1:164" s="196" customFormat="1" x14ac:dyDescent="0.25">
      <c r="A210" s="235"/>
      <c r="B210" s="236"/>
      <c r="BO210" s="192"/>
      <c r="BP210" s="192"/>
      <c r="BQ210" s="192"/>
      <c r="BR210" s="192"/>
      <c r="BS210" s="192"/>
      <c r="BT210" s="192"/>
      <c r="BU210" s="194"/>
      <c r="BV210" s="192"/>
      <c r="BW210" s="192"/>
      <c r="BX210" s="192"/>
      <c r="BY210" s="192"/>
      <c r="BZ210" s="192"/>
      <c r="CA210" s="192"/>
      <c r="CB210" s="192"/>
      <c r="CC210" s="195"/>
      <c r="CD210" s="194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</row>
    <row r="211" spans="1:164" s="196" customFormat="1" x14ac:dyDescent="0.25">
      <c r="A211" s="235"/>
      <c r="B211" s="236"/>
      <c r="BO211" s="192"/>
      <c r="BP211" s="192"/>
      <c r="BQ211" s="192"/>
      <c r="BR211" s="192"/>
      <c r="BS211" s="192"/>
      <c r="BT211" s="192"/>
      <c r="BU211" s="194"/>
      <c r="BV211" s="192"/>
      <c r="BW211" s="192"/>
      <c r="BX211" s="192"/>
      <c r="BY211" s="192"/>
      <c r="BZ211" s="192"/>
      <c r="CA211" s="192"/>
      <c r="CB211" s="192"/>
      <c r="CC211" s="195"/>
      <c r="CD211" s="194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</row>
    <row r="212" spans="1:164" s="196" customFormat="1" x14ac:dyDescent="0.25">
      <c r="A212" s="235"/>
      <c r="B212" s="236"/>
      <c r="BO212" s="192"/>
      <c r="BP212" s="192"/>
      <c r="BQ212" s="192"/>
      <c r="BR212" s="192"/>
      <c r="BS212" s="192"/>
      <c r="BT212" s="192"/>
      <c r="BU212" s="194"/>
      <c r="BV212" s="192"/>
      <c r="BW212" s="192"/>
      <c r="BX212" s="192"/>
      <c r="BY212" s="192"/>
      <c r="BZ212" s="192"/>
      <c r="CA212" s="192"/>
      <c r="CB212" s="192"/>
      <c r="CC212" s="195"/>
      <c r="CD212" s="194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</row>
    <row r="213" spans="1:164" s="196" customFormat="1" x14ac:dyDescent="0.25">
      <c r="A213" s="235"/>
      <c r="B213" s="236"/>
      <c r="BO213" s="192"/>
      <c r="BP213" s="192"/>
      <c r="BQ213" s="192"/>
      <c r="BR213" s="192"/>
      <c r="BS213" s="192"/>
      <c r="BT213" s="192"/>
      <c r="BU213" s="194"/>
      <c r="BV213" s="192"/>
      <c r="BW213" s="192"/>
      <c r="BX213" s="192"/>
      <c r="BY213" s="192"/>
      <c r="BZ213" s="192"/>
      <c r="CA213" s="192"/>
      <c r="CB213" s="192"/>
      <c r="CC213" s="195"/>
      <c r="CD213" s="194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</row>
    <row r="214" spans="1:164" s="196" customFormat="1" x14ac:dyDescent="0.25">
      <c r="A214" s="235"/>
      <c r="B214" s="236"/>
      <c r="BO214" s="192"/>
      <c r="BP214" s="192"/>
      <c r="BQ214" s="192"/>
      <c r="BR214" s="192"/>
      <c r="BS214" s="192"/>
      <c r="BT214" s="192"/>
      <c r="BU214" s="194"/>
      <c r="BV214" s="192"/>
      <c r="BW214" s="192"/>
      <c r="BX214" s="192"/>
      <c r="BY214" s="192"/>
      <c r="BZ214" s="192"/>
      <c r="CA214" s="192"/>
      <c r="CB214" s="192"/>
      <c r="CC214" s="195"/>
      <c r="CD214" s="194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</row>
    <row r="215" spans="1:164" s="196" customFormat="1" x14ac:dyDescent="0.25">
      <c r="A215" s="235"/>
      <c r="B215" s="236"/>
      <c r="BO215" s="192"/>
      <c r="BP215" s="192"/>
      <c r="BQ215" s="192"/>
      <c r="BR215" s="192"/>
      <c r="BS215" s="192"/>
      <c r="BT215" s="192"/>
      <c r="BU215" s="194"/>
      <c r="BV215" s="192"/>
      <c r="BW215" s="192"/>
      <c r="BX215" s="192"/>
      <c r="BY215" s="192"/>
      <c r="BZ215" s="192"/>
      <c r="CA215" s="192"/>
      <c r="CB215" s="192"/>
      <c r="CC215" s="195"/>
      <c r="CD215" s="194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</row>
    <row r="216" spans="1:164" s="196" customFormat="1" x14ac:dyDescent="0.25">
      <c r="A216" s="235"/>
      <c r="B216" s="236"/>
      <c r="BO216" s="192"/>
      <c r="BP216" s="192"/>
      <c r="BQ216" s="192"/>
      <c r="BR216" s="192"/>
      <c r="BS216" s="192"/>
      <c r="BT216" s="192"/>
      <c r="BU216" s="194"/>
      <c r="BV216" s="192"/>
      <c r="BW216" s="192"/>
      <c r="BX216" s="192"/>
      <c r="BY216" s="192"/>
      <c r="BZ216" s="192"/>
      <c r="CA216" s="192"/>
      <c r="CB216" s="192"/>
      <c r="CC216" s="195"/>
      <c r="CD216" s="194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</row>
    <row r="217" spans="1:164" s="196" customFormat="1" x14ac:dyDescent="0.25">
      <c r="A217" s="235"/>
      <c r="B217" s="236"/>
      <c r="BO217" s="192"/>
      <c r="BP217" s="192"/>
      <c r="BQ217" s="192"/>
      <c r="BR217" s="192"/>
      <c r="BS217" s="192"/>
      <c r="BT217" s="192"/>
      <c r="BU217" s="194"/>
      <c r="BV217" s="192"/>
      <c r="BW217" s="192"/>
      <c r="BX217" s="192"/>
      <c r="BY217" s="192"/>
      <c r="BZ217" s="192"/>
      <c r="CA217" s="192"/>
      <c r="CB217" s="192"/>
      <c r="CC217" s="195"/>
      <c r="CD217" s="194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</row>
    <row r="218" spans="1:164" s="196" customFormat="1" x14ac:dyDescent="0.25">
      <c r="A218" s="235"/>
      <c r="B218" s="236"/>
      <c r="BO218" s="192"/>
      <c r="BP218" s="192"/>
      <c r="BQ218" s="192"/>
      <c r="BR218" s="192"/>
      <c r="BS218" s="192"/>
      <c r="BT218" s="192"/>
      <c r="BU218" s="194"/>
      <c r="BV218" s="192"/>
      <c r="BW218" s="192"/>
      <c r="BX218" s="192"/>
      <c r="BY218" s="192"/>
      <c r="BZ218" s="192"/>
      <c r="CA218" s="192"/>
      <c r="CB218" s="192"/>
      <c r="CC218" s="195"/>
      <c r="CD218" s="194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</row>
    <row r="219" spans="1:164" s="196" customFormat="1" x14ac:dyDescent="0.25">
      <c r="A219" s="235"/>
      <c r="B219" s="236"/>
      <c r="BO219" s="192"/>
      <c r="BP219" s="192"/>
      <c r="BQ219" s="192"/>
      <c r="BR219" s="192"/>
      <c r="BS219" s="192"/>
      <c r="BT219" s="192"/>
      <c r="BU219" s="194"/>
      <c r="BV219" s="192"/>
      <c r="BW219" s="192"/>
      <c r="BX219" s="192"/>
      <c r="BY219" s="192"/>
      <c r="BZ219" s="192"/>
      <c r="CA219" s="192"/>
      <c r="CB219" s="192"/>
      <c r="CC219" s="195"/>
      <c r="CD219" s="194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</row>
    <row r="220" spans="1:164" s="196" customFormat="1" x14ac:dyDescent="0.25">
      <c r="A220" s="235"/>
      <c r="B220" s="236"/>
      <c r="BO220" s="192"/>
      <c r="BP220" s="192"/>
      <c r="BQ220" s="192"/>
      <c r="BR220" s="192"/>
      <c r="BS220" s="192"/>
      <c r="BT220" s="192"/>
      <c r="BU220" s="194"/>
      <c r="BV220" s="192"/>
      <c r="BW220" s="192"/>
      <c r="BX220" s="192"/>
      <c r="BY220" s="192"/>
      <c r="BZ220" s="192"/>
      <c r="CA220" s="192"/>
      <c r="CB220" s="192"/>
      <c r="CC220" s="195"/>
      <c r="CD220" s="194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</row>
    <row r="221" spans="1:164" s="196" customFormat="1" x14ac:dyDescent="0.25">
      <c r="A221" s="235"/>
      <c r="B221" s="236"/>
      <c r="BO221" s="192"/>
      <c r="BP221" s="192"/>
      <c r="BQ221" s="192"/>
      <c r="BR221" s="192"/>
      <c r="BS221" s="192"/>
      <c r="BT221" s="192"/>
      <c r="BU221" s="194"/>
      <c r="BV221" s="192"/>
      <c r="BW221" s="192"/>
      <c r="BX221" s="192"/>
      <c r="BY221" s="192"/>
      <c r="BZ221" s="192"/>
      <c r="CA221" s="192"/>
      <c r="CB221" s="192"/>
      <c r="CC221" s="195"/>
      <c r="CD221" s="194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</row>
    <row r="222" spans="1:164" s="196" customFormat="1" x14ac:dyDescent="0.25">
      <c r="A222" s="235"/>
      <c r="B222" s="236"/>
      <c r="BO222" s="192"/>
      <c r="BP222" s="192"/>
      <c r="BQ222" s="192"/>
      <c r="BR222" s="192"/>
      <c r="BS222" s="192"/>
      <c r="BT222" s="192"/>
      <c r="BU222" s="194"/>
      <c r="BV222" s="192"/>
      <c r="BW222" s="192"/>
      <c r="BX222" s="192"/>
      <c r="BY222" s="192"/>
      <c r="BZ222" s="192"/>
      <c r="CA222" s="192"/>
      <c r="CB222" s="192"/>
      <c r="CC222" s="195"/>
      <c r="CD222" s="194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</row>
    <row r="223" spans="1:164" s="196" customFormat="1" x14ac:dyDescent="0.25">
      <c r="A223" s="235"/>
      <c r="B223" s="236"/>
      <c r="BO223" s="192"/>
      <c r="BP223" s="192"/>
      <c r="BQ223" s="192"/>
      <c r="BR223" s="192"/>
      <c r="BS223" s="192"/>
      <c r="BT223" s="192"/>
      <c r="BU223" s="194"/>
      <c r="BV223" s="192"/>
      <c r="BW223" s="192"/>
      <c r="BX223" s="192"/>
      <c r="BY223" s="192"/>
      <c r="BZ223" s="192"/>
      <c r="CA223" s="192"/>
      <c r="CB223" s="192"/>
      <c r="CC223" s="195"/>
      <c r="CD223" s="194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</row>
    <row r="224" spans="1:164" s="196" customFormat="1" x14ac:dyDescent="0.25">
      <c r="A224" s="235"/>
      <c r="B224" s="236"/>
      <c r="BO224" s="192"/>
      <c r="BP224" s="192"/>
      <c r="BQ224" s="192"/>
      <c r="BR224" s="192"/>
      <c r="BS224" s="192"/>
      <c r="BT224" s="192"/>
      <c r="BU224" s="194"/>
      <c r="BV224" s="192"/>
      <c r="BW224" s="192"/>
      <c r="BX224" s="192"/>
      <c r="BY224" s="192"/>
      <c r="BZ224" s="192"/>
      <c r="CA224" s="192"/>
      <c r="CB224" s="192"/>
      <c r="CC224" s="195"/>
      <c r="CD224" s="194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</row>
    <row r="225" spans="1:164" s="196" customFormat="1" x14ac:dyDescent="0.25">
      <c r="A225" s="235"/>
      <c r="B225" s="236"/>
      <c r="BO225" s="192"/>
      <c r="BP225" s="192"/>
      <c r="BQ225" s="192"/>
      <c r="BR225" s="192"/>
      <c r="BS225" s="192"/>
      <c r="BT225" s="192"/>
      <c r="BU225" s="194"/>
      <c r="BV225" s="192"/>
      <c r="BW225" s="192"/>
      <c r="BX225" s="192"/>
      <c r="BY225" s="192"/>
      <c r="BZ225" s="192"/>
      <c r="CA225" s="192"/>
      <c r="CB225" s="192"/>
      <c r="CC225" s="195"/>
      <c r="CD225" s="194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</row>
    <row r="226" spans="1:164" s="196" customFormat="1" x14ac:dyDescent="0.25">
      <c r="A226" s="235"/>
      <c r="B226" s="236"/>
      <c r="BO226" s="192"/>
      <c r="BP226" s="192"/>
      <c r="BQ226" s="192"/>
      <c r="BR226" s="192"/>
      <c r="BS226" s="192"/>
      <c r="BT226" s="192"/>
      <c r="BU226" s="194"/>
      <c r="BV226" s="192"/>
      <c r="BW226" s="192"/>
      <c r="BX226" s="192"/>
      <c r="BY226" s="192"/>
      <c r="BZ226" s="192"/>
      <c r="CA226" s="192"/>
      <c r="CB226" s="192"/>
      <c r="CC226" s="195"/>
      <c r="CD226" s="194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</row>
    <row r="227" spans="1:164" s="196" customFormat="1" x14ac:dyDescent="0.25">
      <c r="A227" s="235"/>
      <c r="B227" s="236"/>
      <c r="BO227" s="192"/>
      <c r="BP227" s="192"/>
      <c r="BQ227" s="192"/>
      <c r="BR227" s="192"/>
      <c r="BS227" s="192"/>
      <c r="BT227" s="192"/>
      <c r="BU227" s="194"/>
      <c r="BV227" s="192"/>
      <c r="BW227" s="192"/>
      <c r="BX227" s="192"/>
      <c r="BY227" s="192"/>
      <c r="BZ227" s="192"/>
      <c r="CA227" s="192"/>
      <c r="CB227" s="192"/>
      <c r="CC227" s="195"/>
      <c r="CD227" s="194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</row>
    <row r="228" spans="1:164" s="196" customFormat="1" x14ac:dyDescent="0.25">
      <c r="A228" s="235"/>
      <c r="B228" s="236"/>
      <c r="BO228" s="192"/>
      <c r="BP228" s="192"/>
      <c r="BQ228" s="192"/>
      <c r="BR228" s="192"/>
      <c r="BS228" s="192"/>
      <c r="BT228" s="192"/>
      <c r="BU228" s="194"/>
      <c r="BV228" s="192"/>
      <c r="BW228" s="192"/>
      <c r="BX228" s="192"/>
      <c r="BY228" s="192"/>
      <c r="BZ228" s="192"/>
      <c r="CA228" s="192"/>
      <c r="CB228" s="192"/>
      <c r="CC228" s="195"/>
      <c r="CD228" s="194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</row>
    <row r="229" spans="1:164" s="196" customFormat="1" x14ac:dyDescent="0.25">
      <c r="A229" s="235"/>
      <c r="B229" s="236"/>
      <c r="BO229" s="192"/>
      <c r="BP229" s="192"/>
      <c r="BQ229" s="192"/>
      <c r="BR229" s="192"/>
      <c r="BS229" s="192"/>
      <c r="BT229" s="192"/>
      <c r="BU229" s="194"/>
      <c r="BV229" s="192"/>
      <c r="BW229" s="192"/>
      <c r="BX229" s="192"/>
      <c r="BY229" s="192"/>
      <c r="BZ229" s="192"/>
      <c r="CA229" s="192"/>
      <c r="CB229" s="192"/>
      <c r="CC229" s="195"/>
      <c r="CD229" s="194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</row>
    <row r="230" spans="1:164" s="196" customFormat="1" x14ac:dyDescent="0.25">
      <c r="A230" s="235"/>
      <c r="B230" s="236"/>
      <c r="BO230" s="192"/>
      <c r="BP230" s="192"/>
      <c r="BQ230" s="192"/>
      <c r="BR230" s="192"/>
      <c r="BS230" s="192"/>
      <c r="BT230" s="192"/>
      <c r="BU230" s="194"/>
      <c r="BV230" s="192"/>
      <c r="BW230" s="192"/>
      <c r="BX230" s="192"/>
      <c r="BY230" s="192"/>
      <c r="BZ230" s="192"/>
      <c r="CA230" s="192"/>
      <c r="CB230" s="192"/>
      <c r="CC230" s="195"/>
      <c r="CD230" s="194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</row>
    <row r="231" spans="1:164" s="196" customFormat="1" x14ac:dyDescent="0.25">
      <c r="A231" s="235"/>
      <c r="B231" s="236"/>
      <c r="BO231" s="192"/>
      <c r="BP231" s="192"/>
      <c r="BQ231" s="192"/>
      <c r="BR231" s="192"/>
      <c r="BS231" s="192"/>
      <c r="BT231" s="192"/>
      <c r="BU231" s="194"/>
      <c r="BV231" s="192"/>
      <c r="BW231" s="192"/>
      <c r="BX231" s="192"/>
      <c r="BY231" s="192"/>
      <c r="BZ231" s="192"/>
      <c r="CA231" s="192"/>
      <c r="CB231" s="192"/>
      <c r="CC231" s="195"/>
      <c r="CD231" s="194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</row>
    <row r="232" spans="1:164" s="196" customFormat="1" x14ac:dyDescent="0.25">
      <c r="A232" s="235"/>
      <c r="B232" s="236"/>
      <c r="BO232" s="192"/>
      <c r="BP232" s="192"/>
      <c r="BQ232" s="192"/>
      <c r="BR232" s="192"/>
      <c r="BS232" s="192"/>
      <c r="BT232" s="192"/>
      <c r="BU232" s="194"/>
      <c r="BV232" s="192"/>
      <c r="BW232" s="192"/>
      <c r="BX232" s="192"/>
      <c r="BY232" s="192"/>
      <c r="BZ232" s="192"/>
      <c r="CA232" s="192"/>
      <c r="CB232" s="192"/>
      <c r="CC232" s="195"/>
      <c r="CD232" s="194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</row>
    <row r="233" spans="1:164" s="196" customFormat="1" x14ac:dyDescent="0.25">
      <c r="A233" s="235"/>
      <c r="B233" s="236"/>
      <c r="BO233" s="192"/>
      <c r="BP233" s="192"/>
      <c r="BQ233" s="192"/>
      <c r="BR233" s="192"/>
      <c r="BS233" s="192"/>
      <c r="BT233" s="192"/>
      <c r="BU233" s="194"/>
      <c r="BV233" s="192"/>
      <c r="BW233" s="192"/>
      <c r="BX233" s="192"/>
      <c r="BY233" s="192"/>
      <c r="BZ233" s="192"/>
      <c r="CA233" s="192"/>
      <c r="CB233" s="192"/>
      <c r="CC233" s="195"/>
      <c r="CD233" s="194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</row>
    <row r="234" spans="1:164" s="196" customFormat="1" x14ac:dyDescent="0.25">
      <c r="A234" s="235"/>
      <c r="B234" s="236"/>
      <c r="BO234" s="192"/>
      <c r="BP234" s="192"/>
      <c r="BQ234" s="192"/>
      <c r="BR234" s="192"/>
      <c r="BS234" s="192"/>
      <c r="BT234" s="192"/>
      <c r="BU234" s="194"/>
      <c r="BV234" s="192"/>
      <c r="BW234" s="192"/>
      <c r="BX234" s="192"/>
      <c r="BY234" s="192"/>
      <c r="BZ234" s="192"/>
      <c r="CA234" s="192"/>
      <c r="CB234" s="192"/>
      <c r="CC234" s="195"/>
      <c r="CD234" s="194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</row>
    <row r="235" spans="1:164" s="196" customFormat="1" x14ac:dyDescent="0.25">
      <c r="A235" s="235"/>
      <c r="B235" s="236"/>
      <c r="BO235" s="192"/>
      <c r="BP235" s="192"/>
      <c r="BQ235" s="192"/>
      <c r="BR235" s="192"/>
      <c r="BS235" s="192"/>
      <c r="BT235" s="192"/>
      <c r="BU235" s="194"/>
      <c r="BV235" s="192"/>
      <c r="BW235" s="192"/>
      <c r="BX235" s="192"/>
      <c r="BY235" s="192"/>
      <c r="BZ235" s="192"/>
      <c r="CA235" s="192"/>
      <c r="CB235" s="192"/>
      <c r="CC235" s="195"/>
      <c r="CD235" s="194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</row>
    <row r="236" spans="1:164" s="196" customFormat="1" x14ac:dyDescent="0.25">
      <c r="A236" s="235"/>
      <c r="B236" s="236"/>
      <c r="BO236" s="192"/>
      <c r="BP236" s="192"/>
      <c r="BQ236" s="192"/>
      <c r="BR236" s="192"/>
      <c r="BS236" s="192"/>
      <c r="BT236" s="192"/>
      <c r="BU236" s="194"/>
      <c r="BV236" s="192"/>
      <c r="BW236" s="192"/>
      <c r="BX236" s="192"/>
      <c r="BY236" s="192"/>
      <c r="BZ236" s="192"/>
      <c r="CA236" s="192"/>
      <c r="CB236" s="192"/>
      <c r="CC236" s="195"/>
      <c r="CD236" s="194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</row>
    <row r="237" spans="1:164" s="196" customFormat="1" x14ac:dyDescent="0.25">
      <c r="A237" s="235"/>
      <c r="B237" s="236"/>
      <c r="BO237" s="192"/>
      <c r="BP237" s="192"/>
      <c r="BQ237" s="192"/>
      <c r="BR237" s="192"/>
      <c r="BS237" s="192"/>
      <c r="BT237" s="192"/>
      <c r="BU237" s="194"/>
      <c r="BV237" s="192"/>
      <c r="BW237" s="192"/>
      <c r="BX237" s="192"/>
      <c r="BY237" s="192"/>
      <c r="BZ237" s="192"/>
      <c r="CA237" s="192"/>
      <c r="CB237" s="192"/>
      <c r="CC237" s="195"/>
      <c r="CD237" s="194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</row>
    <row r="238" spans="1:164" s="196" customFormat="1" x14ac:dyDescent="0.25">
      <c r="A238" s="235"/>
      <c r="B238" s="236"/>
      <c r="BO238" s="192"/>
      <c r="BP238" s="192"/>
      <c r="BQ238" s="192"/>
      <c r="BR238" s="192"/>
      <c r="BS238" s="192"/>
      <c r="BT238" s="192"/>
      <c r="BU238" s="194"/>
      <c r="BV238" s="192"/>
      <c r="BW238" s="192"/>
      <c r="BX238" s="192"/>
      <c r="BY238" s="192"/>
      <c r="BZ238" s="192"/>
      <c r="CA238" s="192"/>
      <c r="CB238" s="192"/>
      <c r="CC238" s="195"/>
      <c r="CD238" s="194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</row>
    <row r="239" spans="1:164" s="196" customFormat="1" x14ac:dyDescent="0.25">
      <c r="A239" s="235"/>
      <c r="B239" s="236"/>
      <c r="BO239" s="192"/>
      <c r="BP239" s="192"/>
      <c r="BQ239" s="192"/>
      <c r="BR239" s="192"/>
      <c r="BS239" s="192"/>
      <c r="BT239" s="192"/>
      <c r="BU239" s="194"/>
      <c r="BV239" s="192"/>
      <c r="BW239" s="192"/>
      <c r="BX239" s="192"/>
      <c r="BY239" s="192"/>
      <c r="BZ239" s="192"/>
      <c r="CA239" s="192"/>
      <c r="CB239" s="192"/>
      <c r="CC239" s="195"/>
      <c r="CD239" s="194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</row>
    <row r="240" spans="1:164" s="196" customFormat="1" x14ac:dyDescent="0.25">
      <c r="A240" s="235"/>
      <c r="B240" s="236"/>
      <c r="BO240" s="192"/>
      <c r="BP240" s="192"/>
      <c r="BQ240" s="192"/>
      <c r="BR240" s="192"/>
      <c r="BS240" s="192"/>
      <c r="BT240" s="192"/>
      <c r="BU240" s="194"/>
      <c r="BV240" s="192"/>
      <c r="BW240" s="192"/>
      <c r="BX240" s="192"/>
      <c r="BY240" s="192"/>
      <c r="BZ240" s="192"/>
      <c r="CA240" s="192"/>
      <c r="CB240" s="192"/>
      <c r="CC240" s="195"/>
      <c r="CD240" s="194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</row>
    <row r="241" spans="1:164" s="196" customFormat="1" x14ac:dyDescent="0.25">
      <c r="A241" s="235"/>
      <c r="B241" s="236"/>
      <c r="BO241" s="192"/>
      <c r="BP241" s="192"/>
      <c r="BQ241" s="192"/>
      <c r="BR241" s="192"/>
      <c r="BS241" s="192"/>
      <c r="BT241" s="192"/>
      <c r="BU241" s="194"/>
      <c r="BV241" s="192"/>
      <c r="BW241" s="192"/>
      <c r="BX241" s="192"/>
      <c r="BY241" s="192"/>
      <c r="BZ241" s="192"/>
      <c r="CA241" s="192"/>
      <c r="CB241" s="192"/>
      <c r="CC241" s="195"/>
      <c r="CD241" s="194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</row>
    <row r="242" spans="1:164" s="196" customFormat="1" x14ac:dyDescent="0.25">
      <c r="A242" s="235"/>
      <c r="B242" s="236"/>
      <c r="BO242" s="192"/>
      <c r="BP242" s="192"/>
      <c r="BQ242" s="192"/>
      <c r="BR242" s="192"/>
      <c r="BS242" s="192"/>
      <c r="BT242" s="192"/>
      <c r="BU242" s="194"/>
      <c r="BV242" s="192"/>
      <c r="BW242" s="192"/>
      <c r="BX242" s="192"/>
      <c r="BY242" s="192"/>
      <c r="BZ242" s="192"/>
      <c r="CA242" s="192"/>
      <c r="CB242" s="192"/>
      <c r="CC242" s="195"/>
      <c r="CD242" s="194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</row>
    <row r="243" spans="1:164" s="196" customFormat="1" x14ac:dyDescent="0.25">
      <c r="A243" s="235"/>
      <c r="B243" s="236"/>
      <c r="BO243" s="192"/>
      <c r="BP243" s="192"/>
      <c r="BQ243" s="192"/>
      <c r="BR243" s="192"/>
      <c r="BS243" s="192"/>
      <c r="BT243" s="192"/>
      <c r="BU243" s="194"/>
      <c r="BV243" s="192"/>
      <c r="BW243" s="192"/>
      <c r="BX243" s="192"/>
      <c r="BY243" s="192"/>
      <c r="BZ243" s="192"/>
      <c r="CA243" s="192"/>
      <c r="CB243" s="192"/>
      <c r="CC243" s="195"/>
      <c r="CD243" s="194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</row>
    <row r="244" spans="1:164" s="196" customFormat="1" x14ac:dyDescent="0.25">
      <c r="A244" s="235"/>
      <c r="B244" s="236"/>
      <c r="BO244" s="192"/>
      <c r="BP244" s="192"/>
      <c r="BQ244" s="192"/>
      <c r="BR244" s="192"/>
      <c r="BS244" s="192"/>
      <c r="BT244" s="192"/>
      <c r="BU244" s="194"/>
      <c r="BV244" s="192"/>
      <c r="BW244" s="192"/>
      <c r="BX244" s="192"/>
      <c r="BY244" s="192"/>
      <c r="BZ244" s="192"/>
      <c r="CA244" s="192"/>
      <c r="CB244" s="192"/>
      <c r="CC244" s="195"/>
      <c r="CD244" s="194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</row>
    <row r="245" spans="1:164" s="196" customFormat="1" x14ac:dyDescent="0.25">
      <c r="A245" s="235"/>
      <c r="B245" s="236"/>
      <c r="BO245" s="192"/>
      <c r="BP245" s="192"/>
      <c r="BQ245" s="192"/>
      <c r="BR245" s="192"/>
      <c r="BS245" s="192"/>
      <c r="BT245" s="192"/>
      <c r="BU245" s="194"/>
      <c r="BV245" s="192"/>
      <c r="BW245" s="192"/>
      <c r="BX245" s="192"/>
      <c r="BY245" s="192"/>
      <c r="BZ245" s="192"/>
      <c r="CA245" s="192"/>
      <c r="CB245" s="192"/>
      <c r="CC245" s="195"/>
      <c r="CD245" s="194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</row>
    <row r="246" spans="1:164" s="196" customFormat="1" x14ac:dyDescent="0.25">
      <c r="A246" s="235"/>
      <c r="B246" s="236"/>
      <c r="BO246" s="192"/>
      <c r="BP246" s="192"/>
      <c r="BQ246" s="192"/>
      <c r="BR246" s="192"/>
      <c r="BS246" s="192"/>
      <c r="BT246" s="192"/>
      <c r="BU246" s="194"/>
      <c r="BV246" s="192"/>
      <c r="BW246" s="192"/>
      <c r="BX246" s="192"/>
      <c r="BY246" s="192"/>
      <c r="BZ246" s="192"/>
      <c r="CA246" s="192"/>
      <c r="CB246" s="192"/>
      <c r="CC246" s="195"/>
      <c r="CD246" s="194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</row>
    <row r="247" spans="1:164" s="196" customFormat="1" x14ac:dyDescent="0.25">
      <c r="A247" s="235"/>
      <c r="B247" s="236"/>
      <c r="BO247" s="192"/>
      <c r="BP247" s="192"/>
      <c r="BQ247" s="192"/>
      <c r="BR247" s="192"/>
      <c r="BS247" s="192"/>
      <c r="BT247" s="192"/>
      <c r="BU247" s="194"/>
      <c r="BV247" s="192"/>
      <c r="BW247" s="192"/>
      <c r="BX247" s="192"/>
      <c r="BY247" s="192"/>
      <c r="BZ247" s="192"/>
      <c r="CA247" s="192"/>
      <c r="CB247" s="192"/>
      <c r="CC247" s="195"/>
      <c r="CD247" s="194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</row>
    <row r="248" spans="1:164" s="196" customFormat="1" x14ac:dyDescent="0.25">
      <c r="A248" s="235"/>
      <c r="B248" s="236"/>
      <c r="BO248" s="192"/>
      <c r="BP248" s="192"/>
      <c r="BQ248" s="192"/>
      <c r="BR248" s="192"/>
      <c r="BS248" s="192"/>
      <c r="BT248" s="192"/>
      <c r="BU248" s="194"/>
      <c r="BV248" s="192"/>
      <c r="BW248" s="192"/>
      <c r="BX248" s="192"/>
      <c r="BY248" s="192"/>
      <c r="BZ248" s="192"/>
      <c r="CA248" s="192"/>
      <c r="CB248" s="192"/>
      <c r="CC248" s="195"/>
      <c r="CD248" s="194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</row>
    <row r="249" spans="1:164" s="196" customFormat="1" x14ac:dyDescent="0.25">
      <c r="A249" s="235"/>
      <c r="B249" s="236"/>
      <c r="BO249" s="192"/>
      <c r="BP249" s="192"/>
      <c r="BQ249" s="192"/>
      <c r="BR249" s="192"/>
      <c r="BS249" s="192"/>
      <c r="BT249" s="192"/>
      <c r="BU249" s="194"/>
      <c r="BV249" s="192"/>
      <c r="BW249" s="192"/>
      <c r="BX249" s="192"/>
      <c r="BY249" s="192"/>
      <c r="BZ249" s="192"/>
      <c r="CA249" s="192"/>
      <c r="CB249" s="192"/>
      <c r="CC249" s="195"/>
      <c r="CD249" s="194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</row>
    <row r="250" spans="1:164" s="196" customFormat="1" x14ac:dyDescent="0.25">
      <c r="A250" s="235"/>
      <c r="B250" s="236"/>
      <c r="BO250" s="192"/>
      <c r="BP250" s="192"/>
      <c r="BQ250" s="192"/>
      <c r="BR250" s="192"/>
      <c r="BS250" s="192"/>
      <c r="BT250" s="192"/>
      <c r="BU250" s="194"/>
      <c r="BV250" s="192"/>
      <c r="BW250" s="192"/>
      <c r="BX250" s="192"/>
      <c r="BY250" s="192"/>
      <c r="BZ250" s="192"/>
      <c r="CA250" s="192"/>
      <c r="CB250" s="192"/>
      <c r="CC250" s="195"/>
      <c r="CD250" s="194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</row>
    <row r="251" spans="1:164" s="196" customFormat="1" x14ac:dyDescent="0.25">
      <c r="A251" s="235"/>
      <c r="B251" s="236"/>
      <c r="BO251" s="192"/>
      <c r="BP251" s="192"/>
      <c r="BQ251" s="192"/>
      <c r="BR251" s="192"/>
      <c r="BS251" s="192"/>
      <c r="BT251" s="192"/>
      <c r="BU251" s="194"/>
      <c r="BV251" s="192"/>
      <c r="BW251" s="192"/>
      <c r="BX251" s="192"/>
      <c r="BY251" s="192"/>
      <c r="BZ251" s="192"/>
      <c r="CA251" s="192"/>
      <c r="CB251" s="192"/>
      <c r="CC251" s="195"/>
      <c r="CD251" s="194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</row>
    <row r="252" spans="1:164" s="196" customFormat="1" x14ac:dyDescent="0.25">
      <c r="A252" s="235"/>
      <c r="B252" s="236"/>
      <c r="BO252" s="192"/>
      <c r="BP252" s="192"/>
      <c r="BQ252" s="192"/>
      <c r="BR252" s="192"/>
      <c r="BS252" s="192"/>
      <c r="BT252" s="192"/>
      <c r="BU252" s="194"/>
      <c r="BV252" s="192"/>
      <c r="BW252" s="192"/>
      <c r="BX252" s="192"/>
      <c r="BY252" s="192"/>
      <c r="BZ252" s="192"/>
      <c r="CA252" s="192"/>
      <c r="CB252" s="192"/>
      <c r="CC252" s="195"/>
      <c r="CD252" s="194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</row>
    <row r="253" spans="1:164" s="196" customFormat="1" x14ac:dyDescent="0.25">
      <c r="A253" s="235"/>
      <c r="B253" s="236"/>
      <c r="BO253" s="192"/>
      <c r="BP253" s="192"/>
      <c r="BQ253" s="192"/>
      <c r="BR253" s="192"/>
      <c r="BS253" s="192"/>
      <c r="BT253" s="192"/>
      <c r="BU253" s="194"/>
      <c r="BV253" s="192"/>
      <c r="BW253" s="192"/>
      <c r="BX253" s="192"/>
      <c r="BY253" s="192"/>
      <c r="BZ253" s="192"/>
      <c r="CA253" s="192"/>
      <c r="CB253" s="192"/>
      <c r="CC253" s="195"/>
      <c r="CD253" s="194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</row>
    <row r="254" spans="1:164" s="196" customFormat="1" x14ac:dyDescent="0.25">
      <c r="A254" s="235"/>
      <c r="B254" s="236"/>
      <c r="BO254" s="192"/>
      <c r="BP254" s="192"/>
      <c r="BQ254" s="192"/>
      <c r="BR254" s="192"/>
      <c r="BS254" s="192"/>
      <c r="BT254" s="192"/>
      <c r="BU254" s="194"/>
      <c r="BV254" s="192"/>
      <c r="BW254" s="192"/>
      <c r="BX254" s="192"/>
      <c r="BY254" s="192"/>
      <c r="BZ254" s="192"/>
      <c r="CA254" s="192"/>
      <c r="CB254" s="192"/>
      <c r="CC254" s="195"/>
      <c r="CD254" s="194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</row>
    <row r="255" spans="1:164" s="196" customFormat="1" x14ac:dyDescent="0.25">
      <c r="A255" s="235"/>
      <c r="B255" s="236"/>
      <c r="BO255" s="192"/>
      <c r="BP255" s="192"/>
      <c r="BQ255" s="192"/>
      <c r="BR255" s="192"/>
      <c r="BS255" s="192"/>
      <c r="BT255" s="192"/>
      <c r="BU255" s="194"/>
      <c r="BV255" s="192"/>
      <c r="BW255" s="192"/>
      <c r="BX255" s="192"/>
      <c r="BY255" s="192"/>
      <c r="BZ255" s="192"/>
      <c r="CA255" s="192"/>
      <c r="CB255" s="192"/>
      <c r="CC255" s="195"/>
      <c r="CD255" s="194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</row>
    <row r="256" spans="1:164" s="196" customFormat="1" x14ac:dyDescent="0.25">
      <c r="A256" s="235"/>
      <c r="B256" s="236"/>
      <c r="BO256" s="192"/>
      <c r="BP256" s="192"/>
      <c r="BQ256" s="192"/>
      <c r="BR256" s="192"/>
      <c r="BS256" s="192"/>
      <c r="BT256" s="192"/>
      <c r="BU256" s="194"/>
      <c r="BV256" s="192"/>
      <c r="BW256" s="192"/>
      <c r="BX256" s="192"/>
      <c r="BY256" s="192"/>
      <c r="BZ256" s="192"/>
      <c r="CA256" s="192"/>
      <c r="CB256" s="192"/>
      <c r="CC256" s="195"/>
      <c r="CD256" s="194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</row>
    <row r="257" spans="1:164" s="196" customFormat="1" x14ac:dyDescent="0.25">
      <c r="A257" s="235"/>
      <c r="B257" s="236"/>
      <c r="BO257" s="192"/>
      <c r="BP257" s="192"/>
      <c r="BQ257" s="192"/>
      <c r="BR257" s="192"/>
      <c r="BS257" s="192"/>
      <c r="BT257" s="192"/>
      <c r="BU257" s="194"/>
      <c r="BV257" s="192"/>
      <c r="BW257" s="192"/>
      <c r="BX257" s="192"/>
      <c r="BY257" s="192"/>
      <c r="BZ257" s="192"/>
      <c r="CA257" s="192"/>
      <c r="CB257" s="192"/>
      <c r="CC257" s="195"/>
      <c r="CD257" s="194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</row>
    <row r="258" spans="1:164" s="196" customFormat="1" x14ac:dyDescent="0.25">
      <c r="A258" s="235"/>
      <c r="B258" s="236"/>
      <c r="BO258" s="192"/>
      <c r="BP258" s="192"/>
      <c r="BQ258" s="192"/>
      <c r="BR258" s="192"/>
      <c r="BS258" s="192"/>
      <c r="BT258" s="192"/>
      <c r="BU258" s="194"/>
      <c r="BV258" s="192"/>
      <c r="BW258" s="192"/>
      <c r="BX258" s="192"/>
      <c r="BY258" s="192"/>
      <c r="BZ258" s="192"/>
      <c r="CA258" s="192"/>
      <c r="CB258" s="192"/>
      <c r="CC258" s="195"/>
      <c r="CD258" s="194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</row>
    <row r="259" spans="1:164" s="196" customFormat="1" x14ac:dyDescent="0.25">
      <c r="A259" s="235"/>
      <c r="B259" s="236"/>
      <c r="BO259" s="192"/>
      <c r="BP259" s="192"/>
      <c r="BQ259" s="192"/>
      <c r="BR259" s="192"/>
      <c r="BS259" s="192"/>
      <c r="BT259" s="192"/>
      <c r="BU259" s="194"/>
      <c r="BV259" s="192"/>
      <c r="BW259" s="192"/>
      <c r="BX259" s="192"/>
      <c r="BY259" s="192"/>
      <c r="BZ259" s="192"/>
      <c r="CA259" s="192"/>
      <c r="CB259" s="192"/>
      <c r="CC259" s="195"/>
      <c r="CD259" s="194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</row>
    <row r="260" spans="1:164" s="196" customFormat="1" x14ac:dyDescent="0.25">
      <c r="A260" s="235"/>
      <c r="B260" s="236"/>
      <c r="BO260" s="192"/>
      <c r="BP260" s="192"/>
      <c r="BQ260" s="192"/>
      <c r="BR260" s="192"/>
      <c r="BS260" s="192"/>
      <c r="BT260" s="192"/>
      <c r="BU260" s="194"/>
      <c r="BV260" s="192"/>
      <c r="BW260" s="192"/>
      <c r="BX260" s="192"/>
      <c r="BY260" s="192"/>
      <c r="BZ260" s="192"/>
      <c r="CA260" s="192"/>
      <c r="CB260" s="192"/>
      <c r="CC260" s="195"/>
      <c r="CD260" s="194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</row>
    <row r="261" spans="1:164" s="196" customFormat="1" x14ac:dyDescent="0.25">
      <c r="A261" s="235"/>
      <c r="B261" s="236"/>
      <c r="BO261" s="192"/>
      <c r="BP261" s="192"/>
      <c r="BQ261" s="192"/>
      <c r="BR261" s="192"/>
      <c r="BS261" s="192"/>
      <c r="BT261" s="192"/>
      <c r="BU261" s="194"/>
      <c r="BV261" s="192"/>
      <c r="BW261" s="192"/>
      <c r="BX261" s="192"/>
      <c r="BY261" s="192"/>
      <c r="BZ261" s="192"/>
      <c r="CA261" s="192"/>
      <c r="CB261" s="192"/>
      <c r="CC261" s="195"/>
      <c r="CD261" s="194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</row>
    <row r="262" spans="1:164" s="196" customFormat="1" x14ac:dyDescent="0.25">
      <c r="A262" s="235"/>
      <c r="B262" s="236"/>
      <c r="BO262" s="192"/>
      <c r="BP262" s="192"/>
      <c r="BQ262" s="192"/>
      <c r="BR262" s="192"/>
      <c r="BS262" s="192"/>
      <c r="BT262" s="192"/>
      <c r="BU262" s="194"/>
      <c r="BV262" s="192"/>
      <c r="BW262" s="192"/>
      <c r="BX262" s="192"/>
      <c r="BY262" s="192"/>
      <c r="BZ262" s="192"/>
      <c r="CA262" s="192"/>
      <c r="CB262" s="192"/>
      <c r="CC262" s="195"/>
      <c r="CD262" s="194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</row>
  </sheetData>
  <mergeCells count="21">
    <mergeCell ref="BH6:BI6"/>
    <mergeCell ref="BK6:BL6"/>
    <mergeCell ref="R6:S6"/>
    <mergeCell ref="BE6:BF6"/>
    <mergeCell ref="X6:Y6"/>
    <mergeCell ref="AA6:AB6"/>
    <mergeCell ref="AD6:AE6"/>
    <mergeCell ref="AG6:AH6"/>
    <mergeCell ref="AJ6:AK6"/>
    <mergeCell ref="AM6:AN6"/>
    <mergeCell ref="AP6:AQ6"/>
    <mergeCell ref="AS6:AT6"/>
    <mergeCell ref="AV6:AW6"/>
    <mergeCell ref="AY6:AZ6"/>
    <mergeCell ref="BB6:BC6"/>
    <mergeCell ref="U6:V6"/>
    <mergeCell ref="C6:D6"/>
    <mergeCell ref="F6:G6"/>
    <mergeCell ref="I6:J6"/>
    <mergeCell ref="L6:M6"/>
    <mergeCell ref="O6:P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262"/>
  <sheetViews>
    <sheetView zoomScale="80" zoomScaleNormal="80" workbookViewId="0">
      <pane xSplit="2" ySplit="13" topLeftCell="BK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9.42578125" style="123" customWidth="1"/>
    <col min="18" max="18" width="18.85546875" style="123" bestFit="1" customWidth="1"/>
    <col min="19" max="20" width="14.28515625" style="123" customWidth="1"/>
    <col min="21" max="21" width="16.5703125" style="123" bestFit="1" customWidth="1"/>
    <col min="22" max="22" width="14.28515625" style="123" bestFit="1" customWidth="1"/>
    <col min="23" max="23" width="10.42578125" style="123" customWidth="1"/>
    <col min="24" max="24" width="16.5703125" style="123" bestFit="1" customWidth="1"/>
    <col min="25" max="25" width="13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20.42578125" style="123" customWidth="1"/>
    <col min="49" max="49" width="18.7109375" style="123" customWidth="1"/>
    <col min="50" max="50" width="9.28515625" style="123" customWidth="1"/>
    <col min="51" max="51" width="21.42578125" style="123" customWidth="1"/>
    <col min="52" max="52" width="19.7109375" style="123" customWidth="1"/>
    <col min="53" max="53" width="10" style="123" customWidth="1"/>
    <col min="54" max="55" width="19.7109375" style="123" customWidth="1"/>
    <col min="56" max="56" width="10.5703125" style="123" customWidth="1"/>
    <col min="57" max="57" width="18" style="123" customWidth="1"/>
    <col min="58" max="58" width="16.28515625" style="123" customWidth="1"/>
    <col min="59" max="59" width="8.28515625" style="123" customWidth="1"/>
    <col min="60" max="61" width="16.28515625" style="123" customWidth="1"/>
    <col min="62" max="62" width="10.5703125" style="123" customWidth="1"/>
    <col min="63" max="64" width="16.28515625" style="123" customWidth="1"/>
    <col min="65" max="65" width="10.5703125" style="123" customWidth="1"/>
    <col min="66" max="67" width="16.28515625" style="123" customWidth="1"/>
    <col min="68" max="68" width="8.7109375" style="123" customWidth="1"/>
    <col min="69" max="70" width="16.28515625" style="123" customWidth="1"/>
    <col min="71" max="71" width="8.5703125" style="123" customWidth="1"/>
    <col min="72" max="72" width="18.5703125" style="238" customWidth="1"/>
    <col min="73" max="73" width="16.5703125" style="238" customWidth="1"/>
    <col min="74" max="75" width="20.42578125" style="123" customWidth="1"/>
    <col min="76" max="76" width="14.5703125" style="125" customWidth="1"/>
    <col min="77" max="77" width="14.28515625" style="125" customWidth="1"/>
    <col min="78" max="78" width="18.5703125" style="125" customWidth="1"/>
    <col min="79" max="79" width="22.7109375" style="125" customWidth="1"/>
    <col min="80" max="80" width="10.7109375" style="125" customWidth="1"/>
    <col min="81" max="81" width="10.42578125" style="125" customWidth="1"/>
    <col min="82" max="82" width="10.28515625" style="126" customWidth="1"/>
    <col min="83" max="83" width="17.7109375" style="125" customWidth="1"/>
    <col min="84" max="84" width="13.28515625" style="125" customWidth="1"/>
    <col min="85" max="85" width="11.42578125" style="125" customWidth="1"/>
    <col min="86" max="89" width="11.5703125" style="125" customWidth="1"/>
    <col min="90" max="90" width="12.5703125" style="127" customWidth="1"/>
    <col min="91" max="91" width="11.5703125" style="126" customWidth="1"/>
    <col min="92" max="104" width="13.42578125" style="125" customWidth="1"/>
    <col min="105" max="173" width="13.42578125" style="122" customWidth="1"/>
    <col min="174" max="16384" width="9.28515625" style="123"/>
  </cols>
  <sheetData>
    <row r="1" spans="1:176" x14ac:dyDescent="0.25">
      <c r="B1" s="122"/>
      <c r="BT1" s="123"/>
      <c r="BU1" s="123"/>
      <c r="BX1" s="124"/>
      <c r="BY1" s="124"/>
      <c r="CD1" s="125"/>
      <c r="CF1" s="126"/>
      <c r="CL1" s="125"/>
      <c r="CM1" s="125"/>
      <c r="CN1" s="127"/>
      <c r="CO1" s="126"/>
      <c r="FR1" s="122"/>
      <c r="FS1" s="122"/>
      <c r="FT1" s="122"/>
    </row>
    <row r="2" spans="1:176" x14ac:dyDescent="0.25">
      <c r="B2" s="122"/>
      <c r="BT2" s="123"/>
      <c r="BU2" s="123"/>
      <c r="BX2" s="124"/>
      <c r="BY2" s="124"/>
      <c r="CD2" s="125"/>
      <c r="CF2" s="126"/>
      <c r="CL2" s="125"/>
      <c r="CM2" s="125"/>
      <c r="CN2" s="127"/>
      <c r="CO2" s="126"/>
      <c r="FR2" s="122"/>
      <c r="FS2" s="122"/>
      <c r="FT2" s="122"/>
    </row>
    <row r="3" spans="1:176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1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2"/>
      <c r="BU3" s="132"/>
      <c r="BV3" s="122"/>
      <c r="BW3" s="122"/>
      <c r="CD3" s="125"/>
      <c r="CE3" s="126"/>
    </row>
    <row r="4" spans="1:176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1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2"/>
      <c r="BU4" s="132"/>
      <c r="BV4" s="122"/>
      <c r="BW4" s="122"/>
      <c r="CD4" s="125"/>
      <c r="CE4" s="126"/>
    </row>
    <row r="5" spans="1:176" x14ac:dyDescent="0.25">
      <c r="A5" s="133"/>
      <c r="B5" s="134" t="s">
        <v>202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5"/>
      <c r="BU5" s="135"/>
      <c r="BV5" s="136"/>
      <c r="BW5" s="136"/>
      <c r="BX5" s="137"/>
      <c r="BY5" s="138"/>
      <c r="BZ5" s="138"/>
      <c r="CA5" s="138"/>
      <c r="CB5" s="138"/>
      <c r="CD5" s="125"/>
      <c r="CE5" s="126"/>
    </row>
    <row r="6" spans="1:176" s="146" customFormat="1" ht="16.5" thickBot="1" x14ac:dyDescent="0.3">
      <c r="A6" s="139" t="s">
        <v>1</v>
      </c>
      <c r="B6" s="140"/>
      <c r="C6" s="257" t="s">
        <v>203</v>
      </c>
      <c r="D6" s="257"/>
      <c r="E6" s="248"/>
      <c r="F6" s="257" t="s">
        <v>206</v>
      </c>
      <c r="G6" s="257"/>
      <c r="H6" s="142"/>
      <c r="I6" s="257" t="s">
        <v>207</v>
      </c>
      <c r="J6" s="257"/>
      <c r="K6" s="142"/>
      <c r="L6" s="257" t="s">
        <v>208</v>
      </c>
      <c r="M6" s="257"/>
      <c r="N6" s="143"/>
      <c r="O6" s="257" t="s">
        <v>209</v>
      </c>
      <c r="P6" s="257"/>
      <c r="Q6" s="248"/>
      <c r="R6" s="257" t="s">
        <v>204</v>
      </c>
      <c r="S6" s="257"/>
      <c r="T6" s="248"/>
      <c r="U6" s="257" t="s">
        <v>210</v>
      </c>
      <c r="V6" s="257"/>
      <c r="W6" s="248"/>
      <c r="X6" s="257" t="s">
        <v>211</v>
      </c>
      <c r="Y6" s="257"/>
      <c r="Z6" s="142"/>
      <c r="AA6" s="257" t="s">
        <v>212</v>
      </c>
      <c r="AB6" s="257"/>
      <c r="AC6" s="248"/>
      <c r="AD6" s="257" t="s">
        <v>213</v>
      </c>
      <c r="AE6" s="257"/>
      <c r="AF6" s="142"/>
      <c r="AG6" s="257" t="s">
        <v>214</v>
      </c>
      <c r="AH6" s="257"/>
      <c r="AI6" s="143"/>
      <c r="AJ6" s="257" t="s">
        <v>215</v>
      </c>
      <c r="AK6" s="257"/>
      <c r="AL6" s="143"/>
      <c r="AM6" s="257" t="s">
        <v>216</v>
      </c>
      <c r="AN6" s="257"/>
      <c r="AO6" s="142"/>
      <c r="AP6" s="257" t="s">
        <v>217</v>
      </c>
      <c r="AQ6" s="257"/>
      <c r="AR6" s="142"/>
      <c r="AS6" s="257" t="s">
        <v>218</v>
      </c>
      <c r="AT6" s="257"/>
      <c r="AU6" s="142"/>
      <c r="AV6" s="257" t="s">
        <v>219</v>
      </c>
      <c r="AW6" s="257"/>
      <c r="AX6" s="142"/>
      <c r="AY6" s="257" t="s">
        <v>220</v>
      </c>
      <c r="AZ6" s="257"/>
      <c r="BA6" s="248"/>
      <c r="BB6" s="257" t="s">
        <v>221</v>
      </c>
      <c r="BC6" s="257"/>
      <c r="BD6" s="142"/>
      <c r="BE6" s="257" t="s">
        <v>222</v>
      </c>
      <c r="BF6" s="257"/>
      <c r="BG6" s="248"/>
      <c r="BH6" s="257" t="s">
        <v>223</v>
      </c>
      <c r="BI6" s="257"/>
      <c r="BJ6" s="249"/>
      <c r="BK6" s="257" t="s">
        <v>205</v>
      </c>
      <c r="BL6" s="257"/>
      <c r="BM6" s="249"/>
      <c r="BN6" s="257" t="s">
        <v>224</v>
      </c>
      <c r="BO6" s="257"/>
      <c r="BP6" s="250"/>
      <c r="BQ6" s="257" t="s">
        <v>225</v>
      </c>
      <c r="BR6" s="257"/>
      <c r="BS6" s="142"/>
      <c r="BT6" s="257" t="s">
        <v>2</v>
      </c>
      <c r="BU6" s="257"/>
      <c r="BV6" s="144"/>
      <c r="BW6" s="144"/>
      <c r="BX6" s="145"/>
      <c r="BY6" s="137"/>
      <c r="BZ6" s="137"/>
      <c r="CA6" s="137"/>
      <c r="CB6" s="137"/>
      <c r="CC6" s="137"/>
      <c r="CD6" s="138"/>
      <c r="CE6" s="126"/>
      <c r="CF6" s="125"/>
      <c r="CG6" s="125"/>
      <c r="CH6" s="125"/>
      <c r="CI6" s="125"/>
      <c r="CJ6" s="125"/>
      <c r="CK6" s="125"/>
      <c r="CL6" s="127"/>
      <c r="CM6" s="126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</row>
    <row r="7" spans="1:176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48"/>
      <c r="BU7" s="148"/>
      <c r="BV7" s="149"/>
      <c r="BW7" s="149"/>
      <c r="BX7" s="150"/>
      <c r="BY7" s="138"/>
      <c r="BZ7" s="138"/>
      <c r="CA7" s="138"/>
      <c r="CB7" s="138"/>
      <c r="CC7" s="138"/>
      <c r="CD7" s="138"/>
      <c r="CE7" s="126"/>
    </row>
    <row r="8" spans="1:176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30"/>
      <c r="AY8" s="148"/>
      <c r="AZ8" s="148" t="s">
        <v>3</v>
      </c>
      <c r="BA8" s="148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48"/>
      <c r="BK8" s="148"/>
      <c r="BL8" s="148" t="s">
        <v>3</v>
      </c>
      <c r="BM8" s="148"/>
      <c r="BN8" s="148"/>
      <c r="BO8" s="148" t="s">
        <v>3</v>
      </c>
      <c r="BP8" s="148"/>
      <c r="BQ8" s="148"/>
      <c r="BR8" s="148" t="s">
        <v>3</v>
      </c>
      <c r="BS8" s="130"/>
      <c r="BT8" s="148"/>
      <c r="BU8" s="148" t="s">
        <v>3</v>
      </c>
      <c r="BV8" s="149"/>
      <c r="BW8" s="149"/>
      <c r="BX8" s="150"/>
      <c r="BY8" s="138"/>
      <c r="BZ8" s="138"/>
      <c r="CA8" s="138"/>
      <c r="CB8" s="138"/>
      <c r="CC8" s="138"/>
      <c r="CD8" s="138"/>
      <c r="CE8" s="126"/>
    </row>
    <row r="9" spans="1:176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8"/>
      <c r="BN9" s="148" t="s">
        <v>3</v>
      </c>
      <c r="BO9" s="148" t="s">
        <v>19</v>
      </c>
      <c r="BP9" s="148"/>
      <c r="BQ9" s="148" t="s">
        <v>3</v>
      </c>
      <c r="BR9" s="148" t="s">
        <v>19</v>
      </c>
      <c r="BS9" s="148"/>
      <c r="BT9" s="148" t="s">
        <v>3</v>
      </c>
      <c r="BU9" s="148" t="s">
        <v>19</v>
      </c>
      <c r="BV9" s="149"/>
      <c r="BW9" s="149"/>
      <c r="BX9" s="150"/>
      <c r="BY9" s="150"/>
      <c r="BZ9" s="150"/>
      <c r="CA9" s="150"/>
      <c r="CB9" s="150"/>
      <c r="CC9" s="150"/>
      <c r="CD9" s="150"/>
      <c r="CE9" s="126"/>
    </row>
    <row r="10" spans="1:176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23</v>
      </c>
      <c r="BL10" s="148" t="s">
        <v>21</v>
      </c>
      <c r="BM10" s="148"/>
      <c r="BN10" s="148" t="s">
        <v>23</v>
      </c>
      <c r="BO10" s="148" t="s">
        <v>21</v>
      </c>
      <c r="BP10" s="148"/>
      <c r="BQ10" s="148" t="s">
        <v>23</v>
      </c>
      <c r="BR10" s="148" t="s">
        <v>21</v>
      </c>
      <c r="BS10" s="148"/>
      <c r="BT10" s="148" t="s">
        <v>24</v>
      </c>
      <c r="BU10" s="148" t="s">
        <v>21</v>
      </c>
      <c r="BV10" s="149"/>
      <c r="BW10" s="149"/>
      <c r="BX10" s="150"/>
      <c r="BY10" s="150"/>
      <c r="BZ10" s="150"/>
      <c r="CA10" s="150"/>
      <c r="CB10" s="150"/>
      <c r="CC10" s="150"/>
      <c r="CD10" s="150"/>
      <c r="CE10" s="126"/>
    </row>
    <row r="11" spans="1:176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8"/>
      <c r="BN11" s="148"/>
      <c r="BO11" s="148" t="s">
        <v>22</v>
      </c>
      <c r="BP11" s="148"/>
      <c r="BQ11" s="148"/>
      <c r="BR11" s="148" t="s">
        <v>22</v>
      </c>
      <c r="BS11" s="148"/>
      <c r="BT11" s="148"/>
      <c r="BU11" s="148" t="s">
        <v>22</v>
      </c>
      <c r="BV11" s="149"/>
      <c r="BW11" s="149"/>
      <c r="BX11" s="150"/>
      <c r="BY11" s="150"/>
      <c r="BZ11" s="150"/>
      <c r="CA11" s="150"/>
      <c r="CB11" s="150"/>
      <c r="CC11" s="150"/>
      <c r="CD11" s="150"/>
      <c r="CE11" s="155"/>
      <c r="CF11" s="156"/>
      <c r="CG11" s="156"/>
      <c r="CH11" s="156"/>
      <c r="CI11" s="156"/>
      <c r="CJ11" s="156"/>
      <c r="CK11" s="156"/>
      <c r="CL11" s="157"/>
      <c r="CM11" s="155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</row>
    <row r="12" spans="1:176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8"/>
      <c r="BN12" s="148"/>
      <c r="BO12" s="148" t="s">
        <v>4</v>
      </c>
      <c r="BP12" s="148"/>
      <c r="BQ12" s="148"/>
      <c r="BR12" s="148" t="s">
        <v>4</v>
      </c>
      <c r="BS12" s="148"/>
      <c r="BT12" s="148"/>
      <c r="BU12" s="148" t="s">
        <v>4</v>
      </c>
      <c r="BV12" s="149"/>
      <c r="BW12" s="149"/>
      <c r="BX12" s="150"/>
      <c r="BY12" s="138"/>
      <c r="BZ12" s="150"/>
      <c r="CA12" s="150"/>
      <c r="CB12" s="150"/>
      <c r="CC12" s="150"/>
      <c r="CD12" s="150"/>
      <c r="CE12" s="160"/>
    </row>
    <row r="13" spans="1:176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4"/>
      <c r="BV13" s="149"/>
      <c r="BW13" s="149"/>
      <c r="BX13" s="150"/>
      <c r="BY13" s="138"/>
      <c r="BZ13" s="138"/>
      <c r="CA13" s="138"/>
      <c r="CB13" s="138"/>
      <c r="CC13" s="138"/>
      <c r="CD13" s="138"/>
      <c r="CE13" s="126"/>
      <c r="CF13" s="125"/>
      <c r="CG13" s="125"/>
      <c r="CH13" s="125"/>
      <c r="CI13" s="125"/>
      <c r="CJ13" s="125"/>
      <c r="CK13" s="125"/>
      <c r="CL13" s="127"/>
      <c r="CM13" s="126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</row>
    <row r="14" spans="1:176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67"/>
      <c r="BU14" s="168"/>
      <c r="BV14" s="149"/>
      <c r="BW14" s="149"/>
      <c r="BX14" s="150"/>
      <c r="BY14" s="138"/>
      <c r="BZ14" s="138"/>
      <c r="CA14" s="138"/>
      <c r="CB14" s="138"/>
      <c r="CC14" s="138"/>
      <c r="CD14" s="138"/>
      <c r="CE14" s="126"/>
    </row>
    <row r="15" spans="1:176" x14ac:dyDescent="0.25">
      <c r="A15" s="151">
        <v>1</v>
      </c>
      <c r="B15" s="169" t="s">
        <v>5</v>
      </c>
      <c r="C15" s="167">
        <v>132.16</v>
      </c>
      <c r="D15" s="170">
        <v>86.1</v>
      </c>
      <c r="E15" s="170"/>
      <c r="F15" s="167">
        <v>130.81</v>
      </c>
      <c r="G15" s="170">
        <v>87.1</v>
      </c>
      <c r="H15" s="130"/>
      <c r="I15" s="167">
        <v>133.04</v>
      </c>
      <c r="J15" s="170">
        <v>86.14</v>
      </c>
      <c r="K15" s="130"/>
      <c r="L15" s="167">
        <v>134.22</v>
      </c>
      <c r="M15" s="170">
        <v>85.46</v>
      </c>
      <c r="N15" s="130"/>
      <c r="O15" s="167">
        <v>133.11000000000001</v>
      </c>
      <c r="P15" s="170">
        <v>85.81</v>
      </c>
      <c r="Q15" s="170"/>
      <c r="R15" s="167">
        <v>135.03</v>
      </c>
      <c r="S15" s="170">
        <v>84.96</v>
      </c>
      <c r="T15" s="170"/>
      <c r="U15" s="167">
        <v>134.87</v>
      </c>
      <c r="V15" s="170">
        <v>84.56</v>
      </c>
      <c r="W15" s="170"/>
      <c r="X15" s="167">
        <v>134.86000000000001</v>
      </c>
      <c r="Y15" s="170">
        <v>84.61</v>
      </c>
      <c r="Z15" s="130"/>
      <c r="AA15" s="167">
        <v>132.65</v>
      </c>
      <c r="AB15" s="170">
        <v>85.28</v>
      </c>
      <c r="AC15" s="170"/>
      <c r="AD15" s="167">
        <v>133.31</v>
      </c>
      <c r="AE15" s="170">
        <v>85.33</v>
      </c>
      <c r="AF15" s="130"/>
      <c r="AG15" s="167">
        <v>133.35</v>
      </c>
      <c r="AH15" s="170">
        <v>86.15</v>
      </c>
      <c r="AI15" s="130"/>
      <c r="AJ15" s="167">
        <v>134.08000000000001</v>
      </c>
      <c r="AK15" s="170">
        <v>86.16</v>
      </c>
      <c r="AL15" s="130"/>
      <c r="AM15" s="167">
        <v>134.69999999999999</v>
      </c>
      <c r="AN15" s="170">
        <v>85.47</v>
      </c>
      <c r="AO15" s="130"/>
      <c r="AP15" s="167">
        <v>135.26</v>
      </c>
      <c r="AQ15" s="170">
        <v>85.19</v>
      </c>
      <c r="AR15" s="130"/>
      <c r="AS15" s="167">
        <v>136.46</v>
      </c>
      <c r="AT15" s="170">
        <v>85.12</v>
      </c>
      <c r="AU15" s="130"/>
      <c r="AV15" s="167">
        <v>136.78</v>
      </c>
      <c r="AW15" s="170">
        <v>85.63</v>
      </c>
      <c r="AX15" s="130"/>
      <c r="AY15" s="167">
        <v>137.32</v>
      </c>
      <c r="AZ15" s="170">
        <v>85.83</v>
      </c>
      <c r="BA15" s="170"/>
      <c r="BB15" s="167">
        <v>136.37</v>
      </c>
      <c r="BC15" s="170">
        <v>86.13</v>
      </c>
      <c r="BD15" s="130"/>
      <c r="BE15" s="171">
        <v>136.46</v>
      </c>
      <c r="BF15" s="172">
        <v>85.62</v>
      </c>
      <c r="BG15" s="172"/>
      <c r="BH15" s="171">
        <v>136.91</v>
      </c>
      <c r="BI15" s="172">
        <v>85.52</v>
      </c>
      <c r="BJ15" s="172"/>
      <c r="BK15" s="171">
        <v>138.64000000000001</v>
      </c>
      <c r="BL15" s="172">
        <v>84.87</v>
      </c>
      <c r="BM15" s="172"/>
      <c r="BN15" s="172">
        <v>138.27000000000001</v>
      </c>
      <c r="BO15" s="172">
        <v>84.4</v>
      </c>
      <c r="BP15" s="172"/>
      <c r="BQ15" s="172">
        <v>138.75</v>
      </c>
      <c r="BR15" s="172">
        <v>84.51</v>
      </c>
      <c r="BS15" s="130"/>
      <c r="BT15" s="167">
        <f>(C15+F15+I15+L15+O15+U15+X15+AA15+AD15+AG15+AJ15+AM15+AP15+AS15+AV15+AY15+BB15+BE15+BH15+R15+BK15+BN15+BQ15)/23</f>
        <v>135.10478260869564</v>
      </c>
      <c r="BU15" s="168">
        <f>(D15+G15+J15+M15+P15+V15+Y15+AB15+AE15+AH15+AK15+AN15+AQ15+AT15+AW15+AZ15+BC15+BF15+BI15+S15+BL15+BO15+BR15)/23</f>
        <v>85.47608695652174</v>
      </c>
      <c r="BV15" s="173"/>
      <c r="BW15" s="173"/>
      <c r="BX15" s="173"/>
      <c r="BY15" s="174"/>
      <c r="BZ15" s="174"/>
      <c r="CA15" s="138"/>
      <c r="CB15" s="175"/>
      <c r="CC15" s="175"/>
      <c r="CD15" s="138"/>
      <c r="CE15" s="126"/>
    </row>
    <row r="16" spans="1:176" s="132" customFormat="1" x14ac:dyDescent="0.25">
      <c r="A16" s="151">
        <v>2</v>
      </c>
      <c r="B16" s="169" t="s">
        <v>6</v>
      </c>
      <c r="C16" s="167">
        <v>0.81699346405228757</v>
      </c>
      <c r="D16" s="170">
        <v>139.28</v>
      </c>
      <c r="E16" s="170"/>
      <c r="F16" s="167">
        <v>0.81926921186301815</v>
      </c>
      <c r="G16" s="170">
        <v>139.06</v>
      </c>
      <c r="H16" s="130"/>
      <c r="I16" s="167">
        <v>0.82122033341545542</v>
      </c>
      <c r="J16" s="170">
        <v>139.55000000000001</v>
      </c>
      <c r="K16" s="130"/>
      <c r="L16" s="167">
        <v>0.82162517459534956</v>
      </c>
      <c r="M16" s="170">
        <v>139.61000000000001</v>
      </c>
      <c r="N16" s="130"/>
      <c r="O16" s="167">
        <v>0.82474226804123707</v>
      </c>
      <c r="P16" s="170">
        <v>138.49</v>
      </c>
      <c r="Q16" s="170"/>
      <c r="R16" s="167">
        <v>0.82788310290586975</v>
      </c>
      <c r="S16" s="170">
        <v>138.57</v>
      </c>
      <c r="T16" s="170"/>
      <c r="U16" s="167">
        <v>0.825218682950982</v>
      </c>
      <c r="V16" s="170">
        <v>138.19</v>
      </c>
      <c r="W16" s="170"/>
      <c r="X16" s="167">
        <v>0.82658290626549846</v>
      </c>
      <c r="Y16" s="170">
        <v>138.05000000000001</v>
      </c>
      <c r="Z16" s="130"/>
      <c r="AA16" s="167">
        <v>0.81819669448535426</v>
      </c>
      <c r="AB16" s="170">
        <v>138.26</v>
      </c>
      <c r="AC16" s="170"/>
      <c r="AD16" s="167">
        <v>0.82345191040843202</v>
      </c>
      <c r="AE16" s="170">
        <v>138.15</v>
      </c>
      <c r="AF16" s="130"/>
      <c r="AG16" s="167">
        <v>0.82980665504937345</v>
      </c>
      <c r="AH16" s="170">
        <v>138.44</v>
      </c>
      <c r="AI16" s="130"/>
      <c r="AJ16" s="167">
        <v>0.831186102568365</v>
      </c>
      <c r="AK16" s="170">
        <v>138.97999999999999</v>
      </c>
      <c r="AL16" s="130"/>
      <c r="AM16" s="167">
        <v>0.82678792889623809</v>
      </c>
      <c r="AN16" s="170">
        <v>139.25</v>
      </c>
      <c r="AO16" s="130"/>
      <c r="AP16" s="167">
        <v>0.83028894055131175</v>
      </c>
      <c r="AQ16" s="170">
        <v>138.78</v>
      </c>
      <c r="AR16" s="130"/>
      <c r="AS16" s="167">
        <v>0.84217618325753751</v>
      </c>
      <c r="AT16" s="170">
        <v>137.91999999999999</v>
      </c>
      <c r="AU16" s="130"/>
      <c r="AV16" s="167">
        <v>0.8470269354565475</v>
      </c>
      <c r="AW16" s="170">
        <v>138.27000000000001</v>
      </c>
      <c r="AX16" s="130"/>
      <c r="AY16" s="167">
        <v>0.85026783436782571</v>
      </c>
      <c r="AZ16" s="170">
        <v>138.62</v>
      </c>
      <c r="BA16" s="170"/>
      <c r="BB16" s="167">
        <v>0.84688346883468835</v>
      </c>
      <c r="BC16" s="170">
        <v>138.68</v>
      </c>
      <c r="BD16" s="130"/>
      <c r="BE16" s="171">
        <v>0.84459459459459452</v>
      </c>
      <c r="BF16" s="172">
        <v>138.34</v>
      </c>
      <c r="BG16" s="172"/>
      <c r="BH16" s="171">
        <v>0.84545147108555962</v>
      </c>
      <c r="BI16" s="172">
        <v>138.49</v>
      </c>
      <c r="BJ16" s="172"/>
      <c r="BK16" s="171">
        <v>0.85653104925053536</v>
      </c>
      <c r="BL16" s="172">
        <v>137.38</v>
      </c>
      <c r="BM16" s="172"/>
      <c r="BN16" s="180">
        <v>0.85113626691633326</v>
      </c>
      <c r="BO16" s="180">
        <v>137.11000000000001</v>
      </c>
      <c r="BP16" s="180"/>
      <c r="BQ16" s="180">
        <v>0.8595495960116899</v>
      </c>
      <c r="BR16" s="180">
        <v>136.41999999999999</v>
      </c>
      <c r="BS16" s="130"/>
      <c r="BT16" s="167">
        <f t="shared" ref="BT16:BT30" si="0">(C16+F16+I16+L16+O16+U16+X16+AA16+AD16+AG16+AJ16+AM16+AP16+AS16+AV16+AY16+BB16+BE16+BH16+R16+BK16+BN16+BQ16)/23</f>
        <v>0.8342117728619165</v>
      </c>
      <c r="BU16" s="168">
        <f t="shared" ref="BU16:BU30" si="1">(D16+G16+J16+M16+P16+V16+Y16+AB16+AE16+AH16+AK16+AN16+AQ16+AT16+AW16+AZ16+BC16+BF16+BI16+S16+BL16+BO16+BR16)/23</f>
        <v>138.43</v>
      </c>
      <c r="BV16" s="173"/>
      <c r="BW16" s="173"/>
      <c r="BX16" s="173"/>
      <c r="BY16" s="174"/>
      <c r="BZ16" s="174"/>
      <c r="CA16" s="138"/>
      <c r="CB16" s="175"/>
      <c r="CC16" s="175"/>
      <c r="CD16" s="138"/>
      <c r="CE16" s="126"/>
      <c r="CF16" s="125"/>
      <c r="CG16" s="125"/>
      <c r="CH16" s="125"/>
      <c r="CI16" s="125"/>
      <c r="CJ16" s="125"/>
      <c r="CK16" s="125"/>
      <c r="CL16" s="127"/>
      <c r="CM16" s="126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</row>
    <row r="17" spans="1:173" x14ac:dyDescent="0.25">
      <c r="A17" s="151">
        <v>3</v>
      </c>
      <c r="B17" s="169" t="s">
        <v>7</v>
      </c>
      <c r="C17" s="167">
        <v>0.94930000000000003</v>
      </c>
      <c r="D17" s="170">
        <v>119.87</v>
      </c>
      <c r="E17" s="170"/>
      <c r="F17" s="167">
        <v>0.95140000000000002</v>
      </c>
      <c r="G17" s="170">
        <v>119.75</v>
      </c>
      <c r="H17" s="130"/>
      <c r="I17" s="167">
        <v>0.95830000000000004</v>
      </c>
      <c r="J17" s="170">
        <v>119.59</v>
      </c>
      <c r="K17" s="130"/>
      <c r="L17" s="167">
        <v>0.95890000000000009</v>
      </c>
      <c r="M17" s="170">
        <v>119.63</v>
      </c>
      <c r="N17" s="130"/>
      <c r="O17" s="167">
        <v>0.95510000000000006</v>
      </c>
      <c r="P17" s="170">
        <v>119.59</v>
      </c>
      <c r="Q17" s="170"/>
      <c r="R17" s="167">
        <v>0.95840000000000003</v>
      </c>
      <c r="S17" s="170">
        <v>119.7</v>
      </c>
      <c r="T17" s="170"/>
      <c r="U17" s="167">
        <v>0.95269999999999999</v>
      </c>
      <c r="V17" s="170">
        <v>119.7</v>
      </c>
      <c r="W17" s="170"/>
      <c r="X17" s="167">
        <v>0.95040000000000002</v>
      </c>
      <c r="Y17" s="170">
        <v>120.07</v>
      </c>
      <c r="Z17" s="130"/>
      <c r="AA17" s="167">
        <v>0.94030000000000002</v>
      </c>
      <c r="AB17" s="170">
        <v>120.3</v>
      </c>
      <c r="AC17" s="170"/>
      <c r="AD17" s="167">
        <v>0.9415</v>
      </c>
      <c r="AE17" s="170">
        <v>120.83</v>
      </c>
      <c r="AF17" s="130"/>
      <c r="AG17" s="167">
        <v>0.94640000000000002</v>
      </c>
      <c r="AH17" s="170">
        <v>121.39</v>
      </c>
      <c r="AI17" s="130"/>
      <c r="AJ17" s="167">
        <v>0.95000000000000007</v>
      </c>
      <c r="AK17" s="170">
        <v>121.6</v>
      </c>
      <c r="AL17" s="130"/>
      <c r="AM17" s="167">
        <v>0.95040000000000002</v>
      </c>
      <c r="AN17" s="170">
        <v>121.14</v>
      </c>
      <c r="AO17" s="130"/>
      <c r="AP17" s="167">
        <v>0.95400000000000007</v>
      </c>
      <c r="AQ17" s="170">
        <v>120.79</v>
      </c>
      <c r="AR17" s="130"/>
      <c r="AS17" s="167">
        <v>0.95640000000000003</v>
      </c>
      <c r="AT17" s="170">
        <v>121.45</v>
      </c>
      <c r="AU17" s="130"/>
      <c r="AV17" s="167">
        <v>0.96000000000000008</v>
      </c>
      <c r="AW17" s="170">
        <v>122</v>
      </c>
      <c r="AX17" s="130"/>
      <c r="AY17" s="167">
        <v>0.96630000000000005</v>
      </c>
      <c r="AZ17" s="170">
        <v>121.97</v>
      </c>
      <c r="BA17" s="170"/>
      <c r="BB17" s="167">
        <v>0.96150000000000002</v>
      </c>
      <c r="BC17" s="170">
        <v>122.15</v>
      </c>
      <c r="BD17" s="130"/>
      <c r="BE17" s="171">
        <v>0.96240000000000003</v>
      </c>
      <c r="BF17" s="172">
        <v>121.4</v>
      </c>
      <c r="BG17" s="172"/>
      <c r="BH17" s="171">
        <v>0.9637</v>
      </c>
      <c r="BI17" s="172">
        <v>121.5</v>
      </c>
      <c r="BJ17" s="172"/>
      <c r="BK17" s="171">
        <v>0.96740000000000004</v>
      </c>
      <c r="BL17" s="172">
        <v>121.64</v>
      </c>
      <c r="BM17" s="172"/>
      <c r="BN17" s="172">
        <v>0.97030000000000005</v>
      </c>
      <c r="BO17" s="172">
        <v>120.27</v>
      </c>
      <c r="BP17" s="172"/>
      <c r="BQ17" s="172">
        <v>0.97830000000000006</v>
      </c>
      <c r="BR17" s="172">
        <v>119.86</v>
      </c>
      <c r="BS17" s="130"/>
      <c r="BT17" s="167">
        <f t="shared" si="0"/>
        <v>0.95666956521739155</v>
      </c>
      <c r="BU17" s="168">
        <f t="shared" si="1"/>
        <v>120.70391304347827</v>
      </c>
      <c r="BV17" s="173"/>
      <c r="BW17" s="173"/>
      <c r="BX17" s="173"/>
      <c r="BY17" s="174"/>
      <c r="BZ17" s="174"/>
      <c r="CA17" s="138"/>
      <c r="CB17" s="175"/>
      <c r="CC17" s="175"/>
      <c r="CD17" s="138"/>
      <c r="CE17" s="126"/>
    </row>
    <row r="18" spans="1:173" x14ac:dyDescent="0.25">
      <c r="A18" s="151">
        <v>4</v>
      </c>
      <c r="B18" s="169" t="s">
        <v>8</v>
      </c>
      <c r="C18" s="167">
        <v>0.9749439407234084</v>
      </c>
      <c r="D18" s="170">
        <v>116.7</v>
      </c>
      <c r="E18" s="170"/>
      <c r="F18" s="167">
        <v>0.9771350400625366</v>
      </c>
      <c r="G18" s="170">
        <v>116.61</v>
      </c>
      <c r="H18" s="130"/>
      <c r="I18" s="167">
        <v>0.98173964264677016</v>
      </c>
      <c r="J18" s="170">
        <v>116.76</v>
      </c>
      <c r="K18" s="130"/>
      <c r="L18" s="167">
        <v>0.98125797272102822</v>
      </c>
      <c r="M18" s="170">
        <v>116.91</v>
      </c>
      <c r="N18" s="130"/>
      <c r="O18" s="167">
        <v>0.9782821365681863</v>
      </c>
      <c r="P18" s="170">
        <v>116.77</v>
      </c>
      <c r="Q18" s="170"/>
      <c r="R18" s="167">
        <v>0.98231827111984282</v>
      </c>
      <c r="S18" s="170">
        <v>116.81</v>
      </c>
      <c r="T18" s="170"/>
      <c r="U18" s="167">
        <v>0.97694411879640475</v>
      </c>
      <c r="V18" s="170">
        <v>116.76</v>
      </c>
      <c r="W18" s="170"/>
      <c r="X18" s="167">
        <v>0.97780385254717905</v>
      </c>
      <c r="Y18" s="170">
        <v>116.73</v>
      </c>
      <c r="Z18" s="130"/>
      <c r="AA18" s="167">
        <v>0.96796050721130567</v>
      </c>
      <c r="AB18" s="170">
        <v>116.91</v>
      </c>
      <c r="AC18" s="170"/>
      <c r="AD18" s="167">
        <v>0.97068530382450013</v>
      </c>
      <c r="AE18" s="170">
        <v>117.22</v>
      </c>
      <c r="AF18" s="130"/>
      <c r="AG18" s="167">
        <v>0.98154691794267757</v>
      </c>
      <c r="AH18" s="170">
        <v>117.08</v>
      </c>
      <c r="AI18" s="130"/>
      <c r="AJ18" s="167">
        <v>0.98697196999605197</v>
      </c>
      <c r="AK18" s="170">
        <v>117.06</v>
      </c>
      <c r="AL18" s="130"/>
      <c r="AM18" s="167">
        <v>0.98270440251572322</v>
      </c>
      <c r="AN18" s="170">
        <v>117.18</v>
      </c>
      <c r="AO18" s="130"/>
      <c r="AP18" s="167">
        <v>0.98444575703878712</v>
      </c>
      <c r="AQ18" s="170">
        <v>117.13</v>
      </c>
      <c r="AR18" s="130"/>
      <c r="AS18" s="167">
        <v>0.99186669311644515</v>
      </c>
      <c r="AT18" s="170">
        <v>117.15</v>
      </c>
      <c r="AU18" s="130"/>
      <c r="AV18" s="167">
        <v>0.99960015993602558</v>
      </c>
      <c r="AW18" s="170">
        <v>117.18</v>
      </c>
      <c r="AX18" s="130"/>
      <c r="AY18" s="167">
        <v>1.0077597500755819</v>
      </c>
      <c r="AZ18" s="170">
        <v>117</v>
      </c>
      <c r="BA18" s="170"/>
      <c r="BB18" s="167">
        <v>1.0049241282283186</v>
      </c>
      <c r="BC18" s="170">
        <v>116.91</v>
      </c>
      <c r="BD18" s="130"/>
      <c r="BE18" s="171">
        <v>1.0009008107296566</v>
      </c>
      <c r="BF18" s="172">
        <v>116.79</v>
      </c>
      <c r="BG18" s="172"/>
      <c r="BH18" s="171">
        <v>0.99990000999900008</v>
      </c>
      <c r="BI18" s="172">
        <v>117.1</v>
      </c>
      <c r="BJ18" s="172"/>
      <c r="BK18" s="171">
        <v>1.004419445560466</v>
      </c>
      <c r="BL18" s="172">
        <v>117.17</v>
      </c>
      <c r="BM18" s="172"/>
      <c r="BN18" s="172">
        <v>0.9959167413604223</v>
      </c>
      <c r="BO18" s="172">
        <v>117.21</v>
      </c>
      <c r="BP18" s="172"/>
      <c r="BQ18" s="172">
        <v>1.0010010010010011</v>
      </c>
      <c r="BR18" s="172">
        <v>117.19</v>
      </c>
      <c r="BS18" s="130"/>
      <c r="BT18" s="167">
        <f t="shared" si="0"/>
        <v>0.98743602494440519</v>
      </c>
      <c r="BU18" s="168">
        <f t="shared" si="1"/>
        <v>116.97086956521738</v>
      </c>
      <c r="BV18" s="173"/>
      <c r="BW18" s="173"/>
      <c r="BX18" s="173"/>
      <c r="BY18" s="174"/>
      <c r="BZ18" s="174"/>
      <c r="CA18" s="138"/>
      <c r="CB18" s="175"/>
      <c r="CC18" s="175"/>
      <c r="CD18" s="138"/>
      <c r="CE18" s="126"/>
    </row>
    <row r="19" spans="1:173" x14ac:dyDescent="0.25">
      <c r="A19" s="151">
        <v>5</v>
      </c>
      <c r="B19" s="169" t="s">
        <v>9</v>
      </c>
      <c r="C19" s="167">
        <v>1766.3726000000001</v>
      </c>
      <c r="D19" s="176">
        <v>200995.54</v>
      </c>
      <c r="E19" s="176"/>
      <c r="F19" s="177">
        <v>1773.2900000000002</v>
      </c>
      <c r="G19" s="176">
        <v>202030.93</v>
      </c>
      <c r="H19" s="130"/>
      <c r="I19" s="167">
        <v>1765.8855000000001</v>
      </c>
      <c r="J19" s="176">
        <v>202370.48</v>
      </c>
      <c r="K19" s="130"/>
      <c r="L19" s="167">
        <v>1778.3571000000002</v>
      </c>
      <c r="M19" s="176">
        <v>203995.34</v>
      </c>
      <c r="N19" s="130"/>
      <c r="O19" s="167">
        <v>1785.69</v>
      </c>
      <c r="P19" s="176">
        <v>203961.51</v>
      </c>
      <c r="Q19" s="176"/>
      <c r="R19" s="177">
        <v>1775.5</v>
      </c>
      <c r="S19" s="176">
        <v>203685.36</v>
      </c>
      <c r="T19" s="176"/>
      <c r="U19" s="177">
        <v>1789.6547</v>
      </c>
      <c r="V19" s="176">
        <v>204092.22</v>
      </c>
      <c r="W19" s="176"/>
      <c r="X19" s="177">
        <v>1793.3728000000001</v>
      </c>
      <c r="Y19" s="176">
        <v>204641.77</v>
      </c>
      <c r="Z19" s="130"/>
      <c r="AA19" s="167">
        <v>1789.49</v>
      </c>
      <c r="AB19" s="176">
        <v>202427.11</v>
      </c>
      <c r="AC19" s="176"/>
      <c r="AD19" s="167">
        <v>1787.299</v>
      </c>
      <c r="AE19" s="176">
        <v>203323.13</v>
      </c>
      <c r="AF19" s="130"/>
      <c r="AG19" s="167">
        <v>1781.39</v>
      </c>
      <c r="AH19" s="176">
        <v>204646.08</v>
      </c>
      <c r="AI19" s="130"/>
      <c r="AJ19" s="167">
        <v>1775.44</v>
      </c>
      <c r="AK19" s="176">
        <v>205098.83</v>
      </c>
      <c r="AL19" s="130"/>
      <c r="AM19" s="167">
        <v>1773.2626</v>
      </c>
      <c r="AN19" s="176">
        <v>204155.72</v>
      </c>
      <c r="AO19" s="130"/>
      <c r="AP19" s="167">
        <v>1765.8500000000001</v>
      </c>
      <c r="AQ19" s="176">
        <v>203478.9</v>
      </c>
      <c r="AR19" s="130"/>
      <c r="AS19" s="167">
        <v>1752.8423</v>
      </c>
      <c r="AT19" s="176">
        <v>203592.63</v>
      </c>
      <c r="AU19" s="130"/>
      <c r="AV19" s="167">
        <v>1732.25</v>
      </c>
      <c r="AW19" s="176">
        <v>202881.12</v>
      </c>
      <c r="AX19" s="130"/>
      <c r="AY19" s="167">
        <v>1738.97</v>
      </c>
      <c r="AZ19" s="176">
        <v>204955</v>
      </c>
      <c r="BA19" s="176"/>
      <c r="BB19" s="177">
        <v>1751.8200000000002</v>
      </c>
      <c r="BC19" s="176">
        <v>205751.26</v>
      </c>
      <c r="BD19" s="130"/>
      <c r="BE19" s="171">
        <v>1762.8947000000001</v>
      </c>
      <c r="BF19" s="172">
        <v>205976.62</v>
      </c>
      <c r="BG19" s="172"/>
      <c r="BH19" s="171">
        <v>1750.63</v>
      </c>
      <c r="BI19" s="172">
        <v>204981.27</v>
      </c>
      <c r="BJ19" s="172"/>
      <c r="BK19" s="171">
        <v>1722.5500000000002</v>
      </c>
      <c r="BL19" s="172">
        <v>202692.46</v>
      </c>
      <c r="BM19" s="172"/>
      <c r="BN19" s="180">
        <v>1733.4370000000001</v>
      </c>
      <c r="BO19" s="180">
        <v>202292.1</v>
      </c>
      <c r="BP19" s="180"/>
      <c r="BQ19" s="180">
        <v>1712.8600000000001</v>
      </c>
      <c r="BR19" s="180">
        <v>200849.96</v>
      </c>
      <c r="BS19" s="130"/>
      <c r="BT19" s="167">
        <f t="shared" si="0"/>
        <v>1763.4394913043477</v>
      </c>
      <c r="BU19" s="168">
        <f t="shared" si="1"/>
        <v>203603.27565217391</v>
      </c>
      <c r="BV19" s="173"/>
      <c r="BW19" s="173"/>
      <c r="BX19" s="173"/>
      <c r="BY19" s="174"/>
      <c r="BZ19" s="174"/>
      <c r="CA19" s="178"/>
      <c r="CB19" s="175"/>
      <c r="CC19" s="175"/>
      <c r="CD19" s="138"/>
      <c r="CE19" s="126"/>
    </row>
    <row r="20" spans="1:173" x14ac:dyDescent="0.25">
      <c r="A20" s="151">
        <v>6</v>
      </c>
      <c r="B20" s="169" t="s">
        <v>10</v>
      </c>
      <c r="C20" s="167">
        <v>20.310000000000002</v>
      </c>
      <c r="D20" s="170">
        <v>2311.0700000000002</v>
      </c>
      <c r="E20" s="170"/>
      <c r="F20" s="167">
        <v>20.242699999999999</v>
      </c>
      <c r="G20" s="170">
        <v>2306.25</v>
      </c>
      <c r="H20" s="130"/>
      <c r="I20" s="167">
        <v>19.938100000000002</v>
      </c>
      <c r="J20" s="170">
        <v>2284.91</v>
      </c>
      <c r="K20" s="130"/>
      <c r="L20" s="167">
        <v>20.216799999999999</v>
      </c>
      <c r="M20" s="170">
        <v>2319.0700000000002</v>
      </c>
      <c r="N20" s="130"/>
      <c r="O20" s="167">
        <v>20.039300000000001</v>
      </c>
      <c r="P20" s="170">
        <v>2288.89</v>
      </c>
      <c r="Q20" s="170"/>
      <c r="R20" s="167">
        <v>20.07</v>
      </c>
      <c r="S20" s="170">
        <v>2302.4299999999998</v>
      </c>
      <c r="T20" s="170"/>
      <c r="U20" s="167">
        <v>20.607500000000002</v>
      </c>
      <c r="V20" s="170">
        <v>2350.08</v>
      </c>
      <c r="W20" s="170"/>
      <c r="X20" s="167">
        <v>20.48</v>
      </c>
      <c r="Y20" s="170">
        <v>2336.9699999999998</v>
      </c>
      <c r="Z20" s="130"/>
      <c r="AA20" s="167">
        <v>20.468400000000003</v>
      </c>
      <c r="AB20" s="170">
        <v>2315.39</v>
      </c>
      <c r="AC20" s="170"/>
      <c r="AD20" s="167">
        <v>20.310000000000002</v>
      </c>
      <c r="AE20" s="170">
        <v>2310.4699999999998</v>
      </c>
      <c r="AF20" s="130"/>
      <c r="AG20" s="167">
        <v>20.41</v>
      </c>
      <c r="AH20" s="170">
        <v>2344.6999999999998</v>
      </c>
      <c r="AI20" s="130"/>
      <c r="AJ20" s="167">
        <v>20.09</v>
      </c>
      <c r="AK20" s="170">
        <v>2320.8000000000002</v>
      </c>
      <c r="AL20" s="130"/>
      <c r="AM20" s="167">
        <v>19.936400000000003</v>
      </c>
      <c r="AN20" s="170">
        <v>2295.2800000000002</v>
      </c>
      <c r="AO20" s="130"/>
      <c r="AP20" s="167">
        <v>19.740000000000002</v>
      </c>
      <c r="AQ20" s="170">
        <v>2274.64</v>
      </c>
      <c r="AR20" s="130"/>
      <c r="AS20" s="167">
        <v>19.2041</v>
      </c>
      <c r="AT20" s="170">
        <v>2230.56</v>
      </c>
      <c r="AU20" s="130"/>
      <c r="AV20" s="167">
        <v>18.86</v>
      </c>
      <c r="AW20" s="170">
        <v>2208.88</v>
      </c>
      <c r="AX20" s="130"/>
      <c r="AY20" s="167">
        <v>18.990000000000002</v>
      </c>
      <c r="AZ20" s="170">
        <v>2238.16</v>
      </c>
      <c r="BA20" s="170"/>
      <c r="BB20" s="167">
        <v>19.130000000000003</v>
      </c>
      <c r="BC20" s="170">
        <v>2246.8200000000002</v>
      </c>
      <c r="BD20" s="130"/>
      <c r="BE20" s="171">
        <v>19.292899999999999</v>
      </c>
      <c r="BF20" s="172">
        <v>2254.1799999999998</v>
      </c>
      <c r="BG20" s="172"/>
      <c r="BH20" s="171">
        <v>19.190000000000001</v>
      </c>
      <c r="BI20" s="172">
        <v>2246.96</v>
      </c>
      <c r="BJ20" s="172"/>
      <c r="BK20" s="171">
        <v>18.580000000000002</v>
      </c>
      <c r="BL20" s="172">
        <v>2186.31</v>
      </c>
      <c r="BM20" s="172"/>
      <c r="BN20" s="172">
        <v>18.706</v>
      </c>
      <c r="BO20" s="172">
        <v>2182.9899999999998</v>
      </c>
      <c r="BP20" s="172"/>
      <c r="BQ20" s="172">
        <v>18</v>
      </c>
      <c r="BR20" s="172">
        <v>2110.6799999999998</v>
      </c>
      <c r="BS20" s="130"/>
      <c r="BT20" s="167">
        <f t="shared" si="0"/>
        <v>19.687486956521738</v>
      </c>
      <c r="BU20" s="168">
        <f t="shared" si="1"/>
        <v>2272.4560869565212</v>
      </c>
      <c r="BV20" s="173"/>
      <c r="BW20" s="173"/>
      <c r="BX20" s="173"/>
      <c r="BY20" s="174"/>
      <c r="BZ20" s="174"/>
      <c r="CA20" s="138"/>
      <c r="CB20" s="175"/>
      <c r="CC20" s="175"/>
      <c r="CD20" s="138"/>
      <c r="CE20" s="126"/>
    </row>
    <row r="21" spans="1:173" x14ac:dyDescent="0.25">
      <c r="A21" s="151">
        <v>7</v>
      </c>
      <c r="B21" s="169" t="s">
        <v>25</v>
      </c>
      <c r="C21" s="167">
        <v>1.422677479015507</v>
      </c>
      <c r="D21" s="170">
        <v>79.98</v>
      </c>
      <c r="E21" s="170"/>
      <c r="F21" s="167">
        <v>1.4444604940054888</v>
      </c>
      <c r="G21" s="170">
        <v>78.87</v>
      </c>
      <c r="H21" s="130"/>
      <c r="I21" s="167">
        <v>1.4419610670511895</v>
      </c>
      <c r="J21" s="170">
        <v>79.48</v>
      </c>
      <c r="K21" s="130"/>
      <c r="L21" s="167">
        <v>1.4343086632243258</v>
      </c>
      <c r="M21" s="170">
        <v>79.98</v>
      </c>
      <c r="N21" s="130"/>
      <c r="O21" s="167">
        <v>1.4394702749388226</v>
      </c>
      <c r="P21" s="170">
        <v>79.349999999999994</v>
      </c>
      <c r="Q21" s="170"/>
      <c r="R21" s="167">
        <v>1.4371945961483183</v>
      </c>
      <c r="S21" s="170">
        <v>79.819999999999993</v>
      </c>
      <c r="T21" s="170"/>
      <c r="U21" s="167">
        <v>1.4316392269148175</v>
      </c>
      <c r="V21" s="170">
        <v>79.66</v>
      </c>
      <c r="W21" s="170"/>
      <c r="X21" s="167">
        <v>1.4330753797649756</v>
      </c>
      <c r="Y21" s="170">
        <v>79.63</v>
      </c>
      <c r="Z21" s="130"/>
      <c r="AA21" s="167">
        <v>1.409046075806679</v>
      </c>
      <c r="AB21" s="170">
        <v>80.28</v>
      </c>
      <c r="AC21" s="170"/>
      <c r="AD21" s="167">
        <v>1.4062719729995781</v>
      </c>
      <c r="AE21" s="170">
        <v>80.89</v>
      </c>
      <c r="AF21" s="130"/>
      <c r="AG21" s="167">
        <v>1.4234875444839858</v>
      </c>
      <c r="AH21" s="170">
        <v>80.7</v>
      </c>
      <c r="AI21" s="130"/>
      <c r="AJ21" s="167">
        <v>1.4291839359725598</v>
      </c>
      <c r="AK21" s="170">
        <v>80.83</v>
      </c>
      <c r="AL21" s="130"/>
      <c r="AM21" s="167">
        <v>1.4351320321469574</v>
      </c>
      <c r="AN21" s="170">
        <v>80.22</v>
      </c>
      <c r="AO21" s="130"/>
      <c r="AP21" s="167">
        <v>1.4413375612568462</v>
      </c>
      <c r="AQ21" s="170">
        <v>79.95</v>
      </c>
      <c r="AR21" s="130"/>
      <c r="AS21" s="167">
        <v>1.4473874656245476</v>
      </c>
      <c r="AT21" s="170">
        <v>80.25</v>
      </c>
      <c r="AU21" s="130"/>
      <c r="AV21" s="167">
        <v>1.4501160092807426</v>
      </c>
      <c r="AW21" s="170">
        <v>80.77</v>
      </c>
      <c r="AX21" s="130"/>
      <c r="AY21" s="167">
        <v>1.4547570555717195</v>
      </c>
      <c r="AZ21" s="170">
        <v>81.02</v>
      </c>
      <c r="BA21" s="170"/>
      <c r="BB21" s="167">
        <v>1.4463407578825571</v>
      </c>
      <c r="BC21" s="170">
        <v>81.2</v>
      </c>
      <c r="BD21" s="130"/>
      <c r="BE21" s="171">
        <v>1.4328700386874909</v>
      </c>
      <c r="BF21" s="172">
        <v>81.540000000000006</v>
      </c>
      <c r="BG21" s="172"/>
      <c r="BH21" s="171">
        <v>1.4336917562724014</v>
      </c>
      <c r="BI21" s="172">
        <v>81.67</v>
      </c>
      <c r="BJ21" s="172"/>
      <c r="BK21" s="171">
        <v>1.4585764294049008</v>
      </c>
      <c r="BL21" s="172">
        <v>80.67</v>
      </c>
      <c r="BM21" s="172"/>
      <c r="BN21" s="172">
        <v>1.4386419220256077</v>
      </c>
      <c r="BO21" s="172">
        <v>81.12</v>
      </c>
      <c r="BP21" s="172"/>
      <c r="BQ21" s="172">
        <v>1.4585764294049008</v>
      </c>
      <c r="BR21" s="172">
        <v>80.39</v>
      </c>
      <c r="BS21" s="130"/>
      <c r="BT21" s="167">
        <f t="shared" si="0"/>
        <v>1.4369653986036919</v>
      </c>
      <c r="BU21" s="168">
        <f t="shared" si="1"/>
        <v>80.359565217391307</v>
      </c>
      <c r="BV21" s="173"/>
      <c r="BW21" s="173"/>
      <c r="BX21" s="173"/>
      <c r="BY21" s="174"/>
      <c r="BZ21" s="174"/>
      <c r="CA21" s="138"/>
      <c r="CB21" s="175"/>
      <c r="CC21" s="175"/>
      <c r="CD21" s="138"/>
      <c r="CE21" s="126"/>
    </row>
    <row r="22" spans="1:173" x14ac:dyDescent="0.25">
      <c r="A22" s="151">
        <v>8</v>
      </c>
      <c r="B22" s="169" t="s">
        <v>26</v>
      </c>
      <c r="C22" s="167">
        <v>1.2777000000000001</v>
      </c>
      <c r="D22" s="170">
        <v>89.06</v>
      </c>
      <c r="E22" s="170"/>
      <c r="F22" s="167">
        <v>1.286</v>
      </c>
      <c r="G22" s="170">
        <v>88.59</v>
      </c>
      <c r="H22" s="130"/>
      <c r="I22" s="167">
        <v>1.2858000000000001</v>
      </c>
      <c r="J22" s="170">
        <v>89.13</v>
      </c>
      <c r="K22" s="130"/>
      <c r="L22" s="167">
        <v>1.2836000000000001</v>
      </c>
      <c r="M22" s="170">
        <v>89.37</v>
      </c>
      <c r="N22" s="130"/>
      <c r="O22" s="167">
        <v>1.2884</v>
      </c>
      <c r="P22" s="170">
        <v>88.65</v>
      </c>
      <c r="Q22" s="170"/>
      <c r="R22" s="167">
        <v>1.2911000000000001</v>
      </c>
      <c r="S22" s="170">
        <v>88.85</v>
      </c>
      <c r="T22" s="170"/>
      <c r="U22" s="167">
        <v>1.2851000000000001</v>
      </c>
      <c r="V22" s="170">
        <v>88.74</v>
      </c>
      <c r="W22" s="170"/>
      <c r="X22" s="167">
        <v>1.2864</v>
      </c>
      <c r="Y22" s="170">
        <v>88.7</v>
      </c>
      <c r="Z22" s="130"/>
      <c r="AA22" s="167">
        <v>1.2764</v>
      </c>
      <c r="AB22" s="170">
        <v>88.62</v>
      </c>
      <c r="AC22" s="170"/>
      <c r="AD22" s="167">
        <v>1.2754000000000001</v>
      </c>
      <c r="AE22" s="170">
        <v>89.2</v>
      </c>
      <c r="AF22" s="130"/>
      <c r="AG22" s="167">
        <v>1.2894000000000001</v>
      </c>
      <c r="AH22" s="170">
        <v>89.1</v>
      </c>
      <c r="AI22" s="130"/>
      <c r="AJ22" s="167">
        <v>1.2901</v>
      </c>
      <c r="AK22" s="170">
        <v>89.54</v>
      </c>
      <c r="AL22" s="130"/>
      <c r="AM22" s="167">
        <v>1.2873000000000001</v>
      </c>
      <c r="AN22" s="170">
        <v>89.44</v>
      </c>
      <c r="AO22" s="130"/>
      <c r="AP22" s="167">
        <v>1.2905</v>
      </c>
      <c r="AQ22" s="170">
        <v>89.29</v>
      </c>
      <c r="AR22" s="130"/>
      <c r="AS22" s="167">
        <v>1.2974000000000001</v>
      </c>
      <c r="AT22" s="170">
        <v>89.53</v>
      </c>
      <c r="AU22" s="130"/>
      <c r="AV22" s="167">
        <v>1.2995000000000001</v>
      </c>
      <c r="AW22" s="170">
        <v>90.13</v>
      </c>
      <c r="AX22" s="130"/>
      <c r="AY22" s="167">
        <v>1.3023</v>
      </c>
      <c r="AZ22" s="170">
        <v>90.5</v>
      </c>
      <c r="BA22" s="170"/>
      <c r="BB22" s="167">
        <v>1.2971000000000001</v>
      </c>
      <c r="BC22" s="170">
        <v>90.55</v>
      </c>
      <c r="BD22" s="130"/>
      <c r="BE22" s="171">
        <v>1.2907</v>
      </c>
      <c r="BF22" s="172">
        <v>90.52</v>
      </c>
      <c r="BG22" s="172"/>
      <c r="BH22" s="171">
        <v>1.2936000000000001</v>
      </c>
      <c r="BI22" s="172">
        <v>90.51</v>
      </c>
      <c r="BJ22" s="172"/>
      <c r="BK22" s="171">
        <v>1.3068</v>
      </c>
      <c r="BL22" s="172">
        <v>90.04</v>
      </c>
      <c r="BM22" s="172"/>
      <c r="BN22" s="180">
        <v>1.2978000000000001</v>
      </c>
      <c r="BO22" s="180">
        <v>89.92</v>
      </c>
      <c r="BP22" s="180"/>
      <c r="BQ22" s="180">
        <v>1.3114000000000001</v>
      </c>
      <c r="BR22" s="180">
        <v>89.42</v>
      </c>
      <c r="BS22" s="130"/>
      <c r="BT22" s="167">
        <f t="shared" si="0"/>
        <v>1.2908608695652173</v>
      </c>
      <c r="BU22" s="168">
        <f t="shared" si="1"/>
        <v>89.452173913043481</v>
      </c>
      <c r="BV22" s="173"/>
      <c r="BW22" s="173"/>
      <c r="BX22" s="173"/>
      <c r="BY22" s="174"/>
      <c r="BZ22" s="174"/>
      <c r="CA22" s="138"/>
      <c r="CB22" s="175"/>
      <c r="CC22" s="175"/>
      <c r="CD22" s="138"/>
      <c r="CE22" s="126"/>
    </row>
    <row r="23" spans="1:173" x14ac:dyDescent="0.25">
      <c r="A23" s="151">
        <v>9</v>
      </c>
      <c r="B23" s="169" t="s">
        <v>13</v>
      </c>
      <c r="C23" s="167">
        <v>10.138400000000001</v>
      </c>
      <c r="D23" s="170">
        <v>11.22</v>
      </c>
      <c r="E23" s="170"/>
      <c r="F23" s="167">
        <v>10.148400000000001</v>
      </c>
      <c r="G23" s="170">
        <v>11.23</v>
      </c>
      <c r="H23" s="130"/>
      <c r="I23" s="167">
        <v>10.215</v>
      </c>
      <c r="J23" s="170">
        <v>11.22</v>
      </c>
      <c r="K23" s="130"/>
      <c r="L23" s="167">
        <v>10.180100000000001</v>
      </c>
      <c r="M23" s="170">
        <v>11.27</v>
      </c>
      <c r="N23" s="130"/>
      <c r="O23" s="167">
        <v>10.139700000000001</v>
      </c>
      <c r="P23" s="170">
        <v>11.26</v>
      </c>
      <c r="Q23" s="170"/>
      <c r="R23" s="167">
        <v>10.192400000000001</v>
      </c>
      <c r="S23" s="170">
        <v>11.26</v>
      </c>
      <c r="T23" s="170"/>
      <c r="U23" s="167">
        <v>10.1366</v>
      </c>
      <c r="V23" s="170">
        <v>11.25</v>
      </c>
      <c r="W23" s="170"/>
      <c r="X23" s="167">
        <v>10.148</v>
      </c>
      <c r="Y23" s="170">
        <v>11.24</v>
      </c>
      <c r="Z23" s="130"/>
      <c r="AA23" s="167">
        <v>10.031500000000001</v>
      </c>
      <c r="AB23" s="170">
        <v>11.28</v>
      </c>
      <c r="AC23" s="170"/>
      <c r="AD23" s="167">
        <v>10.119400000000001</v>
      </c>
      <c r="AE23" s="170">
        <v>11.24</v>
      </c>
      <c r="AF23" s="130"/>
      <c r="AG23" s="167">
        <v>10.2986</v>
      </c>
      <c r="AH23" s="170">
        <v>11.15</v>
      </c>
      <c r="AI23" s="130"/>
      <c r="AJ23" s="167">
        <v>10.389700000000001</v>
      </c>
      <c r="AK23" s="170">
        <v>11.12</v>
      </c>
      <c r="AL23" s="130"/>
      <c r="AM23" s="167">
        <v>10.3713</v>
      </c>
      <c r="AN23" s="170">
        <v>11.1</v>
      </c>
      <c r="AO23" s="130"/>
      <c r="AP23" s="167">
        <v>10.426300000000001</v>
      </c>
      <c r="AQ23" s="170">
        <v>11.05</v>
      </c>
      <c r="AR23" s="130"/>
      <c r="AS23" s="167">
        <v>10.538300000000001</v>
      </c>
      <c r="AT23" s="170">
        <v>11.02</v>
      </c>
      <c r="AU23" s="130"/>
      <c r="AV23" s="167">
        <v>10.6601</v>
      </c>
      <c r="AW23" s="170">
        <v>10.99</v>
      </c>
      <c r="AX23" s="130"/>
      <c r="AY23" s="167">
        <v>10.697700000000001</v>
      </c>
      <c r="AZ23" s="170">
        <v>11.02</v>
      </c>
      <c r="BA23" s="170"/>
      <c r="BB23" s="167">
        <v>10.6403</v>
      </c>
      <c r="BC23" s="170">
        <v>11.04</v>
      </c>
      <c r="BD23" s="130"/>
      <c r="BE23" s="171">
        <v>10.5687</v>
      </c>
      <c r="BF23" s="172">
        <v>11.06</v>
      </c>
      <c r="BG23" s="172"/>
      <c r="BH23" s="171">
        <v>10.5868</v>
      </c>
      <c r="BI23" s="172">
        <v>11.06</v>
      </c>
      <c r="BJ23" s="172"/>
      <c r="BK23" s="171">
        <v>10.678100000000001</v>
      </c>
      <c r="BL23" s="172">
        <v>11.02</v>
      </c>
      <c r="BM23" s="172"/>
      <c r="BN23" s="172">
        <v>10.6113</v>
      </c>
      <c r="BO23" s="172">
        <v>11</v>
      </c>
      <c r="BP23" s="172"/>
      <c r="BQ23" s="172">
        <v>10.696300000000001</v>
      </c>
      <c r="BR23" s="172">
        <v>10.96</v>
      </c>
      <c r="BS23" s="130"/>
      <c r="BT23" s="167">
        <f t="shared" si="0"/>
        <v>10.374478260869566</v>
      </c>
      <c r="BU23" s="168">
        <f t="shared" si="1"/>
        <v>11.13304347826087</v>
      </c>
      <c r="BV23" s="173"/>
      <c r="BW23" s="173"/>
      <c r="BX23" s="173"/>
      <c r="BY23" s="174"/>
      <c r="BZ23" s="174"/>
      <c r="CA23" s="138"/>
      <c r="CB23" s="175"/>
      <c r="CC23" s="175"/>
      <c r="CD23" s="138"/>
      <c r="CE23" s="126"/>
    </row>
    <row r="24" spans="1:173" x14ac:dyDescent="0.25">
      <c r="A24" s="151">
        <v>10</v>
      </c>
      <c r="B24" s="169" t="s">
        <v>14</v>
      </c>
      <c r="C24" s="167">
        <v>9.660400000000001</v>
      </c>
      <c r="D24" s="170">
        <v>11.78</v>
      </c>
      <c r="E24" s="170"/>
      <c r="F24" s="167">
        <v>9.7033000000000005</v>
      </c>
      <c r="G24" s="170">
        <v>11.74</v>
      </c>
      <c r="H24" s="130"/>
      <c r="I24" s="167">
        <v>9.7112999999999996</v>
      </c>
      <c r="J24" s="170">
        <v>11.8</v>
      </c>
      <c r="K24" s="130"/>
      <c r="L24" s="167">
        <v>9.7123000000000008</v>
      </c>
      <c r="M24" s="170">
        <v>11.81</v>
      </c>
      <c r="N24" s="130"/>
      <c r="O24" s="167">
        <v>9.7636000000000003</v>
      </c>
      <c r="P24" s="170">
        <v>11.7</v>
      </c>
      <c r="Q24" s="170"/>
      <c r="R24" s="167">
        <v>9.7843</v>
      </c>
      <c r="S24" s="170">
        <v>11.72</v>
      </c>
      <c r="T24" s="170"/>
      <c r="U24" s="167">
        <v>9.7012999999999998</v>
      </c>
      <c r="V24" s="170">
        <v>11.76</v>
      </c>
      <c r="W24" s="170"/>
      <c r="X24" s="167">
        <v>9.6719000000000008</v>
      </c>
      <c r="Y24" s="170">
        <v>11.8</v>
      </c>
      <c r="Z24" s="130"/>
      <c r="AA24" s="167">
        <v>9.5091999999999999</v>
      </c>
      <c r="AB24" s="170">
        <v>11.9</v>
      </c>
      <c r="AC24" s="170"/>
      <c r="AD24" s="167">
        <v>9.5134000000000007</v>
      </c>
      <c r="AE24" s="170">
        <v>11.96</v>
      </c>
      <c r="AF24" s="130"/>
      <c r="AG24" s="167">
        <v>9.6666000000000007</v>
      </c>
      <c r="AH24" s="170">
        <v>11.88</v>
      </c>
      <c r="AI24" s="130"/>
      <c r="AJ24" s="167">
        <v>9.7347999999999999</v>
      </c>
      <c r="AK24" s="170">
        <v>11.87</v>
      </c>
      <c r="AL24" s="130"/>
      <c r="AM24" s="167">
        <v>9.6870000000000012</v>
      </c>
      <c r="AN24" s="170">
        <v>11.89</v>
      </c>
      <c r="AO24" s="130"/>
      <c r="AP24" s="167">
        <v>9.7111000000000001</v>
      </c>
      <c r="AQ24" s="170">
        <v>11.87</v>
      </c>
      <c r="AR24" s="130"/>
      <c r="AS24" s="167">
        <v>9.7742000000000004</v>
      </c>
      <c r="AT24" s="170">
        <v>11.88</v>
      </c>
      <c r="AU24" s="130"/>
      <c r="AV24" s="167">
        <v>9.8079999999999998</v>
      </c>
      <c r="AW24" s="170">
        <v>11.94</v>
      </c>
      <c r="AX24" s="130"/>
      <c r="AY24" s="167">
        <v>9.8071000000000002</v>
      </c>
      <c r="AZ24" s="170">
        <v>12.02</v>
      </c>
      <c r="BA24" s="170"/>
      <c r="BB24" s="167">
        <v>9.6866000000000003</v>
      </c>
      <c r="BC24" s="170">
        <v>12.12</v>
      </c>
      <c r="BD24" s="130"/>
      <c r="BE24" s="171">
        <v>9.6323000000000008</v>
      </c>
      <c r="BF24" s="172">
        <v>12.13</v>
      </c>
      <c r="BG24" s="172"/>
      <c r="BH24" s="171">
        <v>9.6626000000000012</v>
      </c>
      <c r="BI24" s="172">
        <v>12.12</v>
      </c>
      <c r="BJ24" s="172"/>
      <c r="BK24" s="171">
        <v>9.7900000000000009</v>
      </c>
      <c r="BL24" s="172">
        <v>12.02</v>
      </c>
      <c r="BM24" s="172"/>
      <c r="BN24" s="172">
        <v>9.7037000000000013</v>
      </c>
      <c r="BO24" s="172">
        <v>12.03</v>
      </c>
      <c r="BP24" s="172"/>
      <c r="BQ24" s="172">
        <v>9.924100000000001</v>
      </c>
      <c r="BR24" s="172">
        <v>11.82</v>
      </c>
      <c r="BS24" s="130"/>
      <c r="BT24" s="167">
        <f t="shared" si="0"/>
        <v>9.7095260869565223</v>
      </c>
      <c r="BU24" s="168">
        <f t="shared" si="1"/>
        <v>11.893913043478261</v>
      </c>
      <c r="BV24" s="173"/>
      <c r="BW24" s="173"/>
      <c r="BX24" s="173"/>
      <c r="BY24" s="174"/>
      <c r="BZ24" s="174"/>
      <c r="CA24" s="138"/>
      <c r="CB24" s="175"/>
      <c r="CC24" s="175"/>
      <c r="CD24" s="138"/>
      <c r="CE24" s="126"/>
    </row>
    <row r="25" spans="1:173" x14ac:dyDescent="0.25">
      <c r="A25" s="151">
        <v>11</v>
      </c>
      <c r="B25" s="169" t="s">
        <v>15</v>
      </c>
      <c r="C25" s="167">
        <v>7.2566000000000006</v>
      </c>
      <c r="D25" s="170">
        <v>15.68</v>
      </c>
      <c r="E25" s="170"/>
      <c r="F25" s="167">
        <v>7.2732000000000001</v>
      </c>
      <c r="G25" s="170">
        <v>15.66</v>
      </c>
      <c r="H25" s="130"/>
      <c r="I25" s="167">
        <v>7.3053000000000008</v>
      </c>
      <c r="J25" s="170">
        <v>15.69</v>
      </c>
      <c r="K25" s="130"/>
      <c r="L25" s="167">
        <v>7.3027000000000006</v>
      </c>
      <c r="M25" s="170">
        <v>15.71</v>
      </c>
      <c r="N25" s="130"/>
      <c r="O25" s="167">
        <v>7.2785000000000002</v>
      </c>
      <c r="P25" s="170">
        <v>15.69</v>
      </c>
      <c r="Q25" s="170"/>
      <c r="R25" s="167">
        <v>7.3071000000000002</v>
      </c>
      <c r="S25" s="170">
        <v>15.7</v>
      </c>
      <c r="T25" s="170"/>
      <c r="U25" s="167">
        <v>7.2681000000000004</v>
      </c>
      <c r="V25" s="170">
        <v>15.69</v>
      </c>
      <c r="W25" s="170"/>
      <c r="X25" s="167">
        <v>7.2738000000000005</v>
      </c>
      <c r="Y25" s="170">
        <v>15.69</v>
      </c>
      <c r="Z25" s="130"/>
      <c r="AA25" s="167">
        <v>7.2013000000000007</v>
      </c>
      <c r="AB25" s="170">
        <v>15.71</v>
      </c>
      <c r="AC25" s="170"/>
      <c r="AD25" s="167">
        <v>7.2202999999999999</v>
      </c>
      <c r="AE25" s="170">
        <v>15.76</v>
      </c>
      <c r="AF25" s="130"/>
      <c r="AG25" s="167">
        <v>7.2999000000000001</v>
      </c>
      <c r="AH25" s="170">
        <v>15.74</v>
      </c>
      <c r="AI25" s="130"/>
      <c r="AJ25" s="167">
        <v>7.3389000000000006</v>
      </c>
      <c r="AK25" s="170">
        <v>15.74</v>
      </c>
      <c r="AL25" s="130"/>
      <c r="AM25" s="167">
        <v>7.3082000000000003</v>
      </c>
      <c r="AN25" s="170">
        <v>15.75</v>
      </c>
      <c r="AO25" s="130"/>
      <c r="AP25" s="167">
        <v>7.3214000000000006</v>
      </c>
      <c r="AQ25" s="170">
        <v>15.74</v>
      </c>
      <c r="AR25" s="130"/>
      <c r="AS25" s="167">
        <v>7.3756000000000004</v>
      </c>
      <c r="AT25" s="170">
        <v>15.75</v>
      </c>
      <c r="AU25" s="130"/>
      <c r="AV25" s="167">
        <v>7.4321999999999999</v>
      </c>
      <c r="AW25" s="170">
        <v>15.76</v>
      </c>
      <c r="AX25" s="130"/>
      <c r="AY25" s="167">
        <v>7.4937000000000005</v>
      </c>
      <c r="AZ25" s="170">
        <v>15.73</v>
      </c>
      <c r="BA25" s="170"/>
      <c r="BB25" s="167">
        <v>7.4742000000000006</v>
      </c>
      <c r="BC25" s="170">
        <v>15.71</v>
      </c>
      <c r="BD25" s="130"/>
      <c r="BE25" s="171">
        <v>7.4415000000000004</v>
      </c>
      <c r="BF25" s="172">
        <v>15.7</v>
      </c>
      <c r="BG25" s="172"/>
      <c r="BH25" s="171">
        <v>7.4371</v>
      </c>
      <c r="BI25" s="172">
        <v>15.74</v>
      </c>
      <c r="BJ25" s="172"/>
      <c r="BK25" s="171">
        <v>7.4693000000000005</v>
      </c>
      <c r="BL25" s="172">
        <v>15.75</v>
      </c>
      <c r="BM25" s="172"/>
      <c r="BN25" s="172">
        <v>7.4053000000000004</v>
      </c>
      <c r="BO25" s="172">
        <v>15.76</v>
      </c>
      <c r="BP25" s="172"/>
      <c r="BQ25" s="172">
        <v>7.4435000000000002</v>
      </c>
      <c r="BR25" s="172">
        <v>15.75</v>
      </c>
      <c r="BS25" s="130"/>
      <c r="BT25" s="167">
        <f t="shared" si="0"/>
        <v>7.3446826086956518</v>
      </c>
      <c r="BU25" s="168">
        <f t="shared" si="1"/>
        <v>15.721739130434781</v>
      </c>
      <c r="BV25" s="173"/>
      <c r="BW25" s="173"/>
      <c r="BX25" s="173"/>
      <c r="BY25" s="174"/>
      <c r="BZ25" s="174"/>
      <c r="CA25" s="138"/>
      <c r="CB25" s="175"/>
      <c r="CC25" s="175"/>
      <c r="CD25" s="138"/>
      <c r="CE25" s="126"/>
    </row>
    <row r="26" spans="1:173" x14ac:dyDescent="0.25">
      <c r="A26" s="151">
        <v>12</v>
      </c>
      <c r="B26" s="169" t="s">
        <v>34</v>
      </c>
      <c r="C26" s="167">
        <v>17.946100000000001</v>
      </c>
      <c r="D26" s="170">
        <v>6.34</v>
      </c>
      <c r="E26" s="170"/>
      <c r="F26" s="167">
        <v>17.950800000000001</v>
      </c>
      <c r="G26" s="170">
        <v>6.35</v>
      </c>
      <c r="H26" s="130"/>
      <c r="I26" s="167">
        <v>17.947500000000002</v>
      </c>
      <c r="J26" s="170">
        <v>6.39</v>
      </c>
      <c r="K26" s="130"/>
      <c r="L26" s="167">
        <v>17.965299999999999</v>
      </c>
      <c r="M26" s="170">
        <v>6.39</v>
      </c>
      <c r="N26" s="130"/>
      <c r="O26" s="167">
        <v>17.961400000000001</v>
      </c>
      <c r="P26" s="170">
        <v>6.36</v>
      </c>
      <c r="Q26" s="170"/>
      <c r="R26" s="167">
        <v>17.963000000000001</v>
      </c>
      <c r="S26" s="170">
        <v>6.39</v>
      </c>
      <c r="T26" s="170"/>
      <c r="U26" s="167">
        <v>17.960800000000003</v>
      </c>
      <c r="V26" s="170">
        <v>6.35</v>
      </c>
      <c r="W26" s="170"/>
      <c r="X26" s="167">
        <v>17.951800000000002</v>
      </c>
      <c r="Y26" s="170">
        <v>6.36</v>
      </c>
      <c r="Z26" s="130"/>
      <c r="AA26" s="167">
        <v>17.9604</v>
      </c>
      <c r="AB26" s="170">
        <v>6.3</v>
      </c>
      <c r="AC26" s="170"/>
      <c r="AD26" s="167">
        <v>17.958300000000001</v>
      </c>
      <c r="AE26" s="170">
        <v>6.33</v>
      </c>
      <c r="AF26" s="130"/>
      <c r="AG26" s="167">
        <v>17.9605</v>
      </c>
      <c r="AH26" s="170">
        <v>6.4</v>
      </c>
      <c r="AI26" s="130"/>
      <c r="AJ26" s="167">
        <v>17.964000000000002</v>
      </c>
      <c r="AK26" s="170">
        <v>6.43</v>
      </c>
      <c r="AL26" s="130"/>
      <c r="AM26" s="167">
        <v>17.962</v>
      </c>
      <c r="AN26" s="170">
        <v>6.41</v>
      </c>
      <c r="AO26" s="130"/>
      <c r="AP26" s="167">
        <v>17.963200000000001</v>
      </c>
      <c r="AQ26" s="170">
        <v>6.41</v>
      </c>
      <c r="AR26" s="130"/>
      <c r="AS26" s="167">
        <v>18.096399999999999</v>
      </c>
      <c r="AT26" s="170">
        <v>6.42</v>
      </c>
      <c r="AU26" s="130"/>
      <c r="AV26" s="167">
        <v>18.1204</v>
      </c>
      <c r="AW26" s="170">
        <v>6.46</v>
      </c>
      <c r="AX26" s="130"/>
      <c r="AY26" s="167">
        <v>18.123900000000003</v>
      </c>
      <c r="AZ26" s="170">
        <v>6.5</v>
      </c>
      <c r="BA26" s="170"/>
      <c r="BB26" s="167">
        <v>18.143000000000001</v>
      </c>
      <c r="BC26" s="170">
        <v>6.47</v>
      </c>
      <c r="BD26" s="130"/>
      <c r="BE26" s="171">
        <v>18.1677</v>
      </c>
      <c r="BF26" s="172">
        <v>6.43</v>
      </c>
      <c r="BG26" s="172"/>
      <c r="BH26" s="171">
        <v>18.173000000000002</v>
      </c>
      <c r="BI26" s="172">
        <v>6.44</v>
      </c>
      <c r="BJ26" s="172"/>
      <c r="BK26" s="171">
        <v>18.186</v>
      </c>
      <c r="BL26" s="172">
        <v>6.47</v>
      </c>
      <c r="BM26" s="172"/>
      <c r="BN26" s="172">
        <v>18.170999999999999</v>
      </c>
      <c r="BO26" s="172">
        <v>6.42</v>
      </c>
      <c r="BP26" s="172"/>
      <c r="BQ26" s="172">
        <v>18.192</v>
      </c>
      <c r="BR26" s="172">
        <v>6.45</v>
      </c>
      <c r="BS26" s="130"/>
      <c r="BT26" s="167">
        <f t="shared" si="0"/>
        <v>18.034282608695651</v>
      </c>
      <c r="BU26" s="168">
        <f t="shared" si="1"/>
        <v>6.4030434782608685</v>
      </c>
      <c r="BV26" s="173"/>
      <c r="BW26" s="173"/>
      <c r="BX26" s="173"/>
      <c r="BY26" s="174"/>
      <c r="BZ26" s="174"/>
      <c r="CA26" s="138"/>
      <c r="CB26" s="175"/>
      <c r="CC26" s="175"/>
      <c r="CD26" s="138"/>
      <c r="CE26" s="126"/>
    </row>
    <row r="27" spans="1:173" x14ac:dyDescent="0.25">
      <c r="A27" s="151">
        <v>13</v>
      </c>
      <c r="B27" s="169" t="s">
        <v>17</v>
      </c>
      <c r="C27" s="167">
        <v>1</v>
      </c>
      <c r="D27" s="170">
        <v>113.79</v>
      </c>
      <c r="E27" s="170"/>
      <c r="F27" s="167">
        <v>1</v>
      </c>
      <c r="G27" s="170">
        <v>113.93</v>
      </c>
      <c r="H27" s="170"/>
      <c r="I27" s="167">
        <v>1</v>
      </c>
      <c r="J27" s="170">
        <v>114.6</v>
      </c>
      <c r="K27" s="170"/>
      <c r="L27" s="167">
        <v>1</v>
      </c>
      <c r="M27" s="170">
        <v>114.71</v>
      </c>
      <c r="N27" s="170"/>
      <c r="O27" s="167">
        <v>1</v>
      </c>
      <c r="P27" s="170">
        <v>114.22</v>
      </c>
      <c r="Q27" s="170"/>
      <c r="R27" s="167">
        <v>1</v>
      </c>
      <c r="S27" s="170">
        <v>114.72</v>
      </c>
      <c r="T27" s="170"/>
      <c r="U27" s="167">
        <v>1</v>
      </c>
      <c r="V27" s="170">
        <v>114.04</v>
      </c>
      <c r="W27" s="170"/>
      <c r="X27" s="167">
        <v>1</v>
      </c>
      <c r="Y27" s="170">
        <v>114.11</v>
      </c>
      <c r="Z27" s="170"/>
      <c r="AA27" s="167">
        <v>1</v>
      </c>
      <c r="AB27" s="170">
        <v>113.12</v>
      </c>
      <c r="AC27" s="170"/>
      <c r="AD27" s="167">
        <v>1</v>
      </c>
      <c r="AE27" s="170">
        <v>113.76</v>
      </c>
      <c r="AF27" s="170"/>
      <c r="AG27" s="167">
        <v>1</v>
      </c>
      <c r="AH27" s="170">
        <v>114.88</v>
      </c>
      <c r="AI27" s="170"/>
      <c r="AJ27" s="167">
        <v>1</v>
      </c>
      <c r="AK27" s="170">
        <v>115.52</v>
      </c>
      <c r="AL27" s="170"/>
      <c r="AM27" s="167">
        <v>1</v>
      </c>
      <c r="AN27" s="170">
        <v>115.13</v>
      </c>
      <c r="AO27" s="170"/>
      <c r="AP27" s="167">
        <v>1</v>
      </c>
      <c r="AQ27" s="170">
        <v>115.23</v>
      </c>
      <c r="AR27" s="170"/>
      <c r="AS27" s="167">
        <v>1</v>
      </c>
      <c r="AT27" s="170">
        <v>116.15</v>
      </c>
      <c r="AU27" s="170"/>
      <c r="AV27" s="167">
        <v>1</v>
      </c>
      <c r="AW27" s="170">
        <v>117.12</v>
      </c>
      <c r="AX27" s="170"/>
      <c r="AY27" s="167">
        <v>1</v>
      </c>
      <c r="AZ27" s="170">
        <v>117.86</v>
      </c>
      <c r="BA27" s="170"/>
      <c r="BB27" s="167">
        <v>1</v>
      </c>
      <c r="BC27" s="170">
        <v>117.45</v>
      </c>
      <c r="BD27" s="170"/>
      <c r="BE27" s="179">
        <v>1</v>
      </c>
      <c r="BF27" s="180">
        <v>116.84</v>
      </c>
      <c r="BG27" s="180"/>
      <c r="BH27" s="179">
        <v>1</v>
      </c>
      <c r="BI27" s="180">
        <v>117.09</v>
      </c>
      <c r="BJ27" s="180"/>
      <c r="BK27" s="179">
        <v>1</v>
      </c>
      <c r="BL27" s="180">
        <v>117.67</v>
      </c>
      <c r="BM27" s="180"/>
      <c r="BN27" s="180">
        <v>1</v>
      </c>
      <c r="BO27" s="180">
        <v>116.7</v>
      </c>
      <c r="BP27" s="180"/>
      <c r="BQ27" s="180">
        <v>1</v>
      </c>
      <c r="BR27" s="180">
        <v>117.26</v>
      </c>
      <c r="BS27" s="170"/>
      <c r="BT27" s="167">
        <f t="shared" si="0"/>
        <v>1</v>
      </c>
      <c r="BU27" s="168">
        <f t="shared" si="1"/>
        <v>115.47391304347826</v>
      </c>
      <c r="BV27" s="173"/>
      <c r="BW27" s="173"/>
      <c r="BX27" s="173"/>
      <c r="BY27" s="174"/>
      <c r="BZ27" s="174"/>
      <c r="CA27" s="138"/>
      <c r="CB27" s="175"/>
      <c r="CC27" s="175"/>
      <c r="CD27" s="138"/>
      <c r="CE27" s="126"/>
    </row>
    <row r="28" spans="1:173" x14ac:dyDescent="0.25">
      <c r="A28" s="151">
        <v>14</v>
      </c>
      <c r="B28" s="169" t="s">
        <v>27</v>
      </c>
      <c r="C28" s="167">
        <v>0.75551526140828051</v>
      </c>
      <c r="D28" s="170">
        <v>150.61000000000001</v>
      </c>
      <c r="E28" s="170"/>
      <c r="F28" s="167">
        <v>0.75485940743536528</v>
      </c>
      <c r="G28" s="170">
        <v>150.93</v>
      </c>
      <c r="H28" s="170"/>
      <c r="I28" s="167">
        <v>0.75522996752511151</v>
      </c>
      <c r="J28" s="170">
        <v>151.74</v>
      </c>
      <c r="K28" s="130"/>
      <c r="L28" s="167">
        <v>0.75699081013156511</v>
      </c>
      <c r="M28" s="170">
        <v>151.53</v>
      </c>
      <c r="N28" s="130"/>
      <c r="O28" s="167">
        <v>0.75742656749428139</v>
      </c>
      <c r="P28" s="170">
        <v>150.80000000000001</v>
      </c>
      <c r="Q28" s="170"/>
      <c r="R28" s="167">
        <v>0.75602933393815686</v>
      </c>
      <c r="S28" s="170">
        <v>151.74</v>
      </c>
      <c r="T28" s="170"/>
      <c r="U28" s="167">
        <v>0.7579949517536213</v>
      </c>
      <c r="V28" s="170">
        <v>150.44999999999999</v>
      </c>
      <c r="W28" s="170"/>
      <c r="X28" s="167">
        <v>0.75717995896084622</v>
      </c>
      <c r="Y28" s="170">
        <v>150.69999999999999</v>
      </c>
      <c r="Z28" s="130"/>
      <c r="AA28" s="167">
        <v>0.75689340670153427</v>
      </c>
      <c r="AB28" s="170">
        <v>149.44999999999999</v>
      </c>
      <c r="AC28" s="170"/>
      <c r="AD28" s="167">
        <v>0.75314815930589873</v>
      </c>
      <c r="AE28" s="170">
        <v>151.05000000000001</v>
      </c>
      <c r="AF28" s="130"/>
      <c r="AG28" s="167">
        <v>0.7549733871881017</v>
      </c>
      <c r="AH28" s="170">
        <v>152.16</v>
      </c>
      <c r="AI28" s="170"/>
      <c r="AJ28" s="167">
        <v>0.7573519944864775</v>
      </c>
      <c r="AK28" s="170">
        <v>152.53</v>
      </c>
      <c r="AL28" s="130"/>
      <c r="AM28" s="167">
        <v>0.75999392004863964</v>
      </c>
      <c r="AN28" s="170">
        <v>151.49</v>
      </c>
      <c r="AO28" s="130"/>
      <c r="AP28" s="167">
        <v>0.75878866976758308</v>
      </c>
      <c r="AQ28" s="170">
        <v>151.86000000000001</v>
      </c>
      <c r="AR28" s="130"/>
      <c r="AS28" s="167">
        <v>0.75933027070124159</v>
      </c>
      <c r="AT28" s="170">
        <v>152.96</v>
      </c>
      <c r="AU28" s="130"/>
      <c r="AV28" s="167">
        <v>0.76388941936765242</v>
      </c>
      <c r="AW28" s="170">
        <v>153.32</v>
      </c>
      <c r="AX28" s="130"/>
      <c r="AY28" s="167">
        <v>0.76557954371459191</v>
      </c>
      <c r="AZ28" s="170">
        <v>153.94999999999999</v>
      </c>
      <c r="BA28" s="170"/>
      <c r="BB28" s="167">
        <v>0.7678958118962419</v>
      </c>
      <c r="BC28" s="170">
        <v>152.94999999999999</v>
      </c>
      <c r="BD28" s="130"/>
      <c r="BE28" s="171">
        <v>0.76792529622718309</v>
      </c>
      <c r="BF28" s="172">
        <v>152.15</v>
      </c>
      <c r="BG28" s="172"/>
      <c r="BH28" s="171">
        <v>0.76594897247945348</v>
      </c>
      <c r="BI28" s="172">
        <v>152.87</v>
      </c>
      <c r="BJ28" s="172"/>
      <c r="BK28" s="171">
        <v>0.76542132616898972</v>
      </c>
      <c r="BL28" s="172">
        <v>153.72999999999999</v>
      </c>
      <c r="BM28" s="172"/>
      <c r="BN28" s="172">
        <v>0.76808455074734638</v>
      </c>
      <c r="BO28" s="172">
        <v>151.94</v>
      </c>
      <c r="BP28" s="172"/>
      <c r="BQ28" s="172">
        <v>0.76674768633885659</v>
      </c>
      <c r="BR28" s="172">
        <v>152.93</v>
      </c>
      <c r="BS28" s="130"/>
      <c r="BT28" s="167">
        <f t="shared" si="0"/>
        <v>0.76013907277334869</v>
      </c>
      <c r="BU28" s="168">
        <f t="shared" si="1"/>
        <v>151.90608695652173</v>
      </c>
      <c r="BV28" s="173"/>
      <c r="BW28" s="173"/>
      <c r="BX28" s="173"/>
      <c r="BY28" s="174"/>
      <c r="BZ28" s="174"/>
      <c r="CA28" s="138"/>
      <c r="CB28" s="175"/>
      <c r="CC28" s="175"/>
      <c r="CD28" s="138"/>
      <c r="CE28" s="126"/>
    </row>
    <row r="29" spans="1:173" x14ac:dyDescent="0.25">
      <c r="A29" s="151">
        <v>15</v>
      </c>
      <c r="B29" s="169" t="s">
        <v>32</v>
      </c>
      <c r="C29" s="167">
        <v>6.7545000000000002</v>
      </c>
      <c r="D29" s="170">
        <v>16.850000000000001</v>
      </c>
      <c r="E29" s="170"/>
      <c r="F29" s="167">
        <v>6.7583000000000002</v>
      </c>
      <c r="G29" s="170">
        <v>16.86</v>
      </c>
      <c r="H29" s="170"/>
      <c r="I29" s="167">
        <v>6.75</v>
      </c>
      <c r="J29" s="170">
        <v>16.98</v>
      </c>
      <c r="K29" s="130"/>
      <c r="L29" s="167">
        <v>6.7555000000000005</v>
      </c>
      <c r="M29" s="170">
        <v>16.98</v>
      </c>
      <c r="N29" s="130"/>
      <c r="O29" s="167">
        <v>6.7490000000000006</v>
      </c>
      <c r="P29" s="170">
        <v>16.920000000000002</v>
      </c>
      <c r="Q29" s="170"/>
      <c r="R29" s="167">
        <v>6.7631000000000006</v>
      </c>
      <c r="S29" s="170">
        <v>16.96</v>
      </c>
      <c r="T29" s="170"/>
      <c r="U29" s="167">
        <v>6.7525000000000004</v>
      </c>
      <c r="V29" s="170">
        <v>16.89</v>
      </c>
      <c r="W29" s="170"/>
      <c r="X29" s="167">
        <v>6.7557</v>
      </c>
      <c r="Y29" s="170">
        <v>16.89</v>
      </c>
      <c r="Z29" s="130"/>
      <c r="AA29" s="167">
        <v>6.7391000000000005</v>
      </c>
      <c r="AB29" s="170">
        <v>16.79</v>
      </c>
      <c r="AC29" s="170"/>
      <c r="AD29" s="167">
        <v>6.7384000000000004</v>
      </c>
      <c r="AE29" s="170">
        <v>16.88</v>
      </c>
      <c r="AF29" s="130"/>
      <c r="AG29" s="167">
        <v>6.7716000000000003</v>
      </c>
      <c r="AH29" s="170">
        <v>16.96</v>
      </c>
      <c r="AI29" s="170"/>
      <c r="AJ29" s="167">
        <v>6.7858000000000001</v>
      </c>
      <c r="AK29" s="170">
        <v>17.02</v>
      </c>
      <c r="AL29" s="130"/>
      <c r="AM29" s="167">
        <v>6.7797000000000001</v>
      </c>
      <c r="AN29" s="170">
        <v>16.98</v>
      </c>
      <c r="AO29" s="130"/>
      <c r="AP29" s="167">
        <v>6.7921000000000005</v>
      </c>
      <c r="AQ29" s="170">
        <v>16.97</v>
      </c>
      <c r="AR29" s="130"/>
      <c r="AS29" s="167">
        <v>6.8059000000000003</v>
      </c>
      <c r="AT29" s="170">
        <v>17.07</v>
      </c>
      <c r="AU29" s="130"/>
      <c r="AV29" s="167">
        <v>6.8383000000000003</v>
      </c>
      <c r="AW29" s="170">
        <v>17.13</v>
      </c>
      <c r="AX29" s="130"/>
      <c r="AY29" s="167">
        <v>6.8466000000000005</v>
      </c>
      <c r="AZ29" s="170">
        <v>17.21</v>
      </c>
      <c r="BA29" s="170"/>
      <c r="BB29" s="167">
        <v>6.8650000000000002</v>
      </c>
      <c r="BC29" s="170">
        <v>17.11</v>
      </c>
      <c r="BD29" s="130"/>
      <c r="BE29" s="171">
        <v>6.8494999999999999</v>
      </c>
      <c r="BF29" s="172">
        <v>17.059999999999999</v>
      </c>
      <c r="BG29" s="172"/>
      <c r="BH29" s="171">
        <v>6.8614000000000006</v>
      </c>
      <c r="BI29" s="172">
        <v>17.07</v>
      </c>
      <c r="BJ29" s="172"/>
      <c r="BK29" s="171">
        <v>6.9194000000000004</v>
      </c>
      <c r="BL29" s="172">
        <v>17.010000000000002</v>
      </c>
      <c r="BM29" s="172"/>
      <c r="BN29" s="172">
        <v>6.9015000000000004</v>
      </c>
      <c r="BO29" s="172">
        <v>16.91</v>
      </c>
      <c r="BP29" s="172"/>
      <c r="BQ29" s="172">
        <v>6.8978000000000002</v>
      </c>
      <c r="BR29" s="172">
        <v>17</v>
      </c>
      <c r="BS29" s="130"/>
      <c r="BT29" s="167">
        <f t="shared" si="0"/>
        <v>6.8013347826086941</v>
      </c>
      <c r="BU29" s="168">
        <f t="shared" si="1"/>
        <v>16.978260869565219</v>
      </c>
      <c r="BV29" s="173"/>
      <c r="BW29" s="173"/>
      <c r="BX29" s="173"/>
      <c r="BY29" s="174"/>
      <c r="BZ29" s="174"/>
      <c r="CA29" s="138"/>
      <c r="CB29" s="175"/>
      <c r="CC29" s="175"/>
      <c r="CD29" s="138"/>
      <c r="CE29" s="126"/>
    </row>
    <row r="30" spans="1:173" s="146" customFormat="1" ht="16.5" thickBot="1" x14ac:dyDescent="0.3">
      <c r="A30" s="181">
        <v>16</v>
      </c>
      <c r="B30" s="182" t="s">
        <v>33</v>
      </c>
      <c r="C30" s="183">
        <v>6.7632000000000003</v>
      </c>
      <c r="D30" s="184">
        <v>16.82</v>
      </c>
      <c r="E30" s="184"/>
      <c r="F30" s="183">
        <v>6.7690999999999999</v>
      </c>
      <c r="G30" s="184">
        <v>16.829999999999998</v>
      </c>
      <c r="H30" s="184"/>
      <c r="I30" s="183">
        <v>6.7575000000000003</v>
      </c>
      <c r="J30" s="184">
        <v>16.96</v>
      </c>
      <c r="K30" s="140"/>
      <c r="L30" s="183">
        <v>6.7655000000000003</v>
      </c>
      <c r="M30" s="184">
        <v>16.96</v>
      </c>
      <c r="N30" s="140"/>
      <c r="O30" s="183">
        <v>6.7535000000000007</v>
      </c>
      <c r="P30" s="184">
        <v>16.91</v>
      </c>
      <c r="Q30" s="184"/>
      <c r="R30" s="183">
        <v>6.7679</v>
      </c>
      <c r="S30" s="184">
        <v>16.95</v>
      </c>
      <c r="T30" s="184"/>
      <c r="U30" s="183">
        <v>6.7566000000000006</v>
      </c>
      <c r="V30" s="184">
        <v>16.88</v>
      </c>
      <c r="W30" s="184"/>
      <c r="X30" s="183">
        <v>6.7598000000000003</v>
      </c>
      <c r="Y30" s="184">
        <v>16.88</v>
      </c>
      <c r="Z30" s="140"/>
      <c r="AA30" s="183">
        <v>6.7394000000000007</v>
      </c>
      <c r="AB30" s="184">
        <v>16.78</v>
      </c>
      <c r="AC30" s="184"/>
      <c r="AD30" s="183">
        <v>6.7379000000000007</v>
      </c>
      <c r="AE30" s="184">
        <v>16.88</v>
      </c>
      <c r="AF30" s="140"/>
      <c r="AG30" s="183">
        <v>6.7854000000000001</v>
      </c>
      <c r="AH30" s="184">
        <v>16.93</v>
      </c>
      <c r="AI30" s="184"/>
      <c r="AJ30" s="183">
        <v>6.8042000000000007</v>
      </c>
      <c r="AK30" s="184">
        <v>16.98</v>
      </c>
      <c r="AL30" s="140"/>
      <c r="AM30" s="183">
        <v>6.7902000000000005</v>
      </c>
      <c r="AN30" s="184">
        <v>16.96</v>
      </c>
      <c r="AO30" s="140"/>
      <c r="AP30" s="183">
        <v>6.8039000000000005</v>
      </c>
      <c r="AQ30" s="184">
        <v>16.940000000000001</v>
      </c>
      <c r="AR30" s="140"/>
      <c r="AS30" s="183">
        <v>6.8207000000000004</v>
      </c>
      <c r="AT30" s="184">
        <v>17.03</v>
      </c>
      <c r="AU30" s="140"/>
      <c r="AV30" s="183">
        <v>6.8573000000000004</v>
      </c>
      <c r="AW30" s="184">
        <v>17.079999999999998</v>
      </c>
      <c r="AX30" s="140"/>
      <c r="AY30" s="183">
        <v>6.8649000000000004</v>
      </c>
      <c r="AZ30" s="184">
        <v>17.170000000000002</v>
      </c>
      <c r="BA30" s="184"/>
      <c r="BB30" s="183">
        <v>6.8779000000000003</v>
      </c>
      <c r="BC30" s="184">
        <v>17.079999999999998</v>
      </c>
      <c r="BD30" s="140"/>
      <c r="BE30" s="185">
        <v>6.8564000000000007</v>
      </c>
      <c r="BF30" s="186">
        <v>17.04</v>
      </c>
      <c r="BG30" s="186"/>
      <c r="BH30" s="185">
        <v>6.8693</v>
      </c>
      <c r="BI30" s="186">
        <v>17.05</v>
      </c>
      <c r="BJ30" s="186"/>
      <c r="BK30" s="185">
        <v>6.9296000000000006</v>
      </c>
      <c r="BL30" s="186">
        <v>16.98</v>
      </c>
      <c r="BM30" s="186"/>
      <c r="BN30" s="186">
        <v>6.9100999999999999</v>
      </c>
      <c r="BO30" s="186">
        <v>16.89</v>
      </c>
      <c r="BP30" s="186"/>
      <c r="BQ30" s="186">
        <v>6.9077000000000002</v>
      </c>
      <c r="BR30" s="186">
        <v>16.98</v>
      </c>
      <c r="BS30" s="140"/>
      <c r="BT30" s="186">
        <f t="shared" si="0"/>
        <v>6.8107826086956518</v>
      </c>
      <c r="BU30" s="186">
        <f t="shared" si="1"/>
        <v>16.954782608695655</v>
      </c>
      <c r="BV30" s="173"/>
      <c r="BW30" s="173"/>
      <c r="BX30" s="173"/>
      <c r="BY30" s="174"/>
      <c r="BZ30" s="174"/>
      <c r="CA30" s="138"/>
      <c r="CB30" s="175"/>
      <c r="CC30" s="175"/>
      <c r="CD30" s="138"/>
      <c r="CE30" s="126"/>
      <c r="CF30" s="125"/>
      <c r="CG30" s="125"/>
      <c r="CH30" s="125"/>
      <c r="CI30" s="125"/>
      <c r="CJ30" s="125"/>
      <c r="CK30" s="125"/>
      <c r="CL30" s="127"/>
      <c r="CM30" s="126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</row>
    <row r="31" spans="1:173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89"/>
      <c r="AY31" s="190"/>
      <c r="AZ31" s="190"/>
      <c r="BA31" s="190"/>
      <c r="BB31" s="190"/>
      <c r="BC31" s="190"/>
      <c r="BD31" s="189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89"/>
      <c r="BT31" s="191"/>
      <c r="BU31" s="189"/>
      <c r="BV31" s="189"/>
      <c r="BW31" s="189"/>
      <c r="BX31" s="189"/>
      <c r="BY31" s="192"/>
      <c r="BZ31" s="189"/>
      <c r="CA31" s="189"/>
      <c r="CB31" s="193"/>
      <c r="CC31" s="193"/>
      <c r="CD31" s="189"/>
      <c r="CE31" s="194"/>
      <c r="CF31" s="192"/>
      <c r="CG31" s="192"/>
      <c r="CH31" s="192"/>
      <c r="CI31" s="192"/>
      <c r="CJ31" s="192"/>
      <c r="CK31" s="192"/>
      <c r="CL31" s="195"/>
      <c r="CM31" s="194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</row>
    <row r="32" spans="1:173" s="124" customFormat="1" x14ac:dyDescent="0.25">
      <c r="A32" s="197"/>
      <c r="B32" s="200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38"/>
      <c r="AY32" s="160"/>
      <c r="AZ32" s="160"/>
      <c r="BA32" s="160"/>
      <c r="BB32" s="160"/>
      <c r="BC32" s="160"/>
      <c r="BD32" s="138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38"/>
      <c r="BT32" s="138"/>
      <c r="BU32" s="138"/>
      <c r="BV32" s="138"/>
      <c r="BW32" s="138"/>
      <c r="BX32" s="138"/>
      <c r="BY32" s="125"/>
      <c r="BZ32" s="138"/>
      <c r="CA32" s="138"/>
      <c r="CB32" s="175"/>
      <c r="CC32" s="175"/>
      <c r="CD32" s="138"/>
      <c r="CE32" s="126"/>
      <c r="CF32" s="125"/>
      <c r="CG32" s="125"/>
      <c r="CH32" s="125"/>
      <c r="CI32" s="125"/>
      <c r="CJ32" s="125"/>
      <c r="CK32" s="125"/>
      <c r="CL32" s="127"/>
      <c r="CM32" s="126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</row>
    <row r="33" spans="1:173" s="124" customFormat="1" x14ac:dyDescent="0.25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Y33" s="125"/>
      <c r="BZ33" s="201"/>
      <c r="CA33" s="201"/>
      <c r="CB33" s="201"/>
      <c r="CC33" s="201"/>
      <c r="CD33" s="201"/>
      <c r="CE33" s="201"/>
      <c r="CF33" s="202"/>
      <c r="CG33" s="202"/>
      <c r="CH33" s="202"/>
      <c r="CI33" s="202"/>
      <c r="CJ33" s="202"/>
      <c r="CK33" s="202"/>
      <c r="CL33" s="203"/>
      <c r="CM33" s="204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50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</row>
    <row r="34" spans="1:173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Y34" s="125"/>
      <c r="BZ34" s="201"/>
      <c r="CA34" s="201"/>
      <c r="CB34" s="201"/>
      <c r="CC34" s="201"/>
      <c r="CD34" s="201"/>
      <c r="CE34" s="201"/>
      <c r="CF34" s="202"/>
      <c r="CG34" s="202"/>
      <c r="CH34" s="202"/>
      <c r="CI34" s="202"/>
      <c r="CJ34" s="202"/>
      <c r="CK34" s="202"/>
      <c r="CL34" s="203"/>
      <c r="CM34" s="204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50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</row>
    <row r="35" spans="1:173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5"/>
      <c r="BC35" s="200"/>
      <c r="BD35" s="200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42"/>
      <c r="BU35" s="242"/>
      <c r="BV35" s="242"/>
      <c r="BW35" s="242"/>
      <c r="BX35" s="242"/>
      <c r="BY35" s="122"/>
      <c r="BZ35" s="243"/>
      <c r="CA35" s="244"/>
      <c r="CB35" s="244"/>
      <c r="CC35" s="244"/>
      <c r="CD35" s="244"/>
      <c r="CE35" s="245"/>
      <c r="CF35" s="122"/>
      <c r="CG35" s="122"/>
      <c r="CH35" s="122"/>
      <c r="CI35" s="122"/>
      <c r="CJ35" s="122"/>
      <c r="CK35" s="122"/>
      <c r="CL35" s="123"/>
      <c r="CM35" s="246"/>
      <c r="CN35" s="245"/>
      <c r="CO35" s="247"/>
      <c r="CP35" s="247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50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</row>
    <row r="36" spans="1:173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1"/>
      <c r="BZ36" s="212"/>
      <c r="CA36" s="160"/>
      <c r="CB36" s="160"/>
      <c r="CC36" s="160"/>
      <c r="CD36" s="160"/>
      <c r="CE36" s="213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  <c r="FL36" s="214"/>
      <c r="FM36" s="214"/>
      <c r="FN36" s="214"/>
      <c r="FO36" s="214"/>
      <c r="FP36" s="214"/>
      <c r="FQ36" s="214"/>
    </row>
    <row r="37" spans="1:173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0"/>
      <c r="BU37" s="210"/>
      <c r="BV37" s="210"/>
      <c r="BW37" s="210"/>
      <c r="BX37" s="210"/>
      <c r="BY37" s="211"/>
      <c r="BZ37" s="212"/>
      <c r="CA37" s="160"/>
      <c r="CB37" s="160"/>
      <c r="CC37" s="160"/>
      <c r="CD37" s="160"/>
      <c r="CE37" s="213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  <c r="FL37" s="214"/>
      <c r="FM37" s="214"/>
      <c r="FN37" s="214"/>
      <c r="FO37" s="214"/>
      <c r="FP37" s="214"/>
      <c r="FQ37" s="214"/>
    </row>
    <row r="38" spans="1:173" s="215" customFormat="1" x14ac:dyDescent="0.25">
      <c r="A38" s="218"/>
      <c r="B38" s="214"/>
      <c r="C38" s="217"/>
      <c r="D38" s="219"/>
      <c r="BX38" s="214"/>
      <c r="BY38" s="211"/>
      <c r="BZ38" s="212"/>
      <c r="CA38" s="160"/>
      <c r="CB38" s="160"/>
      <c r="CC38" s="160"/>
      <c r="CD38" s="160"/>
      <c r="CE38" s="213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  <c r="FL38" s="214"/>
      <c r="FM38" s="214"/>
      <c r="FN38" s="214"/>
      <c r="FO38" s="214"/>
      <c r="FP38" s="214"/>
      <c r="FQ38" s="214"/>
    </row>
    <row r="39" spans="1:173" s="215" customFormat="1" x14ac:dyDescent="0.25">
      <c r="A39" s="218"/>
      <c r="B39" s="214"/>
      <c r="C39" s="217"/>
      <c r="D39" s="219"/>
      <c r="BX39" s="214"/>
      <c r="BY39" s="211"/>
      <c r="BZ39" s="212"/>
      <c r="CA39" s="160"/>
      <c r="CB39" s="160"/>
      <c r="CC39" s="160"/>
      <c r="CD39" s="160"/>
      <c r="CE39" s="213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  <c r="FO39" s="214"/>
      <c r="FP39" s="214"/>
      <c r="FQ39" s="214"/>
    </row>
    <row r="40" spans="1:173" s="215" customFormat="1" x14ac:dyDescent="0.25">
      <c r="A40" s="218"/>
      <c r="B40" s="214"/>
      <c r="C40" s="217"/>
      <c r="D40" s="219"/>
      <c r="BX40" s="214"/>
      <c r="BY40" s="211"/>
      <c r="BZ40" s="212"/>
      <c r="CA40" s="160"/>
      <c r="CB40" s="160"/>
      <c r="CC40" s="160"/>
      <c r="CD40" s="160"/>
      <c r="CE40" s="213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  <c r="FL40" s="214"/>
      <c r="FM40" s="214"/>
      <c r="FN40" s="214"/>
      <c r="FO40" s="214"/>
      <c r="FP40" s="214"/>
      <c r="FQ40" s="214"/>
    </row>
    <row r="41" spans="1:173" s="215" customFormat="1" x14ac:dyDescent="0.25">
      <c r="A41" s="218"/>
      <c r="B41" s="214"/>
      <c r="C41" s="217"/>
      <c r="D41" s="219"/>
      <c r="BX41" s="214"/>
      <c r="BY41" s="211"/>
      <c r="BZ41" s="212"/>
      <c r="CA41" s="160"/>
      <c r="CB41" s="160"/>
      <c r="CC41" s="160"/>
      <c r="CD41" s="160"/>
      <c r="CE41" s="213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  <c r="FL41" s="214"/>
      <c r="FM41" s="214"/>
      <c r="FN41" s="214"/>
      <c r="FO41" s="214"/>
      <c r="FP41" s="214"/>
      <c r="FQ41" s="214"/>
    </row>
    <row r="42" spans="1:173" s="215" customFormat="1" x14ac:dyDescent="0.25">
      <c r="A42" s="218"/>
      <c r="B42" s="214"/>
      <c r="C42" s="217"/>
      <c r="D42" s="219"/>
      <c r="BX42" s="214"/>
      <c r="BY42" s="211"/>
      <c r="BZ42" s="212"/>
      <c r="CA42" s="160"/>
      <c r="CB42" s="160"/>
      <c r="CC42" s="160"/>
      <c r="CD42" s="160"/>
      <c r="CE42" s="213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</row>
    <row r="43" spans="1:173" s="215" customFormat="1" x14ac:dyDescent="0.25">
      <c r="A43" s="218"/>
      <c r="B43" s="214"/>
      <c r="C43" s="217"/>
      <c r="D43" s="219"/>
      <c r="BX43" s="214"/>
      <c r="BY43" s="211"/>
      <c r="BZ43" s="212"/>
      <c r="CA43" s="160"/>
      <c r="CB43" s="160"/>
      <c r="CC43" s="160"/>
      <c r="CD43" s="160"/>
      <c r="CE43" s="213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  <c r="FL43" s="214"/>
      <c r="FM43" s="214"/>
      <c r="FN43" s="214"/>
      <c r="FO43" s="214"/>
      <c r="FP43" s="214"/>
      <c r="FQ43" s="214"/>
    </row>
    <row r="44" spans="1:173" s="215" customFormat="1" x14ac:dyDescent="0.25">
      <c r="A44" s="218"/>
      <c r="B44" s="214"/>
      <c r="C44" s="217"/>
      <c r="D44" s="219"/>
      <c r="BX44" s="214"/>
      <c r="BY44" s="211"/>
      <c r="BZ44" s="212"/>
      <c r="CA44" s="160"/>
      <c r="CB44" s="160"/>
      <c r="CC44" s="160"/>
      <c r="CD44" s="160"/>
      <c r="CE44" s="213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  <c r="FL44" s="214"/>
      <c r="FM44" s="214"/>
      <c r="FN44" s="214"/>
      <c r="FO44" s="214"/>
      <c r="FP44" s="214"/>
      <c r="FQ44" s="214"/>
    </row>
    <row r="45" spans="1:173" s="215" customFormat="1" x14ac:dyDescent="0.25">
      <c r="A45" s="218"/>
      <c r="C45" s="219"/>
      <c r="D45" s="219"/>
      <c r="BX45" s="214"/>
      <c r="BY45" s="211"/>
      <c r="BZ45" s="212"/>
      <c r="CA45" s="160"/>
      <c r="CB45" s="160"/>
      <c r="CC45" s="160"/>
      <c r="CD45" s="160"/>
      <c r="CE45" s="213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  <c r="FL45" s="214"/>
      <c r="FM45" s="214"/>
      <c r="FN45" s="214"/>
      <c r="FO45" s="214"/>
      <c r="FP45" s="214"/>
      <c r="FQ45" s="214"/>
    </row>
    <row r="46" spans="1:173" s="215" customFormat="1" x14ac:dyDescent="0.25">
      <c r="A46" s="218"/>
      <c r="C46" s="219"/>
      <c r="D46" s="219"/>
      <c r="BX46" s="214"/>
      <c r="BY46" s="211"/>
      <c r="BZ46" s="212"/>
      <c r="CA46" s="160"/>
      <c r="CB46" s="160"/>
      <c r="CC46" s="160"/>
      <c r="CD46" s="160"/>
      <c r="CE46" s="213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  <c r="FL46" s="214"/>
      <c r="FM46" s="214"/>
      <c r="FN46" s="214"/>
      <c r="FO46" s="214"/>
      <c r="FP46" s="214"/>
      <c r="FQ46" s="214"/>
    </row>
    <row r="47" spans="1:173" s="215" customFormat="1" x14ac:dyDescent="0.25">
      <c r="A47" s="218"/>
      <c r="C47" s="219"/>
      <c r="D47" s="219"/>
      <c r="BX47" s="214"/>
      <c r="BY47" s="211"/>
      <c r="BZ47" s="212"/>
      <c r="CA47" s="160"/>
      <c r="CB47" s="160"/>
      <c r="CC47" s="160"/>
      <c r="CD47" s="160"/>
      <c r="CE47" s="213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  <c r="FL47" s="214"/>
      <c r="FM47" s="214"/>
      <c r="FN47" s="214"/>
      <c r="FO47" s="214"/>
      <c r="FP47" s="214"/>
      <c r="FQ47" s="214"/>
    </row>
    <row r="48" spans="1:173" s="215" customFormat="1" x14ac:dyDescent="0.25">
      <c r="A48" s="218"/>
      <c r="C48" s="219"/>
      <c r="D48" s="219"/>
      <c r="BX48" s="214"/>
      <c r="BY48" s="211"/>
      <c r="BZ48" s="212"/>
      <c r="CA48" s="160"/>
      <c r="CB48" s="160"/>
      <c r="CC48" s="160"/>
      <c r="CD48" s="160"/>
      <c r="CE48" s="213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  <c r="FL48" s="214"/>
      <c r="FM48" s="214"/>
      <c r="FN48" s="214"/>
      <c r="FO48" s="214"/>
      <c r="FP48" s="214"/>
      <c r="FQ48" s="214"/>
    </row>
    <row r="49" spans="1:173" s="215" customFormat="1" x14ac:dyDescent="0.25">
      <c r="A49" s="220"/>
      <c r="C49" s="219"/>
      <c r="D49" s="219"/>
      <c r="BX49" s="214"/>
      <c r="BY49" s="211"/>
      <c r="BZ49" s="212"/>
      <c r="CA49" s="160"/>
      <c r="CB49" s="160"/>
      <c r="CC49" s="160"/>
      <c r="CD49" s="160"/>
      <c r="CE49" s="213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  <c r="FI49" s="214"/>
      <c r="FJ49" s="214"/>
      <c r="FK49" s="214"/>
      <c r="FL49" s="214"/>
      <c r="FM49" s="214"/>
      <c r="FN49" s="214"/>
      <c r="FO49" s="214"/>
      <c r="FP49" s="214"/>
      <c r="FQ49" s="214"/>
    </row>
    <row r="50" spans="1:173" s="215" customFormat="1" x14ac:dyDescent="0.25">
      <c r="A50" s="220"/>
      <c r="BX50" s="214"/>
      <c r="BY50" s="211"/>
      <c r="BZ50" s="212"/>
      <c r="CA50" s="160"/>
      <c r="CB50" s="160"/>
      <c r="CC50" s="160"/>
      <c r="CD50" s="160"/>
      <c r="CE50" s="213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  <c r="FL50" s="214"/>
      <c r="FM50" s="214"/>
      <c r="FN50" s="214"/>
      <c r="FO50" s="214"/>
      <c r="FP50" s="214"/>
      <c r="FQ50" s="214"/>
    </row>
    <row r="51" spans="1:173" s="215" customFormat="1" x14ac:dyDescent="0.25">
      <c r="A51" s="220"/>
      <c r="BX51" s="214"/>
      <c r="BY51" s="211"/>
      <c r="BZ51" s="212"/>
      <c r="CA51" s="160"/>
      <c r="CB51" s="160"/>
      <c r="CC51" s="160"/>
      <c r="CD51" s="160"/>
      <c r="CE51" s="213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  <c r="FI51" s="214"/>
      <c r="FJ51" s="214"/>
      <c r="FK51" s="214"/>
      <c r="FL51" s="214"/>
      <c r="FM51" s="214"/>
      <c r="FN51" s="214"/>
      <c r="FO51" s="214"/>
      <c r="FP51" s="214"/>
      <c r="FQ51" s="214"/>
    </row>
    <row r="52" spans="1:173" s="215" customFormat="1" x14ac:dyDescent="0.25">
      <c r="A52" s="220"/>
      <c r="BX52" s="214"/>
      <c r="BY52" s="211"/>
      <c r="BZ52" s="212"/>
      <c r="CA52" s="160"/>
      <c r="CB52" s="160"/>
      <c r="CC52" s="160"/>
      <c r="CD52" s="160"/>
      <c r="CE52" s="213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  <c r="FL52" s="214"/>
      <c r="FM52" s="214"/>
      <c r="FN52" s="214"/>
      <c r="FO52" s="214"/>
      <c r="FP52" s="214"/>
      <c r="FQ52" s="214"/>
    </row>
    <row r="53" spans="1:173" s="215" customFormat="1" x14ac:dyDescent="0.25">
      <c r="A53" s="220"/>
      <c r="BX53" s="214"/>
      <c r="BY53" s="211"/>
      <c r="BZ53" s="212"/>
      <c r="CA53" s="160"/>
      <c r="CB53" s="160"/>
      <c r="CC53" s="160"/>
      <c r="CD53" s="160"/>
      <c r="CE53" s="213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  <c r="FI53" s="214"/>
      <c r="FJ53" s="214"/>
      <c r="FK53" s="214"/>
      <c r="FL53" s="214"/>
      <c r="FM53" s="214"/>
      <c r="FN53" s="214"/>
      <c r="FO53" s="214"/>
      <c r="FP53" s="214"/>
      <c r="FQ53" s="214"/>
    </row>
    <row r="54" spans="1:173" s="215" customFormat="1" x14ac:dyDescent="0.25">
      <c r="A54" s="220"/>
      <c r="BX54" s="214"/>
      <c r="BY54" s="211"/>
      <c r="BZ54" s="212"/>
      <c r="CA54" s="160"/>
      <c r="CB54" s="160"/>
      <c r="CC54" s="160"/>
      <c r="CD54" s="160"/>
      <c r="CE54" s="213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  <c r="FL54" s="214"/>
      <c r="FM54" s="214"/>
      <c r="FN54" s="214"/>
      <c r="FO54" s="214"/>
      <c r="FP54" s="214"/>
      <c r="FQ54" s="214"/>
    </row>
    <row r="55" spans="1:173" s="215" customFormat="1" x14ac:dyDescent="0.25">
      <c r="A55" s="220"/>
      <c r="BX55" s="214"/>
      <c r="BY55" s="211"/>
      <c r="BZ55" s="212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  <c r="FL55" s="214"/>
      <c r="FM55" s="214"/>
      <c r="FN55" s="214"/>
      <c r="FO55" s="214"/>
      <c r="FP55" s="214"/>
      <c r="FQ55" s="214"/>
    </row>
    <row r="56" spans="1:173" s="215" customFormat="1" x14ac:dyDescent="0.25">
      <c r="A56" s="220"/>
      <c r="BX56" s="214"/>
      <c r="BY56" s="211"/>
      <c r="BZ56" s="212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21"/>
      <c r="CO56" s="221"/>
      <c r="CP56" s="221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  <c r="FL56" s="214"/>
      <c r="FM56" s="214"/>
      <c r="FN56" s="214"/>
      <c r="FO56" s="214"/>
      <c r="FP56" s="214"/>
      <c r="FQ56" s="214"/>
    </row>
    <row r="57" spans="1:173" s="203" customFormat="1" x14ac:dyDescent="0.25">
      <c r="B57" s="215"/>
      <c r="C57" s="127"/>
      <c r="BZ57" s="21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3"/>
      <c r="EH57" s="223"/>
      <c r="EI57" s="223"/>
      <c r="EJ57" s="223"/>
      <c r="EK57" s="223"/>
      <c r="EL57" s="223"/>
      <c r="EM57" s="224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</row>
    <row r="58" spans="1:173" s="204" customFormat="1" x14ac:dyDescent="0.25">
      <c r="B58" s="126"/>
      <c r="C58" s="126"/>
      <c r="BZ58" s="212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160"/>
      <c r="EH58" s="160"/>
      <c r="EI58" s="160"/>
      <c r="EJ58" s="160"/>
      <c r="EK58" s="160"/>
      <c r="EL58" s="160"/>
      <c r="EM58" s="225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</row>
    <row r="59" spans="1:173" s="204" customFormat="1" x14ac:dyDescent="0.25">
      <c r="B59" s="126"/>
      <c r="C59" s="126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225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</row>
    <row r="60" spans="1:173" s="226" customFormat="1" x14ac:dyDescent="0.25">
      <c r="B60" s="227"/>
      <c r="C60" s="227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174"/>
      <c r="EK60" s="174"/>
      <c r="EL60" s="174"/>
      <c r="EM60" s="228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7"/>
      <c r="FJ60" s="227"/>
      <c r="FK60" s="227"/>
      <c r="FL60" s="227"/>
      <c r="FM60" s="227"/>
      <c r="FN60" s="227"/>
      <c r="FO60" s="227"/>
      <c r="FP60" s="227"/>
      <c r="FQ60" s="227"/>
    </row>
    <row r="61" spans="1:173" s="204" customFormat="1" x14ac:dyDescent="0.25">
      <c r="B61" s="229"/>
      <c r="C61" s="227"/>
      <c r="BX61" s="126"/>
      <c r="BZ61" s="226"/>
      <c r="CA61" s="226"/>
      <c r="CB61" s="226"/>
      <c r="CC61" s="226"/>
      <c r="CD61" s="226"/>
      <c r="CE61" s="226"/>
      <c r="CF61" s="226"/>
      <c r="CG61" s="226"/>
      <c r="CH61" s="226"/>
      <c r="CI61" s="226"/>
      <c r="CJ61" s="226"/>
      <c r="CK61" s="226"/>
      <c r="CL61" s="226"/>
      <c r="CM61" s="2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</row>
    <row r="62" spans="1:173" s="204" customFormat="1" x14ac:dyDescent="0.25">
      <c r="B62" s="229"/>
      <c r="C62" s="227"/>
      <c r="BX62" s="126"/>
      <c r="BZ62" s="160"/>
      <c r="CA62" s="160" t="e">
        <f>AVERAGE(CA36:CA55)</f>
        <v>#DIV/0!</v>
      </c>
      <c r="CB62" s="160" t="e">
        <f t="shared" ref="CB62:CP62" si="2">AVERAGE(CB36:CB55)</f>
        <v>#DIV/0!</v>
      </c>
      <c r="CC62" s="160" t="e">
        <f t="shared" si="2"/>
        <v>#DIV/0!</v>
      </c>
      <c r="CD62" s="160" t="e">
        <f t="shared" si="2"/>
        <v>#DIV/0!</v>
      </c>
      <c r="CE62" s="160" t="e">
        <f t="shared" si="2"/>
        <v>#DIV/0!</v>
      </c>
      <c r="CF62" s="160" t="e">
        <f t="shared" si="2"/>
        <v>#DIV/0!</v>
      </c>
      <c r="CG62" s="160" t="e">
        <f t="shared" si="2"/>
        <v>#DIV/0!</v>
      </c>
      <c r="CH62" s="160" t="e">
        <f t="shared" si="2"/>
        <v>#DIV/0!</v>
      </c>
      <c r="CI62" s="160" t="e">
        <f t="shared" si="2"/>
        <v>#DIV/0!</v>
      </c>
      <c r="CJ62" s="160" t="e">
        <f t="shared" si="2"/>
        <v>#DIV/0!</v>
      </c>
      <c r="CK62" s="160" t="e">
        <f t="shared" si="2"/>
        <v>#DIV/0!</v>
      </c>
      <c r="CL62" s="160" t="e">
        <f t="shared" si="2"/>
        <v>#DIV/0!</v>
      </c>
      <c r="CM62" s="160" t="e">
        <f t="shared" si="2"/>
        <v>#DIV/0!</v>
      </c>
      <c r="CN62" s="160" t="e">
        <f t="shared" si="2"/>
        <v>#DIV/0!</v>
      </c>
      <c r="CO62" s="160" t="e">
        <f t="shared" si="2"/>
        <v>#DIV/0!</v>
      </c>
      <c r="CP62" s="160" t="e">
        <f t="shared" si="2"/>
        <v>#DIV/0!</v>
      </c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</row>
    <row r="63" spans="1:173" s="204" customFormat="1" x14ac:dyDescent="0.25">
      <c r="B63" s="229"/>
      <c r="C63" s="227"/>
      <c r="BX63" s="126"/>
      <c r="BZ63" s="160"/>
      <c r="CA63" s="221">
        <v>100.6245</v>
      </c>
      <c r="CB63" s="221">
        <v>143.71849999999998</v>
      </c>
      <c r="CC63" s="221">
        <v>113.50050000000002</v>
      </c>
      <c r="CD63" s="221">
        <v>122.08000000000004</v>
      </c>
      <c r="CE63" s="221">
        <v>172020.83299999998</v>
      </c>
      <c r="CF63" s="221">
        <v>1975.857</v>
      </c>
      <c r="CG63" s="221">
        <v>75.328499999999991</v>
      </c>
      <c r="CH63" s="221">
        <v>84.056000000000012</v>
      </c>
      <c r="CI63" s="221">
        <v>11.561999999999999</v>
      </c>
      <c r="CJ63" s="221">
        <v>12.279</v>
      </c>
      <c r="CK63" s="221">
        <v>16.338999999999999</v>
      </c>
      <c r="CL63" s="221">
        <v>18.585999999999999</v>
      </c>
      <c r="CM63" s="221">
        <v>110.06000000000002</v>
      </c>
      <c r="CN63" s="221">
        <v>151.84899999999999</v>
      </c>
      <c r="CO63" s="221">
        <v>15.914499999999995</v>
      </c>
      <c r="CP63" s="221">
        <v>15.886500000000002</v>
      </c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</row>
    <row r="64" spans="1:173" s="204" customFormat="1" x14ac:dyDescent="0.25">
      <c r="B64" s="229"/>
      <c r="C64" s="227"/>
      <c r="BX64" s="126"/>
      <c r="BZ64" s="174"/>
      <c r="CA64" s="227" t="e">
        <f>CA63-CA62</f>
        <v>#DIV/0!</v>
      </c>
      <c r="CB64" s="227" t="e">
        <f t="shared" ref="CB64:CP64" si="3">CB63-CB62</f>
        <v>#DIV/0!</v>
      </c>
      <c r="CC64" s="227" t="e">
        <f t="shared" si="3"/>
        <v>#DIV/0!</v>
      </c>
      <c r="CD64" s="227" t="e">
        <f t="shared" si="3"/>
        <v>#DIV/0!</v>
      </c>
      <c r="CE64" s="227" t="e">
        <f t="shared" si="3"/>
        <v>#DIV/0!</v>
      </c>
      <c r="CF64" s="227" t="e">
        <f t="shared" si="3"/>
        <v>#DIV/0!</v>
      </c>
      <c r="CG64" s="227" t="e">
        <f t="shared" si="3"/>
        <v>#DIV/0!</v>
      </c>
      <c r="CH64" s="227" t="e">
        <f t="shared" si="3"/>
        <v>#DIV/0!</v>
      </c>
      <c r="CI64" s="227" t="e">
        <f t="shared" si="3"/>
        <v>#DIV/0!</v>
      </c>
      <c r="CJ64" s="227" t="e">
        <f t="shared" si="3"/>
        <v>#DIV/0!</v>
      </c>
      <c r="CK64" s="227" t="e">
        <f t="shared" si="3"/>
        <v>#DIV/0!</v>
      </c>
      <c r="CL64" s="227" t="e">
        <f t="shared" si="3"/>
        <v>#DIV/0!</v>
      </c>
      <c r="CM64" s="227" t="e">
        <f t="shared" si="3"/>
        <v>#DIV/0!</v>
      </c>
      <c r="CN64" s="227" t="e">
        <f t="shared" si="3"/>
        <v>#DIV/0!</v>
      </c>
      <c r="CO64" s="227" t="e">
        <f t="shared" si="3"/>
        <v>#DIV/0!</v>
      </c>
      <c r="CP64" s="227" t="e">
        <f t="shared" si="3"/>
        <v>#DIV/0!</v>
      </c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</row>
    <row r="65" spans="1:173" s="204" customFormat="1" x14ac:dyDescent="0.25">
      <c r="B65" s="229"/>
      <c r="C65" s="227"/>
      <c r="BX65" s="126"/>
      <c r="BZ65" s="126" t="s">
        <v>29</v>
      </c>
      <c r="CA65" s="126">
        <f>MAX(CA36:CA55)</f>
        <v>0</v>
      </c>
      <c r="CB65" s="126">
        <f t="shared" ref="CB65:CP65" si="4">MAX(CB36:CB55)</f>
        <v>0</v>
      </c>
      <c r="CC65" s="126">
        <f t="shared" si="4"/>
        <v>0</v>
      </c>
      <c r="CD65" s="126">
        <f t="shared" si="4"/>
        <v>0</v>
      </c>
      <c r="CE65" s="126">
        <f t="shared" si="4"/>
        <v>0</v>
      </c>
      <c r="CF65" s="126">
        <f t="shared" si="4"/>
        <v>0</v>
      </c>
      <c r="CG65" s="126">
        <f t="shared" si="4"/>
        <v>0</v>
      </c>
      <c r="CH65" s="126">
        <f t="shared" si="4"/>
        <v>0</v>
      </c>
      <c r="CI65" s="126">
        <f t="shared" si="4"/>
        <v>0</v>
      </c>
      <c r="CJ65" s="126">
        <f t="shared" si="4"/>
        <v>0</v>
      </c>
      <c r="CK65" s="126">
        <f t="shared" si="4"/>
        <v>0</v>
      </c>
      <c r="CL65" s="126">
        <f t="shared" si="4"/>
        <v>0</v>
      </c>
      <c r="CM65" s="126">
        <f t="shared" si="4"/>
        <v>0</v>
      </c>
      <c r="CN65" s="126">
        <f t="shared" si="4"/>
        <v>0</v>
      </c>
      <c r="CO65" s="126">
        <f t="shared" si="4"/>
        <v>0</v>
      </c>
      <c r="CP65" s="126">
        <f t="shared" si="4"/>
        <v>0</v>
      </c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</row>
    <row r="66" spans="1:173" s="124" customFormat="1" x14ac:dyDescent="0.25">
      <c r="A66" s="230"/>
      <c r="B66" s="231"/>
      <c r="C66" s="227"/>
      <c r="BX66" s="125"/>
      <c r="BY66" s="125"/>
      <c r="BZ66" s="126" t="s">
        <v>30</v>
      </c>
      <c r="CA66" s="126">
        <f>MIN(CA36:CA55)</f>
        <v>0</v>
      </c>
      <c r="CB66" s="126">
        <f t="shared" ref="CB66:CP66" si="5">MIN(CB36:CB55)</f>
        <v>0</v>
      </c>
      <c r="CC66" s="126">
        <f t="shared" si="5"/>
        <v>0</v>
      </c>
      <c r="CD66" s="126">
        <f t="shared" si="5"/>
        <v>0</v>
      </c>
      <c r="CE66" s="126">
        <f t="shared" si="5"/>
        <v>0</v>
      </c>
      <c r="CF66" s="126">
        <f t="shared" si="5"/>
        <v>0</v>
      </c>
      <c r="CG66" s="126">
        <f t="shared" si="5"/>
        <v>0</v>
      </c>
      <c r="CH66" s="126">
        <f t="shared" si="5"/>
        <v>0</v>
      </c>
      <c r="CI66" s="126">
        <f t="shared" si="5"/>
        <v>0</v>
      </c>
      <c r="CJ66" s="126">
        <f t="shared" si="5"/>
        <v>0</v>
      </c>
      <c r="CK66" s="126">
        <f t="shared" si="5"/>
        <v>0</v>
      </c>
      <c r="CL66" s="126">
        <f t="shared" si="5"/>
        <v>0</v>
      </c>
      <c r="CM66" s="126">
        <f t="shared" si="5"/>
        <v>0</v>
      </c>
      <c r="CN66" s="126">
        <f t="shared" si="5"/>
        <v>0</v>
      </c>
      <c r="CO66" s="126">
        <f t="shared" si="5"/>
        <v>0</v>
      </c>
      <c r="CP66" s="126">
        <f t="shared" si="5"/>
        <v>0</v>
      </c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</row>
    <row r="67" spans="1:173" s="124" customFormat="1" x14ac:dyDescent="0.25">
      <c r="A67" s="230"/>
      <c r="B67" s="231"/>
      <c r="C67" s="227"/>
      <c r="BX67" s="125"/>
      <c r="BY67" s="125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38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</row>
    <row r="68" spans="1:173" s="124" customFormat="1" x14ac:dyDescent="0.25">
      <c r="A68" s="230"/>
      <c r="B68" s="231"/>
      <c r="C68" s="227"/>
      <c r="BX68" s="125"/>
      <c r="BY68" s="125"/>
      <c r="BZ68" s="126"/>
      <c r="CA68" s="126">
        <f t="shared" ref="CA68:CP68" si="6">CA65-CA66</f>
        <v>0</v>
      </c>
      <c r="CB68" s="126">
        <f t="shared" si="6"/>
        <v>0</v>
      </c>
      <c r="CC68" s="126">
        <f t="shared" si="6"/>
        <v>0</v>
      </c>
      <c r="CD68" s="126">
        <f t="shared" si="6"/>
        <v>0</v>
      </c>
      <c r="CE68" s="126">
        <f t="shared" si="6"/>
        <v>0</v>
      </c>
      <c r="CF68" s="126">
        <f t="shared" si="6"/>
        <v>0</v>
      </c>
      <c r="CG68" s="126">
        <f t="shared" si="6"/>
        <v>0</v>
      </c>
      <c r="CH68" s="126">
        <f t="shared" si="6"/>
        <v>0</v>
      </c>
      <c r="CI68" s="126">
        <f t="shared" si="6"/>
        <v>0</v>
      </c>
      <c r="CJ68" s="126">
        <f t="shared" si="6"/>
        <v>0</v>
      </c>
      <c r="CK68" s="126">
        <f t="shared" si="6"/>
        <v>0</v>
      </c>
      <c r="CL68" s="126">
        <f t="shared" si="6"/>
        <v>0</v>
      </c>
      <c r="CM68" s="126">
        <f t="shared" si="6"/>
        <v>0</v>
      </c>
      <c r="CN68" s="126">
        <f t="shared" si="6"/>
        <v>0</v>
      </c>
      <c r="CO68" s="126">
        <f t="shared" si="6"/>
        <v>0</v>
      </c>
      <c r="CP68" s="126">
        <f t="shared" si="6"/>
        <v>0</v>
      </c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</row>
    <row r="69" spans="1:173" s="124" customFormat="1" x14ac:dyDescent="0.25">
      <c r="A69" s="230"/>
      <c r="B69" s="231"/>
      <c r="C69" s="227"/>
      <c r="BX69" s="125"/>
      <c r="BY69" s="125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214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</row>
    <row r="70" spans="1:173" s="124" customFormat="1" x14ac:dyDescent="0.25">
      <c r="A70" s="230"/>
      <c r="B70" s="231"/>
      <c r="C70" s="227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214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</row>
    <row r="71" spans="1:173" s="124" customFormat="1" ht="47.25" x14ac:dyDescent="0.25">
      <c r="A71" s="230"/>
      <c r="B71" s="231"/>
      <c r="C71" s="227"/>
      <c r="BX71" s="125"/>
      <c r="BY71" s="125"/>
      <c r="BZ71" s="201" t="s">
        <v>18</v>
      </c>
      <c r="CA71" s="138" t="s">
        <v>5</v>
      </c>
      <c r="CB71" s="138" t="s">
        <v>6</v>
      </c>
      <c r="CC71" s="138" t="s">
        <v>7</v>
      </c>
      <c r="CD71" s="138" t="s">
        <v>8</v>
      </c>
      <c r="CE71" s="126" t="s">
        <v>9</v>
      </c>
      <c r="CF71" s="125" t="s">
        <v>10</v>
      </c>
      <c r="CG71" s="125" t="s">
        <v>11</v>
      </c>
      <c r="CH71" s="125" t="s">
        <v>12</v>
      </c>
      <c r="CI71" s="125" t="s">
        <v>13</v>
      </c>
      <c r="CJ71" s="125" t="s">
        <v>14</v>
      </c>
      <c r="CK71" s="125" t="s">
        <v>15</v>
      </c>
      <c r="CL71" s="124" t="s">
        <v>34</v>
      </c>
      <c r="CM71" s="127" t="s">
        <v>16</v>
      </c>
      <c r="CN71" s="126" t="s">
        <v>17</v>
      </c>
      <c r="CO71" s="206" t="s">
        <v>32</v>
      </c>
      <c r="CP71" s="206" t="s">
        <v>33</v>
      </c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</row>
    <row r="72" spans="1:173" s="124" customFormat="1" x14ac:dyDescent="0.25">
      <c r="A72" s="230"/>
      <c r="B72" s="231"/>
      <c r="C72" s="227"/>
      <c r="BX72" s="125"/>
      <c r="BY72" s="212">
        <v>1</v>
      </c>
      <c r="BZ72" s="124" t="s">
        <v>47</v>
      </c>
      <c r="CA72" s="160">
        <v>107.99000000000001</v>
      </c>
      <c r="CB72" s="160">
        <v>0.75987841945288748</v>
      </c>
      <c r="CC72" s="160">
        <v>0.96860000000000002</v>
      </c>
      <c r="CD72" s="160">
        <v>0.89301661010894795</v>
      </c>
      <c r="CE72" s="160">
        <v>1576.9960000000001</v>
      </c>
      <c r="CF72" s="160">
        <v>18.3904</v>
      </c>
      <c r="CG72" s="160">
        <v>1.4380212827149841</v>
      </c>
      <c r="CH72" s="160">
        <v>1.2964</v>
      </c>
      <c r="CI72" s="160">
        <v>9.4004000000000012</v>
      </c>
      <c r="CJ72" s="160">
        <v>8.7999000000000009</v>
      </c>
      <c r="CK72" s="160">
        <v>6.6737000000000002</v>
      </c>
      <c r="CL72" s="160">
        <v>5.9725000000000001</v>
      </c>
      <c r="CM72" s="160">
        <v>1</v>
      </c>
      <c r="CN72" s="160">
        <v>0.72397141760843287</v>
      </c>
      <c r="CO72" s="160">
        <v>6.9710000000000001</v>
      </c>
      <c r="CP72" s="160">
        <v>6.9678000000000004</v>
      </c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</row>
    <row r="73" spans="1:173" s="124" customFormat="1" x14ac:dyDescent="0.25">
      <c r="A73" s="230"/>
      <c r="BX73" s="125"/>
      <c r="BY73" s="212">
        <v>2</v>
      </c>
      <c r="BZ73" s="124" t="s">
        <v>48</v>
      </c>
      <c r="CA73" s="160">
        <v>108.4</v>
      </c>
      <c r="CB73" s="160">
        <v>0.75999392004863953</v>
      </c>
      <c r="CC73" s="160">
        <v>0.97070000000000001</v>
      </c>
      <c r="CD73" s="160">
        <v>0.89493466976910685</v>
      </c>
      <c r="CE73" s="213">
        <v>1565.5195000000001</v>
      </c>
      <c r="CF73" s="160">
        <v>18.113900000000001</v>
      </c>
      <c r="CG73" s="160">
        <v>1.4536996656490768</v>
      </c>
      <c r="CH73" s="160">
        <v>1.298</v>
      </c>
      <c r="CI73" s="160">
        <v>9.4176000000000002</v>
      </c>
      <c r="CJ73" s="160">
        <v>8.8045000000000009</v>
      </c>
      <c r="CK73" s="160">
        <v>6.6863999999999999</v>
      </c>
      <c r="CL73" s="160">
        <v>5.9697000000000005</v>
      </c>
      <c r="CM73" s="160">
        <v>1</v>
      </c>
      <c r="CN73" s="160">
        <v>0.72203730044694103</v>
      </c>
      <c r="CO73" s="160">
        <v>6.9401000000000002</v>
      </c>
      <c r="CP73" s="160">
        <v>6.9378000000000002</v>
      </c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</row>
    <row r="74" spans="1:173" s="124" customFormat="1" x14ac:dyDescent="0.25">
      <c r="A74" s="230"/>
      <c r="BX74" s="125"/>
      <c r="BY74" s="212">
        <v>3</v>
      </c>
      <c r="BZ74" s="124" t="s">
        <v>49</v>
      </c>
      <c r="CA74" s="160">
        <v>108.47</v>
      </c>
      <c r="CB74" s="160">
        <v>0.76173065204143819</v>
      </c>
      <c r="CC74" s="160">
        <v>0.97150000000000003</v>
      </c>
      <c r="CD74" s="160">
        <v>0.89863407620416969</v>
      </c>
      <c r="CE74" s="160">
        <v>1581.21</v>
      </c>
      <c r="CF74" s="160">
        <v>18.407600000000002</v>
      </c>
      <c r="CG74" s="160">
        <v>1.4566642388929352</v>
      </c>
      <c r="CH74" s="160">
        <v>1.3011000000000001</v>
      </c>
      <c r="CI74" s="160">
        <v>9.4476000000000013</v>
      </c>
      <c r="CJ74" s="160">
        <v>8.8628999999999998</v>
      </c>
      <c r="CK74" s="160">
        <v>6.7145999999999999</v>
      </c>
      <c r="CL74" s="160">
        <v>5.9578000000000007</v>
      </c>
      <c r="CM74" s="160">
        <v>1</v>
      </c>
      <c r="CN74" s="160">
        <v>0.72237632917244565</v>
      </c>
      <c r="CO74" s="160">
        <v>6.9434000000000005</v>
      </c>
      <c r="CP74" s="160">
        <v>6.9436</v>
      </c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</row>
    <row r="75" spans="1:173" s="124" customFormat="1" x14ac:dyDescent="0.25">
      <c r="A75" s="230"/>
      <c r="BX75" s="125"/>
      <c r="BY75" s="212">
        <v>4</v>
      </c>
      <c r="BZ75" s="124" t="s">
        <v>50</v>
      </c>
      <c r="CA75" s="160">
        <v>109.44</v>
      </c>
      <c r="CB75" s="160">
        <v>0.76681236101525951</v>
      </c>
      <c r="CC75" s="160">
        <v>0.97370000000000001</v>
      </c>
      <c r="CD75" s="160">
        <v>0.90025207057976231</v>
      </c>
      <c r="CE75" s="160">
        <v>1547</v>
      </c>
      <c r="CF75" s="160">
        <v>17.920000000000002</v>
      </c>
      <c r="CG75" s="160">
        <v>1.4575134819997084</v>
      </c>
      <c r="CH75" s="160">
        <v>1.3049000000000002</v>
      </c>
      <c r="CI75" s="160">
        <v>9.4717000000000002</v>
      </c>
      <c r="CJ75" s="160">
        <v>8.8796999999999997</v>
      </c>
      <c r="CK75" s="160">
        <v>6.7254000000000005</v>
      </c>
      <c r="CL75" s="160">
        <v>5.8768000000000002</v>
      </c>
      <c r="CM75" s="160">
        <v>1</v>
      </c>
      <c r="CN75" s="160">
        <v>0.72384040766691771</v>
      </c>
      <c r="CO75" s="160">
        <v>6.9314</v>
      </c>
      <c r="CP75" s="160">
        <v>6.9285000000000005</v>
      </c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</row>
    <row r="76" spans="1:173" s="124" customFormat="1" x14ac:dyDescent="0.25">
      <c r="A76" s="230"/>
      <c r="BX76" s="125"/>
      <c r="BY76" s="212">
        <v>5</v>
      </c>
      <c r="BZ76" s="124" t="s">
        <v>51</v>
      </c>
      <c r="CA76" s="160">
        <v>109.60000000000001</v>
      </c>
      <c r="CB76" s="160">
        <v>0.76563815940586477</v>
      </c>
      <c r="CC76" s="160">
        <v>0.9748</v>
      </c>
      <c r="CD76" s="160">
        <v>0.90155066714749377</v>
      </c>
      <c r="CE76" s="160">
        <v>1548.6542000000002</v>
      </c>
      <c r="CF76" s="160">
        <v>17.87</v>
      </c>
      <c r="CG76" s="160">
        <v>1.4549687181725592</v>
      </c>
      <c r="CH76" s="160">
        <v>1.3073000000000001</v>
      </c>
      <c r="CI76" s="160">
        <v>9.5076000000000001</v>
      </c>
      <c r="CJ76" s="160">
        <v>8.8961000000000006</v>
      </c>
      <c r="CK76" s="160">
        <v>6.7356000000000007</v>
      </c>
      <c r="CL76" s="160">
        <v>5.8770000000000007</v>
      </c>
      <c r="CM76" s="160">
        <v>1</v>
      </c>
      <c r="CN76" s="160">
        <v>0.72496864510609915</v>
      </c>
      <c r="CO76" s="160">
        <v>6.9214000000000002</v>
      </c>
      <c r="CP76" s="160">
        <v>6.9198000000000004</v>
      </c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</row>
    <row r="77" spans="1:173" s="124" customFormat="1" x14ac:dyDescent="0.25">
      <c r="A77" s="230"/>
      <c r="BX77" s="125"/>
      <c r="BY77" s="212">
        <v>6</v>
      </c>
      <c r="BZ77" s="124" t="s">
        <v>52</v>
      </c>
      <c r="CA77" s="160">
        <v>109.91</v>
      </c>
      <c r="CB77" s="160">
        <v>0.77053475111727532</v>
      </c>
      <c r="CC77" s="160">
        <v>0.97300000000000009</v>
      </c>
      <c r="CD77" s="160">
        <v>0.89976606082418575</v>
      </c>
      <c r="CE77" s="213">
        <v>1549.9146000000001</v>
      </c>
      <c r="CF77" s="160">
        <v>17.9573</v>
      </c>
      <c r="CG77" s="160">
        <v>1.4496955639315743</v>
      </c>
      <c r="CH77" s="160">
        <v>1.3062</v>
      </c>
      <c r="CI77" s="160">
        <v>9.5191999999999997</v>
      </c>
      <c r="CJ77" s="160">
        <v>8.8940999999999999</v>
      </c>
      <c r="CK77" s="160">
        <v>6.7224000000000004</v>
      </c>
      <c r="CL77" s="160">
        <v>5.8526000000000007</v>
      </c>
      <c r="CM77" s="160">
        <v>1</v>
      </c>
      <c r="CN77" s="160">
        <v>0.72496338934883797</v>
      </c>
      <c r="CO77" s="160">
        <v>6.8898999999999999</v>
      </c>
      <c r="CP77" s="160">
        <v>6.8902000000000001</v>
      </c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</row>
    <row r="78" spans="1:173" s="124" customFormat="1" x14ac:dyDescent="0.25">
      <c r="A78" s="230"/>
      <c r="BX78" s="125"/>
      <c r="BY78" s="212">
        <v>7</v>
      </c>
      <c r="BZ78" s="124" t="s">
        <v>35</v>
      </c>
      <c r="CA78" s="160">
        <v>110.05</v>
      </c>
      <c r="CB78" s="160">
        <v>0.77053475111727532</v>
      </c>
      <c r="CC78" s="160">
        <v>0.96860000000000002</v>
      </c>
      <c r="CD78" s="160">
        <v>0.89814981138853967</v>
      </c>
      <c r="CE78" s="213">
        <v>1544.4</v>
      </c>
      <c r="CF78" s="160">
        <v>17.792100000000001</v>
      </c>
      <c r="CG78" s="160">
        <v>1.4501160092807426</v>
      </c>
      <c r="CH78" s="160">
        <v>1.3070000000000002</v>
      </c>
      <c r="CI78" s="160">
        <v>9.4600000000000009</v>
      </c>
      <c r="CJ78" s="160">
        <v>8.8971999999999998</v>
      </c>
      <c r="CK78" s="160">
        <v>6.7115</v>
      </c>
      <c r="CL78" s="160">
        <v>5.8877000000000006</v>
      </c>
      <c r="CM78" s="160">
        <v>1</v>
      </c>
      <c r="CN78" s="160">
        <v>0.72462192850880058</v>
      </c>
      <c r="CO78" s="160">
        <v>6.8836000000000004</v>
      </c>
      <c r="CP78" s="160">
        <v>6.8840000000000003</v>
      </c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</row>
    <row r="79" spans="1:173" s="124" customFormat="1" x14ac:dyDescent="0.25">
      <c r="BT79" s="232"/>
      <c r="BU79" s="232"/>
      <c r="BV79" s="232"/>
      <c r="BW79" s="232"/>
      <c r="BY79" s="212">
        <v>8</v>
      </c>
      <c r="BZ79" s="124" t="s">
        <v>36</v>
      </c>
      <c r="CA79" s="160">
        <v>109.89</v>
      </c>
      <c r="CB79" s="160">
        <v>0.76970443349753692</v>
      </c>
      <c r="CC79" s="160">
        <v>0.96579999999999999</v>
      </c>
      <c r="CD79" s="160">
        <v>0.89847259658580414</v>
      </c>
      <c r="CE79" s="160">
        <v>1551.8383000000001</v>
      </c>
      <c r="CF79" s="160">
        <v>17.830500000000001</v>
      </c>
      <c r="CG79" s="160">
        <v>1.451800232288037</v>
      </c>
      <c r="CH79" s="160">
        <v>1.3075000000000001</v>
      </c>
      <c r="CI79" s="160">
        <v>9.4786000000000001</v>
      </c>
      <c r="CJ79" s="160">
        <v>8.8825000000000003</v>
      </c>
      <c r="CK79" s="160">
        <v>6.7133000000000003</v>
      </c>
      <c r="CL79" s="160">
        <v>5.8929</v>
      </c>
      <c r="CM79" s="160">
        <v>1</v>
      </c>
      <c r="CN79" s="160">
        <v>0.72431226550390404</v>
      </c>
      <c r="CO79" s="160">
        <v>6.8869000000000007</v>
      </c>
      <c r="CP79" s="160">
        <v>6.8909000000000002</v>
      </c>
      <c r="CQ79" s="233"/>
      <c r="CR79" s="233"/>
      <c r="CS79" s="233"/>
      <c r="CT79" s="233"/>
      <c r="CU79" s="233"/>
      <c r="CV79" s="233"/>
      <c r="CW79" s="233"/>
    </row>
    <row r="80" spans="1:173" s="124" customFormat="1" x14ac:dyDescent="0.25">
      <c r="A80" s="230"/>
      <c r="BX80" s="125"/>
      <c r="BY80" s="212">
        <v>9</v>
      </c>
      <c r="BZ80" s="124" t="s">
        <v>54</v>
      </c>
      <c r="CA80" s="160">
        <v>109.97</v>
      </c>
      <c r="CB80" s="160">
        <v>0.76581406034614796</v>
      </c>
      <c r="CC80" s="160">
        <v>0.96260000000000001</v>
      </c>
      <c r="CD80" s="160">
        <v>0.8961376467425396</v>
      </c>
      <c r="CE80" s="160">
        <v>1554.8000000000002</v>
      </c>
      <c r="CF80" s="160">
        <v>17.91</v>
      </c>
      <c r="CG80" s="160">
        <v>1.445086705202312</v>
      </c>
      <c r="CH80" s="160">
        <v>1.3035000000000001</v>
      </c>
      <c r="CI80" s="160">
        <v>9.4641000000000002</v>
      </c>
      <c r="CJ80" s="160">
        <v>8.8588000000000005</v>
      </c>
      <c r="CK80" s="160">
        <v>6.6953000000000005</v>
      </c>
      <c r="CL80" s="160">
        <v>5.8717000000000006</v>
      </c>
      <c r="CM80" s="160">
        <v>1</v>
      </c>
      <c r="CN80" s="160">
        <v>0.72387184572843233</v>
      </c>
      <c r="CO80" s="160">
        <v>6.8791000000000002</v>
      </c>
      <c r="CP80" s="160">
        <v>6.8828000000000005</v>
      </c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</row>
    <row r="81" spans="1:173" s="124" customFormat="1" x14ac:dyDescent="0.25">
      <c r="BY81" s="212">
        <v>10</v>
      </c>
      <c r="BZ81" s="124" t="s">
        <v>53</v>
      </c>
      <c r="CA81" s="160">
        <v>110.12</v>
      </c>
      <c r="CB81" s="160">
        <v>0.76640098099325571</v>
      </c>
      <c r="CC81" s="160">
        <v>0.96590000000000009</v>
      </c>
      <c r="CD81" s="160">
        <v>0.89928057553956831</v>
      </c>
      <c r="CE81" s="160">
        <v>1555.5901000000001</v>
      </c>
      <c r="CF81" s="160">
        <v>18.0565</v>
      </c>
      <c r="CG81" s="160">
        <v>1.4492753623188404</v>
      </c>
      <c r="CH81" s="160">
        <v>1.304</v>
      </c>
      <c r="CI81" s="160">
        <v>9.4814000000000007</v>
      </c>
      <c r="CJ81" s="160">
        <v>8.8902000000000001</v>
      </c>
      <c r="CK81" s="160">
        <v>6.7187000000000001</v>
      </c>
      <c r="CL81" s="160">
        <v>5.8715000000000002</v>
      </c>
      <c r="CM81" s="160">
        <v>1</v>
      </c>
      <c r="CN81" s="160">
        <v>0.72340579448041376</v>
      </c>
      <c r="CO81" s="160">
        <v>6.8587000000000007</v>
      </c>
      <c r="CP81" s="160">
        <v>6.8637000000000006</v>
      </c>
    </row>
    <row r="82" spans="1:173" s="124" customFormat="1" x14ac:dyDescent="0.25">
      <c r="BY82" s="212">
        <v>11</v>
      </c>
      <c r="BZ82" s="124" t="s">
        <v>55</v>
      </c>
      <c r="CA82" s="160">
        <v>110.16</v>
      </c>
      <c r="CB82" s="160">
        <v>0.7702380035430948</v>
      </c>
      <c r="CC82" s="160">
        <v>0.96870000000000001</v>
      </c>
      <c r="CD82" s="160">
        <v>0.90211998195760035</v>
      </c>
      <c r="CE82" s="160">
        <v>1559.38</v>
      </c>
      <c r="CF82" s="160">
        <v>18</v>
      </c>
      <c r="CG82" s="160">
        <v>1.4564520827264784</v>
      </c>
      <c r="CH82" s="160">
        <v>1.3069000000000002</v>
      </c>
      <c r="CI82" s="160">
        <v>9.5208000000000013</v>
      </c>
      <c r="CJ82" s="160">
        <v>8.9114000000000004</v>
      </c>
      <c r="CK82" s="160">
        <v>6.7401</v>
      </c>
      <c r="CL82" s="160">
        <v>5.8974000000000002</v>
      </c>
      <c r="CM82" s="160">
        <v>1</v>
      </c>
      <c r="CN82" s="160">
        <v>0.72431751182448345</v>
      </c>
      <c r="CO82" s="160">
        <v>6.8637000000000006</v>
      </c>
      <c r="CP82" s="160">
        <v>6.8673000000000002</v>
      </c>
    </row>
    <row r="83" spans="1:173" s="124" customFormat="1" x14ac:dyDescent="0.25">
      <c r="BY83" s="212">
        <v>12</v>
      </c>
      <c r="BZ83" s="124" t="s">
        <v>39</v>
      </c>
      <c r="CA83" s="160">
        <v>109.97</v>
      </c>
      <c r="CB83" s="160">
        <v>0.76663600122661757</v>
      </c>
      <c r="CC83" s="160">
        <v>0.96679999999999999</v>
      </c>
      <c r="CD83" s="160">
        <v>0.90041419052764271</v>
      </c>
      <c r="CE83" s="160">
        <v>1555.8000000000002</v>
      </c>
      <c r="CF83" s="160">
        <v>17.9955</v>
      </c>
      <c r="CG83" s="160">
        <v>1.4581510644502769</v>
      </c>
      <c r="CH83" s="160">
        <v>1.3064</v>
      </c>
      <c r="CI83" s="160">
        <v>9.5010000000000012</v>
      </c>
      <c r="CJ83" s="160">
        <v>8.9428000000000001</v>
      </c>
      <c r="CK83" s="160">
        <v>6.7274000000000003</v>
      </c>
      <c r="CL83" s="160">
        <v>5.9215</v>
      </c>
      <c r="CM83" s="160">
        <v>1</v>
      </c>
      <c r="CN83" s="160">
        <v>0.72431751182448345</v>
      </c>
      <c r="CO83" s="160">
        <v>6.9005000000000001</v>
      </c>
      <c r="CP83" s="160">
        <v>6.9046000000000003</v>
      </c>
    </row>
    <row r="84" spans="1:173" s="124" customFormat="1" x14ac:dyDescent="0.25">
      <c r="BY84" s="212">
        <v>13</v>
      </c>
      <c r="BZ84" s="124" t="s">
        <v>40</v>
      </c>
      <c r="CA84" s="160">
        <v>109.96000000000001</v>
      </c>
      <c r="CB84" s="160">
        <v>0.76587271195527296</v>
      </c>
      <c r="CC84" s="160">
        <v>0.9709000000000001</v>
      </c>
      <c r="CD84" s="160">
        <v>0.90187590187590183</v>
      </c>
      <c r="CE84" s="160">
        <v>1557.7405000000001</v>
      </c>
      <c r="CF84" s="160">
        <v>17.817500000000003</v>
      </c>
      <c r="CG84" s="160">
        <v>1.4615609470914936</v>
      </c>
      <c r="CH84" s="160">
        <v>1.3066</v>
      </c>
      <c r="CI84" s="160">
        <v>9.5042000000000009</v>
      </c>
      <c r="CJ84" s="160">
        <v>8.9625000000000004</v>
      </c>
      <c r="CK84" s="160">
        <v>6.7377000000000002</v>
      </c>
      <c r="CL84" s="160">
        <v>5.9335000000000004</v>
      </c>
      <c r="CM84" s="160">
        <v>1</v>
      </c>
      <c r="CN84" s="160">
        <v>0.72479524534319062</v>
      </c>
      <c r="CO84" s="160">
        <v>6.9023000000000003</v>
      </c>
      <c r="CP84" s="160">
        <v>6.9080000000000004</v>
      </c>
    </row>
    <row r="85" spans="1:173" s="124" customFormat="1" x14ac:dyDescent="0.25">
      <c r="BY85" s="212">
        <v>14</v>
      </c>
      <c r="BZ85" s="124" t="s">
        <v>41</v>
      </c>
      <c r="CA85" s="160">
        <v>109.56</v>
      </c>
      <c r="CB85" s="160">
        <v>0.76149862930246714</v>
      </c>
      <c r="CC85" s="160">
        <v>0.96900000000000008</v>
      </c>
      <c r="CD85" s="160">
        <v>0.90220137134608436</v>
      </c>
      <c r="CE85" s="160">
        <v>1553.8192000000001</v>
      </c>
      <c r="CF85" s="160">
        <v>17.693300000000001</v>
      </c>
      <c r="CG85" s="160">
        <v>1.4558159848595136</v>
      </c>
      <c r="CH85" s="160">
        <v>1.3163</v>
      </c>
      <c r="CI85" s="160">
        <v>9.503400000000001</v>
      </c>
      <c r="CJ85" s="160">
        <v>8.9844000000000008</v>
      </c>
      <c r="CK85" s="160">
        <v>6.7411000000000003</v>
      </c>
      <c r="CL85" s="160">
        <v>5.9226999999999999</v>
      </c>
      <c r="CM85" s="160">
        <v>1</v>
      </c>
      <c r="CN85" s="160">
        <v>0.72512635326705677</v>
      </c>
      <c r="CO85" s="160">
        <v>6.9309000000000003</v>
      </c>
      <c r="CP85" s="160">
        <v>6.9277000000000006</v>
      </c>
    </row>
    <row r="86" spans="1:173" s="124" customFormat="1" x14ac:dyDescent="0.25">
      <c r="BY86" s="212">
        <v>15</v>
      </c>
      <c r="BZ86" s="124" t="s">
        <v>42</v>
      </c>
      <c r="CA86" s="160">
        <v>109.56</v>
      </c>
      <c r="CB86" s="160">
        <v>0.76330051141134259</v>
      </c>
      <c r="CC86" s="160">
        <v>0.97060000000000002</v>
      </c>
      <c r="CD86" s="160">
        <v>0.90596122485957586</v>
      </c>
      <c r="CE86" s="160">
        <v>1561</v>
      </c>
      <c r="CF86" s="160">
        <v>17.834900000000001</v>
      </c>
      <c r="CG86" s="160">
        <v>1.4615609470914936</v>
      </c>
      <c r="CH86" s="160">
        <v>1.3139000000000001</v>
      </c>
      <c r="CI86" s="160">
        <v>9.5446000000000009</v>
      </c>
      <c r="CJ86" s="160">
        <v>9.0022000000000002</v>
      </c>
      <c r="CK86" s="160">
        <v>6.7695000000000007</v>
      </c>
      <c r="CL86" s="160">
        <v>5.9420000000000002</v>
      </c>
      <c r="CM86" s="160">
        <v>1</v>
      </c>
      <c r="CN86" s="160">
        <v>0.72484778196578725</v>
      </c>
      <c r="CO86" s="160">
        <v>6.9363999999999999</v>
      </c>
      <c r="CP86" s="160">
        <v>6.9350000000000005</v>
      </c>
    </row>
    <row r="87" spans="1:173" s="124" customFormat="1" x14ac:dyDescent="0.25">
      <c r="BY87" s="212">
        <v>16</v>
      </c>
      <c r="BZ87" s="124" t="s">
        <v>56</v>
      </c>
      <c r="CA87" s="160">
        <v>108.87</v>
      </c>
      <c r="CB87" s="160">
        <v>0.76388358414177671</v>
      </c>
      <c r="CC87" s="160">
        <v>0.96910000000000007</v>
      </c>
      <c r="CD87" s="160">
        <v>0.90702947845804982</v>
      </c>
      <c r="CE87" s="160">
        <v>1585.14</v>
      </c>
      <c r="CF87" s="160">
        <v>18.311800000000002</v>
      </c>
      <c r="CG87" s="160">
        <v>1.476886722788362</v>
      </c>
      <c r="CH87" s="160">
        <v>1.3182</v>
      </c>
      <c r="CI87" s="160">
        <v>9.5914000000000001</v>
      </c>
      <c r="CJ87" s="160">
        <v>9.0919000000000008</v>
      </c>
      <c r="CK87" s="160">
        <v>6.7766999999999999</v>
      </c>
      <c r="CL87" s="160">
        <v>5.9447000000000001</v>
      </c>
      <c r="CM87" s="160">
        <v>1</v>
      </c>
      <c r="CN87" s="160">
        <v>0.72619004393449771</v>
      </c>
      <c r="CO87" s="160">
        <v>6.9363999999999999</v>
      </c>
      <c r="CP87" s="160">
        <v>6.9858000000000002</v>
      </c>
    </row>
    <row r="88" spans="1:173" s="124" customFormat="1" x14ac:dyDescent="0.25">
      <c r="BY88" s="212">
        <v>17</v>
      </c>
      <c r="BZ88" s="124" t="s">
        <v>43</v>
      </c>
      <c r="CA88" s="160">
        <v>108.86</v>
      </c>
      <c r="CB88" s="160">
        <v>0.76822616578320657</v>
      </c>
      <c r="CC88" s="160">
        <v>0.96879999999999999</v>
      </c>
      <c r="CD88" s="160">
        <v>0.90752336872674466</v>
      </c>
      <c r="CE88" s="213">
        <v>1578.7860000000001</v>
      </c>
      <c r="CF88" s="160">
        <v>18.028600000000001</v>
      </c>
      <c r="CG88" s="160">
        <v>1.4823599169878448</v>
      </c>
      <c r="CH88" s="160">
        <v>1.3197000000000001</v>
      </c>
      <c r="CI88" s="160">
        <v>9.628400000000001</v>
      </c>
      <c r="CJ88" s="160">
        <v>9.1603000000000012</v>
      </c>
      <c r="CK88" s="160">
        <v>6.7807000000000004</v>
      </c>
      <c r="CL88" s="160">
        <v>5.9435000000000002</v>
      </c>
      <c r="CM88" s="160">
        <v>1</v>
      </c>
      <c r="CN88" s="160">
        <v>0.72661745044468995</v>
      </c>
      <c r="CO88" s="160">
        <v>6.9363999999999999</v>
      </c>
      <c r="CP88" s="160">
        <v>6.9817</v>
      </c>
    </row>
    <row r="89" spans="1:173" s="124" customFormat="1" x14ac:dyDescent="0.25">
      <c r="BY89" s="212">
        <v>18</v>
      </c>
      <c r="BZ89" s="124" t="s">
        <v>44</v>
      </c>
      <c r="CA89" s="160">
        <v>109.07000000000001</v>
      </c>
      <c r="CB89" s="160">
        <v>0.76863950807071479</v>
      </c>
      <c r="CC89" s="160">
        <v>0.9748</v>
      </c>
      <c r="CD89" s="160">
        <v>0.90917356123283921</v>
      </c>
      <c r="CE89" s="213">
        <v>1571.0359000000001</v>
      </c>
      <c r="CF89" s="160">
        <v>17.508500000000002</v>
      </c>
      <c r="CG89" s="160">
        <v>1.4817009927396649</v>
      </c>
      <c r="CH89" s="160">
        <v>1.3177000000000001</v>
      </c>
      <c r="CI89" s="160">
        <v>9.6098999999999997</v>
      </c>
      <c r="CJ89" s="160">
        <v>9.136000000000001</v>
      </c>
      <c r="CK89" s="160">
        <v>6.7932000000000006</v>
      </c>
      <c r="CL89" s="160">
        <v>5.9445000000000006</v>
      </c>
      <c r="CM89" s="160">
        <v>1</v>
      </c>
      <c r="CN89" s="160">
        <v>0.72718282103303589</v>
      </c>
      <c r="CO89" s="160">
        <v>6.9363999999999999</v>
      </c>
      <c r="CP89" s="160">
        <v>6.9599000000000002</v>
      </c>
    </row>
    <row r="90" spans="1:173" s="124" customFormat="1" x14ac:dyDescent="0.25">
      <c r="BB90" s="244"/>
      <c r="BY90" s="212">
        <v>19</v>
      </c>
      <c r="BZ90" s="124" t="s">
        <v>45</v>
      </c>
      <c r="CA90" s="160">
        <v>108.91</v>
      </c>
      <c r="CB90" s="160">
        <v>0.76787222606158334</v>
      </c>
      <c r="CC90" s="160">
        <v>0.97110000000000007</v>
      </c>
      <c r="CD90" s="160">
        <v>0.90818272636454456</v>
      </c>
      <c r="CE90" s="160">
        <v>1579.79</v>
      </c>
      <c r="CF90" s="160">
        <v>17.7441</v>
      </c>
      <c r="CG90" s="160">
        <v>1.486546751895347</v>
      </c>
      <c r="CH90" s="160">
        <v>1.3222</v>
      </c>
      <c r="CI90" s="160">
        <v>9.6545000000000005</v>
      </c>
      <c r="CJ90" s="160">
        <v>9.2042000000000002</v>
      </c>
      <c r="CK90" s="160">
        <v>6.7850000000000001</v>
      </c>
      <c r="CL90" s="160">
        <v>5.9813000000000001</v>
      </c>
      <c r="CM90" s="160">
        <v>1</v>
      </c>
      <c r="CN90" s="160">
        <v>0.72725685985033051</v>
      </c>
      <c r="CO90" s="160">
        <v>6.9363999999999999</v>
      </c>
      <c r="CP90" s="160">
        <v>6.9943</v>
      </c>
    </row>
    <row r="91" spans="1:173" s="124" customFormat="1" x14ac:dyDescent="0.25">
      <c r="A91" s="230"/>
      <c r="BB91" s="244"/>
      <c r="BX91" s="125"/>
      <c r="BY91" s="212">
        <v>20</v>
      </c>
      <c r="BZ91" s="124" t="s">
        <v>46</v>
      </c>
      <c r="CA91" s="221">
        <v>108.88</v>
      </c>
      <c r="CB91" s="221">
        <v>0.76300930871356631</v>
      </c>
      <c r="CC91" s="221">
        <v>0.96879999999999999</v>
      </c>
      <c r="CD91" s="221">
        <v>0.90653612546459983</v>
      </c>
      <c r="CE91" s="221">
        <v>1580.3605</v>
      </c>
      <c r="CF91" s="221">
        <v>17.877500000000001</v>
      </c>
      <c r="CG91" s="221">
        <v>1.4947683109118086</v>
      </c>
      <c r="CH91" s="221">
        <v>1.3237000000000001</v>
      </c>
      <c r="CI91" s="221">
        <v>9.6675000000000004</v>
      </c>
      <c r="CJ91" s="221">
        <v>9.2301000000000002</v>
      </c>
      <c r="CK91" s="221">
        <v>6.7738000000000005</v>
      </c>
      <c r="CL91" s="221">
        <v>5.9811000000000005</v>
      </c>
      <c r="CM91" s="221">
        <v>1</v>
      </c>
      <c r="CN91" s="221">
        <v>0.72679172329585517</v>
      </c>
      <c r="CO91" s="221">
        <v>6.9363999999999999</v>
      </c>
      <c r="CP91" s="221">
        <v>6.9868000000000006</v>
      </c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</row>
    <row r="92" spans="1:173" s="124" customFormat="1" x14ac:dyDescent="0.25">
      <c r="A92" s="230"/>
      <c r="BX92" s="125"/>
      <c r="BY92" s="202">
        <v>21</v>
      </c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</row>
    <row r="93" spans="1:173" s="204" customFormat="1" x14ac:dyDescent="0.25">
      <c r="B93" s="229"/>
      <c r="BX93" s="126"/>
      <c r="BY93" s="212"/>
      <c r="BZ93" s="202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34"/>
      <c r="CM93" s="174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  <c r="FI93" s="126"/>
      <c r="FJ93" s="126"/>
      <c r="FK93" s="126"/>
      <c r="FL93" s="126"/>
      <c r="FM93" s="126"/>
      <c r="FN93" s="126"/>
      <c r="FO93" s="126"/>
      <c r="FP93" s="126"/>
      <c r="FQ93" s="126"/>
    </row>
    <row r="94" spans="1:173" s="204" customFormat="1" x14ac:dyDescent="0.25">
      <c r="B94" s="229"/>
      <c r="BX94" s="126"/>
      <c r="BY94" s="212"/>
      <c r="BZ94" s="202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74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  <c r="FI94" s="126"/>
      <c r="FJ94" s="126"/>
      <c r="FK94" s="126"/>
      <c r="FL94" s="126"/>
      <c r="FM94" s="126"/>
      <c r="FN94" s="126"/>
      <c r="FO94" s="126"/>
      <c r="FP94" s="126"/>
      <c r="FQ94" s="126"/>
    </row>
    <row r="95" spans="1:173" s="124" customFormat="1" x14ac:dyDescent="0.25">
      <c r="A95" s="230"/>
      <c r="B95" s="231"/>
      <c r="BX95" s="125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</row>
    <row r="96" spans="1:173" s="124" customFormat="1" x14ac:dyDescent="0.25">
      <c r="A96" s="230"/>
      <c r="B96" s="231"/>
      <c r="BX96" s="125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</row>
    <row r="97" spans="1:173" s="124" customFormat="1" x14ac:dyDescent="0.25">
      <c r="A97" s="230"/>
      <c r="B97" s="231"/>
      <c r="BX97" s="125"/>
      <c r="BY97" s="125"/>
      <c r="BZ97" s="125"/>
      <c r="CA97" s="125"/>
      <c r="CB97" s="125"/>
      <c r="CC97" s="125"/>
      <c r="CD97" s="126"/>
      <c r="CE97" s="125"/>
      <c r="CF97" s="125"/>
      <c r="CG97" s="125"/>
      <c r="CH97" s="125"/>
      <c r="CI97" s="125"/>
      <c r="CJ97" s="125"/>
      <c r="CK97" s="125"/>
      <c r="CL97" s="127"/>
      <c r="CM97" s="126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</row>
    <row r="98" spans="1:173" s="124" customFormat="1" x14ac:dyDescent="0.25">
      <c r="A98" s="230"/>
      <c r="B98" s="231"/>
      <c r="BX98" s="125"/>
      <c r="BY98" s="160"/>
      <c r="BZ98" s="160"/>
      <c r="CA98" s="221">
        <f>AVERAGE(CA72:CA91)</f>
        <v>109.38199999999999</v>
      </c>
      <c r="CB98" s="221">
        <f t="shared" ref="CB98:CP98" si="7">AVERAGE(CB72:CB91)</f>
        <v>0.7658109569622612</v>
      </c>
      <c r="CC98" s="221">
        <f t="shared" si="7"/>
        <v>0.96968999999999994</v>
      </c>
      <c r="CD98" s="221">
        <f t="shared" si="7"/>
        <v>0.90156063578518508</v>
      </c>
      <c r="CE98" s="221">
        <f t="shared" si="7"/>
        <v>1562.9387400000001</v>
      </c>
      <c r="CF98" s="221">
        <f t="shared" si="7"/>
        <v>17.952999999999999</v>
      </c>
      <c r="CG98" s="221">
        <f t="shared" si="7"/>
        <v>1.4611322490996526</v>
      </c>
      <c r="CH98" s="221">
        <f t="shared" si="7"/>
        <v>1.309375</v>
      </c>
      <c r="CI98" s="221">
        <f t="shared" si="7"/>
        <v>9.518695000000001</v>
      </c>
      <c r="CJ98" s="221">
        <f t="shared" si="7"/>
        <v>8.9645849999999996</v>
      </c>
      <c r="CK98" s="221">
        <f t="shared" si="7"/>
        <v>6.7361050000000002</v>
      </c>
      <c r="CL98" s="221">
        <f t="shared" si="7"/>
        <v>5.9221200000000005</v>
      </c>
      <c r="CM98" s="221">
        <f t="shared" si="7"/>
        <v>1</v>
      </c>
      <c r="CN98" s="221">
        <f t="shared" si="7"/>
        <v>0.7247906313177318</v>
      </c>
      <c r="CO98" s="221">
        <f t="shared" si="7"/>
        <v>6.9160650000000006</v>
      </c>
      <c r="CP98" s="221">
        <f t="shared" si="7"/>
        <v>6.9280100000000004</v>
      </c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</row>
    <row r="99" spans="1:173" s="124" customFormat="1" x14ac:dyDescent="0.25">
      <c r="A99" s="230"/>
      <c r="B99" s="231"/>
      <c r="BX99" s="125"/>
      <c r="BY99" s="160"/>
      <c r="BZ99" s="160"/>
      <c r="CA99" s="221">
        <v>109.38199999999999</v>
      </c>
      <c r="CB99" s="221">
        <v>0.7658109569622612</v>
      </c>
      <c r="CC99" s="221">
        <v>0.96968999999999994</v>
      </c>
      <c r="CD99" s="221">
        <v>0.90156063578518508</v>
      </c>
      <c r="CE99" s="221">
        <v>1562.9387400000001</v>
      </c>
      <c r="CF99" s="221">
        <v>17.952999999999999</v>
      </c>
      <c r="CG99" s="221">
        <v>1.4611322490996526</v>
      </c>
      <c r="CH99" s="221">
        <v>1.309375</v>
      </c>
      <c r="CI99" s="221">
        <v>9.518695000000001</v>
      </c>
      <c r="CJ99" s="221">
        <v>8.9645849999999996</v>
      </c>
      <c r="CK99" s="221">
        <v>6.7361050000000002</v>
      </c>
      <c r="CL99" s="221">
        <v>5.9221200000000005</v>
      </c>
      <c r="CM99" s="221">
        <v>1</v>
      </c>
      <c r="CN99" s="221">
        <v>0.7247906313177318</v>
      </c>
      <c r="CO99" s="221">
        <v>6.9160650000000006</v>
      </c>
      <c r="CP99" s="221">
        <v>6.9280100000000004</v>
      </c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</row>
    <row r="100" spans="1:173" s="124" customFormat="1" x14ac:dyDescent="0.25">
      <c r="A100" s="230"/>
      <c r="B100" s="231"/>
      <c r="BX100" s="125"/>
      <c r="BY100" s="174"/>
      <c r="BZ100" s="227"/>
      <c r="CA100" s="227">
        <f t="shared" ref="CA100:CP100" si="8">CA99-CA98</f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227">
        <f t="shared" si="8"/>
        <v>0</v>
      </c>
      <c r="CI100" s="227">
        <f t="shared" si="8"/>
        <v>0</v>
      </c>
      <c r="CJ100" s="227">
        <f t="shared" si="8"/>
        <v>0</v>
      </c>
      <c r="CK100" s="227">
        <f t="shared" si="8"/>
        <v>0</v>
      </c>
      <c r="CL100" s="227">
        <f t="shared" si="8"/>
        <v>0</v>
      </c>
      <c r="CM100" s="227">
        <f t="shared" si="8"/>
        <v>0</v>
      </c>
      <c r="CN100" s="227">
        <f t="shared" si="8"/>
        <v>0</v>
      </c>
      <c r="CO100" s="227">
        <f t="shared" si="8"/>
        <v>0</v>
      </c>
      <c r="CP100" s="227">
        <f t="shared" si="8"/>
        <v>0</v>
      </c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</row>
    <row r="101" spans="1:173" s="124" customFormat="1" x14ac:dyDescent="0.25">
      <c r="A101" s="230"/>
      <c r="B101" s="231"/>
      <c r="BX101" s="125"/>
      <c r="BY101" s="126" t="s">
        <v>29</v>
      </c>
      <c r="BZ101" s="126"/>
      <c r="CA101" s="221">
        <f>MAX(CA72:CA91)</f>
        <v>110.16</v>
      </c>
      <c r="CB101" s="221">
        <f t="shared" ref="CB101:CP101" si="9">MAX(CB72:CB91)</f>
        <v>0.77053475111727532</v>
      </c>
      <c r="CC101" s="221">
        <f t="shared" si="9"/>
        <v>0.9748</v>
      </c>
      <c r="CD101" s="221">
        <f t="shared" si="9"/>
        <v>0.90917356123283921</v>
      </c>
      <c r="CE101" s="221">
        <f t="shared" si="9"/>
        <v>1585.14</v>
      </c>
      <c r="CF101" s="221">
        <f t="shared" si="9"/>
        <v>18.407600000000002</v>
      </c>
      <c r="CG101" s="221">
        <f t="shared" si="9"/>
        <v>1.4947683109118086</v>
      </c>
      <c r="CH101" s="221">
        <f t="shared" si="9"/>
        <v>1.3237000000000001</v>
      </c>
      <c r="CI101" s="221">
        <f t="shared" si="9"/>
        <v>9.6675000000000004</v>
      </c>
      <c r="CJ101" s="221">
        <f t="shared" si="9"/>
        <v>9.2301000000000002</v>
      </c>
      <c r="CK101" s="221">
        <f t="shared" si="9"/>
        <v>6.7932000000000006</v>
      </c>
      <c r="CL101" s="221">
        <f t="shared" si="9"/>
        <v>5.9813000000000001</v>
      </c>
      <c r="CM101" s="221">
        <f t="shared" si="9"/>
        <v>1</v>
      </c>
      <c r="CN101" s="221">
        <f t="shared" si="9"/>
        <v>0.72725685985033051</v>
      </c>
      <c r="CO101" s="221">
        <f t="shared" si="9"/>
        <v>6.9710000000000001</v>
      </c>
      <c r="CP101" s="221">
        <f t="shared" si="9"/>
        <v>6.9943</v>
      </c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</row>
    <row r="102" spans="1:173" s="124" customFormat="1" x14ac:dyDescent="0.25">
      <c r="A102" s="230"/>
      <c r="B102" s="231"/>
      <c r="BX102" s="125"/>
      <c r="BY102" s="126" t="s">
        <v>30</v>
      </c>
      <c r="BZ102" s="126"/>
      <c r="CA102" s="221">
        <f>MIN(CA72:CA91)</f>
        <v>107.99000000000001</v>
      </c>
      <c r="CB102" s="221">
        <f t="shared" ref="CB102:CP102" si="10">MIN(CB72:CB91)</f>
        <v>0.75987841945288748</v>
      </c>
      <c r="CC102" s="221">
        <f t="shared" si="10"/>
        <v>0.96260000000000001</v>
      </c>
      <c r="CD102" s="221">
        <f t="shared" si="10"/>
        <v>0.89301661010894795</v>
      </c>
      <c r="CE102" s="221">
        <f t="shared" si="10"/>
        <v>1544.4</v>
      </c>
      <c r="CF102" s="221">
        <f t="shared" si="10"/>
        <v>17.508500000000002</v>
      </c>
      <c r="CG102" s="221">
        <f t="shared" si="10"/>
        <v>1.4380212827149841</v>
      </c>
      <c r="CH102" s="221">
        <f t="shared" si="10"/>
        <v>1.2964</v>
      </c>
      <c r="CI102" s="221">
        <f t="shared" si="10"/>
        <v>9.4004000000000012</v>
      </c>
      <c r="CJ102" s="221">
        <f t="shared" si="10"/>
        <v>8.7999000000000009</v>
      </c>
      <c r="CK102" s="221">
        <f t="shared" si="10"/>
        <v>6.6737000000000002</v>
      </c>
      <c r="CL102" s="221">
        <f t="shared" si="10"/>
        <v>5.8526000000000007</v>
      </c>
      <c r="CM102" s="221">
        <f t="shared" si="10"/>
        <v>1</v>
      </c>
      <c r="CN102" s="221">
        <f t="shared" si="10"/>
        <v>0.72203730044694103</v>
      </c>
      <c r="CO102" s="221">
        <f t="shared" si="10"/>
        <v>6.8587000000000007</v>
      </c>
      <c r="CP102" s="221">
        <f t="shared" si="10"/>
        <v>6.8637000000000006</v>
      </c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</row>
    <row r="103" spans="1:173" s="124" customFormat="1" x14ac:dyDescent="0.25">
      <c r="A103" s="230"/>
      <c r="B103" s="231"/>
      <c r="BX103" s="125"/>
      <c r="BY103" s="125"/>
      <c r="BZ103" s="125"/>
      <c r="CA103" s="125"/>
      <c r="CB103" s="125"/>
      <c r="CC103" s="125"/>
      <c r="CD103" s="126"/>
      <c r="CE103" s="125"/>
      <c r="CF103" s="125"/>
      <c r="CG103" s="125"/>
      <c r="CH103" s="125"/>
      <c r="CI103" s="125"/>
      <c r="CJ103" s="125"/>
      <c r="CK103" s="125"/>
      <c r="CL103" s="127"/>
      <c r="CM103" s="126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</row>
    <row r="104" spans="1:173" s="124" customFormat="1" x14ac:dyDescent="0.25">
      <c r="A104" s="230"/>
      <c r="B104" s="231"/>
      <c r="BX104" s="125"/>
      <c r="BY104" s="125"/>
      <c r="BZ104" s="125"/>
      <c r="CA104" s="221">
        <f>CA101-CA102</f>
        <v>2.1699999999999875</v>
      </c>
      <c r="CB104" s="221">
        <f t="shared" ref="CB104:CP104" si="11">CB101-CB102</f>
        <v>1.0656331664387841E-2</v>
      </c>
      <c r="CC104" s="221">
        <f t="shared" si="11"/>
        <v>1.2199999999999989E-2</v>
      </c>
      <c r="CD104" s="221">
        <f t="shared" si="11"/>
        <v>1.6156951123891261E-2</v>
      </c>
      <c r="CE104" s="221">
        <f t="shared" si="11"/>
        <v>40.740000000000009</v>
      </c>
      <c r="CF104" s="221">
        <f t="shared" si="11"/>
        <v>0.89910000000000068</v>
      </c>
      <c r="CG104" s="221">
        <f t="shared" si="11"/>
        <v>5.6747028196824534E-2</v>
      </c>
      <c r="CH104" s="221">
        <f t="shared" si="11"/>
        <v>2.7300000000000102E-2</v>
      </c>
      <c r="CI104" s="221">
        <f t="shared" si="11"/>
        <v>0.26709999999999923</v>
      </c>
      <c r="CJ104" s="221">
        <f t="shared" si="11"/>
        <v>0.43019999999999925</v>
      </c>
      <c r="CK104" s="221">
        <f t="shared" si="11"/>
        <v>0.11950000000000038</v>
      </c>
      <c r="CL104" s="221">
        <f t="shared" si="11"/>
        <v>0.12869999999999937</v>
      </c>
      <c r="CM104" s="221">
        <f t="shared" si="11"/>
        <v>0</v>
      </c>
      <c r="CN104" s="221">
        <f t="shared" si="11"/>
        <v>5.2195594033894732E-3</v>
      </c>
      <c r="CO104" s="221">
        <f t="shared" si="11"/>
        <v>0.1122999999999994</v>
      </c>
      <c r="CP104" s="221">
        <f t="shared" si="11"/>
        <v>0.13059999999999938</v>
      </c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</row>
    <row r="105" spans="1:173" s="124" customFormat="1" x14ac:dyDescent="0.25">
      <c r="A105" s="230"/>
      <c r="B105" s="231"/>
      <c r="BX105" s="125"/>
      <c r="BY105" s="125"/>
      <c r="BZ105" s="125"/>
      <c r="CA105" s="125"/>
      <c r="CB105" s="125"/>
      <c r="CC105" s="125"/>
      <c r="CD105" s="126"/>
      <c r="CE105" s="125"/>
      <c r="CF105" s="125"/>
      <c r="CG105" s="125"/>
      <c r="CH105" s="125"/>
      <c r="CI105" s="125"/>
      <c r="CJ105" s="125"/>
      <c r="CK105" s="125"/>
      <c r="CL105" s="127"/>
      <c r="CM105" s="126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</row>
    <row r="106" spans="1:173" s="124" customFormat="1" x14ac:dyDescent="0.25">
      <c r="A106" s="230"/>
      <c r="B106" s="231"/>
      <c r="BX106" s="125"/>
      <c r="BY106" s="125"/>
      <c r="BZ106" s="125"/>
      <c r="CA106" s="125"/>
      <c r="CB106" s="125"/>
      <c r="CC106" s="125"/>
      <c r="CD106" s="126"/>
      <c r="CE106" s="125"/>
      <c r="CF106" s="125"/>
      <c r="CG106" s="125"/>
      <c r="CH106" s="125"/>
      <c r="CI106" s="125"/>
      <c r="CJ106" s="125"/>
      <c r="CK106" s="125"/>
      <c r="CL106" s="127"/>
      <c r="CM106" s="126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</row>
    <row r="107" spans="1:173" s="124" customFormat="1" x14ac:dyDescent="0.25">
      <c r="A107" s="230"/>
      <c r="B107" s="231"/>
      <c r="BX107" s="125"/>
      <c r="BY107" s="125"/>
      <c r="BZ107" s="125"/>
      <c r="CA107" s="125"/>
      <c r="CB107" s="125"/>
      <c r="CC107" s="125"/>
      <c r="CD107" s="126"/>
      <c r="CE107" s="125"/>
      <c r="CF107" s="125"/>
      <c r="CG107" s="125"/>
      <c r="CH107" s="125"/>
      <c r="CI107" s="125"/>
      <c r="CJ107" s="125"/>
      <c r="CK107" s="125"/>
      <c r="CL107" s="127"/>
      <c r="CM107" s="126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</row>
    <row r="108" spans="1:173" s="124" customFormat="1" x14ac:dyDescent="0.25">
      <c r="A108" s="230"/>
      <c r="B108" s="231"/>
      <c r="BX108" s="125"/>
      <c r="BY108" s="125"/>
      <c r="BZ108" s="125"/>
      <c r="CA108" s="125"/>
      <c r="CB108" s="125"/>
      <c r="CC108" s="125"/>
      <c r="CD108" s="126"/>
      <c r="CE108" s="125"/>
      <c r="CF108" s="125"/>
      <c r="CG108" s="125"/>
      <c r="CH108" s="125"/>
      <c r="CI108" s="125"/>
      <c r="CJ108" s="125"/>
      <c r="CK108" s="125"/>
      <c r="CL108" s="127"/>
      <c r="CM108" s="126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</row>
    <row r="109" spans="1:173" s="124" customFormat="1" x14ac:dyDescent="0.25">
      <c r="A109" s="230"/>
      <c r="B109" s="231"/>
      <c r="BX109" s="125"/>
      <c r="BY109" s="125"/>
      <c r="BZ109" s="125"/>
      <c r="CA109" s="125"/>
      <c r="CB109" s="125"/>
      <c r="CC109" s="125"/>
      <c r="CD109" s="126"/>
      <c r="CE109" s="125"/>
      <c r="CF109" s="125"/>
      <c r="CG109" s="125"/>
      <c r="CH109" s="125"/>
      <c r="CI109" s="125"/>
      <c r="CJ109" s="125"/>
      <c r="CK109" s="125"/>
      <c r="CL109" s="127"/>
      <c r="CM109" s="126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</row>
    <row r="110" spans="1:173" s="124" customFormat="1" x14ac:dyDescent="0.25">
      <c r="A110" s="230"/>
      <c r="B110" s="231"/>
      <c r="BX110" s="212"/>
      <c r="BY110" s="125"/>
      <c r="BZ110" s="125"/>
      <c r="CA110" s="125"/>
      <c r="CB110" s="125"/>
      <c r="CC110" s="125"/>
      <c r="CD110" s="126"/>
      <c r="CE110" s="125"/>
      <c r="CF110" s="125"/>
      <c r="CG110" s="125"/>
      <c r="CH110" s="125"/>
      <c r="CI110" s="125"/>
      <c r="CJ110" s="125"/>
      <c r="CK110" s="125"/>
      <c r="CL110" s="127"/>
      <c r="CM110" s="126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</row>
    <row r="111" spans="1:173" s="124" customFormat="1" x14ac:dyDescent="0.25">
      <c r="A111" s="230"/>
      <c r="B111" s="231"/>
      <c r="BX111" s="212"/>
      <c r="BY111" s="125"/>
      <c r="BZ111" s="125"/>
      <c r="CA111" s="125"/>
      <c r="CB111" s="125"/>
      <c r="CC111" s="125"/>
      <c r="CD111" s="126"/>
      <c r="CE111" s="125"/>
      <c r="CF111" s="125"/>
      <c r="CG111" s="125"/>
      <c r="CH111" s="125"/>
      <c r="CI111" s="125"/>
      <c r="CJ111" s="125"/>
      <c r="CK111" s="125"/>
      <c r="CL111" s="127"/>
      <c r="CM111" s="126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</row>
    <row r="112" spans="1:173" s="124" customFormat="1" x14ac:dyDescent="0.25">
      <c r="A112" s="230"/>
      <c r="B112" s="231"/>
      <c r="BX112" s="212"/>
      <c r="BY112" s="125"/>
      <c r="BZ112" s="125"/>
      <c r="CA112" s="125"/>
      <c r="CB112" s="125"/>
      <c r="CC112" s="125"/>
      <c r="CD112" s="126"/>
      <c r="CE112" s="125"/>
      <c r="CF112" s="125"/>
      <c r="CG112" s="125"/>
      <c r="CH112" s="125"/>
      <c r="CI112" s="125"/>
      <c r="CJ112" s="125"/>
      <c r="CK112" s="125"/>
      <c r="CL112" s="127"/>
      <c r="CM112" s="126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</row>
    <row r="113" spans="1:173" s="124" customFormat="1" x14ac:dyDescent="0.25">
      <c r="A113" s="230"/>
      <c r="B113" s="231"/>
      <c r="BX113" s="212"/>
      <c r="BY113" s="202"/>
      <c r="BZ113" s="125"/>
      <c r="CA113" s="125"/>
      <c r="CB113" s="125"/>
      <c r="CC113" s="125"/>
      <c r="CD113" s="126"/>
      <c r="CE113" s="125"/>
      <c r="CF113" s="125"/>
      <c r="CG113" s="125"/>
      <c r="CH113" s="125"/>
      <c r="CI113" s="125"/>
      <c r="CJ113" s="125"/>
      <c r="CK113" s="125"/>
      <c r="CL113" s="127"/>
      <c r="CM113" s="126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</row>
    <row r="114" spans="1:173" s="124" customFormat="1" x14ac:dyDescent="0.25">
      <c r="A114" s="230"/>
      <c r="B114" s="231"/>
      <c r="BX114" s="212"/>
      <c r="BY114" s="202"/>
      <c r="BZ114" s="125"/>
      <c r="CA114" s="125"/>
      <c r="CB114" s="125"/>
      <c r="CC114" s="125"/>
      <c r="CD114" s="126"/>
      <c r="CE114" s="125"/>
      <c r="CF114" s="125"/>
      <c r="CG114" s="125"/>
      <c r="CH114" s="125"/>
      <c r="CI114" s="125"/>
      <c r="CJ114" s="125"/>
      <c r="CK114" s="125"/>
      <c r="CL114" s="127"/>
      <c r="CM114" s="126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</row>
    <row r="115" spans="1:173" s="124" customFormat="1" x14ac:dyDescent="0.25">
      <c r="A115" s="230"/>
      <c r="B115" s="231"/>
      <c r="BX115" s="212"/>
      <c r="BY115" s="202"/>
      <c r="BZ115" s="125"/>
      <c r="CA115" s="125"/>
      <c r="CB115" s="125"/>
      <c r="CC115" s="125"/>
      <c r="CD115" s="126"/>
      <c r="CE115" s="125"/>
      <c r="CF115" s="125"/>
      <c r="CG115" s="125"/>
      <c r="CH115" s="125"/>
      <c r="CI115" s="125"/>
      <c r="CJ115" s="125"/>
      <c r="CK115" s="125"/>
      <c r="CL115" s="127"/>
      <c r="CM115" s="126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</row>
    <row r="116" spans="1:173" s="124" customFormat="1" x14ac:dyDescent="0.25">
      <c r="A116" s="230"/>
      <c r="B116" s="231"/>
      <c r="BX116" s="212"/>
      <c r="BY116" s="202"/>
      <c r="BZ116" s="125"/>
      <c r="CA116" s="125"/>
      <c r="CB116" s="125"/>
      <c r="CC116" s="125"/>
      <c r="CD116" s="126"/>
      <c r="CE116" s="125"/>
      <c r="CF116" s="125"/>
      <c r="CG116" s="125"/>
      <c r="CH116" s="125"/>
      <c r="CI116" s="125"/>
      <c r="CJ116" s="125"/>
      <c r="CK116" s="125"/>
      <c r="CL116" s="127"/>
      <c r="CM116" s="126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</row>
    <row r="117" spans="1:173" s="124" customFormat="1" x14ac:dyDescent="0.25">
      <c r="A117" s="230"/>
      <c r="B117" s="231"/>
      <c r="BX117" s="212"/>
      <c r="BY117" s="202"/>
      <c r="BZ117" s="125"/>
      <c r="CA117" s="125"/>
      <c r="CB117" s="125"/>
      <c r="CC117" s="125"/>
      <c r="CD117" s="126"/>
      <c r="CE117" s="125"/>
      <c r="CF117" s="125"/>
      <c r="CG117" s="125"/>
      <c r="CH117" s="125"/>
      <c r="CI117" s="125"/>
      <c r="CJ117" s="125"/>
      <c r="CK117" s="125"/>
      <c r="CL117" s="127"/>
      <c r="CM117" s="126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</row>
    <row r="118" spans="1:173" s="124" customFormat="1" x14ac:dyDescent="0.25">
      <c r="A118" s="230"/>
      <c r="B118" s="231"/>
      <c r="BX118" s="212"/>
      <c r="BY118" s="202"/>
      <c r="BZ118" s="125"/>
      <c r="CA118" s="125"/>
      <c r="CB118" s="125"/>
      <c r="CC118" s="125"/>
      <c r="CD118" s="126"/>
      <c r="CE118" s="125"/>
      <c r="CF118" s="125"/>
      <c r="CG118" s="125"/>
      <c r="CH118" s="125"/>
      <c r="CI118" s="125"/>
      <c r="CJ118" s="125"/>
      <c r="CK118" s="125"/>
      <c r="CL118" s="127"/>
      <c r="CM118" s="126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</row>
    <row r="119" spans="1:173" s="124" customFormat="1" x14ac:dyDescent="0.25">
      <c r="A119" s="230"/>
      <c r="B119" s="231"/>
      <c r="BX119" s="212"/>
      <c r="BY119" s="202"/>
      <c r="BZ119" s="125"/>
      <c r="CA119" s="125"/>
      <c r="CB119" s="125"/>
      <c r="CC119" s="125"/>
      <c r="CD119" s="126"/>
      <c r="CE119" s="125"/>
      <c r="CF119" s="125"/>
      <c r="CG119" s="125"/>
      <c r="CH119" s="125"/>
      <c r="CI119" s="125"/>
      <c r="CJ119" s="125"/>
      <c r="CK119" s="125"/>
      <c r="CL119" s="127"/>
      <c r="CM119" s="126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</row>
    <row r="120" spans="1:173" s="124" customFormat="1" x14ac:dyDescent="0.25">
      <c r="A120" s="230"/>
      <c r="B120" s="231"/>
      <c r="BX120" s="212"/>
      <c r="BY120" s="202"/>
      <c r="BZ120" s="125"/>
      <c r="CA120" s="125"/>
      <c r="CB120" s="125"/>
      <c r="CC120" s="125"/>
      <c r="CD120" s="126"/>
      <c r="CE120" s="125"/>
      <c r="CF120" s="125"/>
      <c r="CG120" s="125"/>
      <c r="CH120" s="125"/>
      <c r="CI120" s="125"/>
      <c r="CJ120" s="125"/>
      <c r="CK120" s="125"/>
      <c r="CL120" s="127"/>
      <c r="CM120" s="126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</row>
    <row r="121" spans="1:173" s="124" customFormat="1" x14ac:dyDescent="0.25">
      <c r="A121" s="230"/>
      <c r="B121" s="231"/>
      <c r="BX121" s="212"/>
      <c r="BY121" s="202"/>
      <c r="BZ121" s="125"/>
      <c r="CA121" s="125"/>
      <c r="CB121" s="125"/>
      <c r="CC121" s="125"/>
      <c r="CD121" s="126"/>
      <c r="CE121" s="125"/>
      <c r="CF121" s="125"/>
      <c r="CG121" s="125"/>
      <c r="CH121" s="125"/>
      <c r="CI121" s="125"/>
      <c r="CJ121" s="125"/>
      <c r="CK121" s="125"/>
      <c r="CL121" s="127"/>
      <c r="CM121" s="126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  <c r="FQ121" s="125"/>
    </row>
    <row r="122" spans="1:173" s="124" customFormat="1" x14ac:dyDescent="0.25">
      <c r="A122" s="230"/>
      <c r="B122" s="231"/>
      <c r="BX122" s="212"/>
      <c r="BY122" s="202"/>
      <c r="BZ122" s="125"/>
      <c r="CA122" s="125"/>
      <c r="CB122" s="125"/>
      <c r="CC122" s="125"/>
      <c r="CD122" s="126"/>
      <c r="CE122" s="125"/>
      <c r="CF122" s="125"/>
      <c r="CG122" s="125"/>
      <c r="CH122" s="125"/>
      <c r="CI122" s="125"/>
      <c r="CJ122" s="125"/>
      <c r="CK122" s="125"/>
      <c r="CL122" s="127"/>
      <c r="CM122" s="126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</row>
    <row r="123" spans="1:173" s="124" customFormat="1" x14ac:dyDescent="0.25">
      <c r="A123" s="230"/>
      <c r="B123" s="231"/>
      <c r="BX123" s="212"/>
      <c r="BY123" s="202"/>
      <c r="BZ123" s="125"/>
      <c r="CA123" s="125"/>
      <c r="CB123" s="125"/>
      <c r="CC123" s="125"/>
      <c r="CD123" s="126"/>
      <c r="CE123" s="125"/>
      <c r="CF123" s="125"/>
      <c r="CG123" s="125"/>
      <c r="CH123" s="125"/>
      <c r="CI123" s="125"/>
      <c r="CJ123" s="125"/>
      <c r="CK123" s="125"/>
      <c r="CL123" s="127"/>
      <c r="CM123" s="126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  <c r="FQ123" s="125"/>
    </row>
    <row r="124" spans="1:173" s="124" customFormat="1" x14ac:dyDescent="0.25">
      <c r="A124" s="230"/>
      <c r="B124" s="231"/>
      <c r="BX124" s="212"/>
      <c r="BY124" s="202"/>
      <c r="BZ124" s="125"/>
      <c r="CA124" s="125"/>
      <c r="CB124" s="125"/>
      <c r="CC124" s="125"/>
      <c r="CD124" s="126"/>
      <c r="CE124" s="125"/>
      <c r="CF124" s="125"/>
      <c r="CG124" s="125"/>
      <c r="CH124" s="125"/>
      <c r="CI124" s="125"/>
      <c r="CJ124" s="125"/>
      <c r="CK124" s="125"/>
      <c r="CL124" s="127"/>
      <c r="CM124" s="126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  <c r="FQ124" s="125"/>
    </row>
    <row r="125" spans="1:173" s="124" customFormat="1" x14ac:dyDescent="0.25">
      <c r="A125" s="230"/>
      <c r="B125" s="231"/>
      <c r="BX125" s="212"/>
      <c r="BY125" s="202"/>
      <c r="BZ125" s="125"/>
      <c r="CA125" s="125"/>
      <c r="CB125" s="125"/>
      <c r="CC125" s="125"/>
      <c r="CD125" s="126"/>
      <c r="CE125" s="125"/>
      <c r="CF125" s="125"/>
      <c r="CG125" s="125"/>
      <c r="CH125" s="125"/>
      <c r="CI125" s="125"/>
      <c r="CJ125" s="125"/>
      <c r="CK125" s="125"/>
      <c r="CL125" s="127"/>
      <c r="CM125" s="126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  <c r="FQ125" s="125"/>
    </row>
    <row r="126" spans="1:173" s="124" customFormat="1" x14ac:dyDescent="0.25">
      <c r="A126" s="230"/>
      <c r="B126" s="231"/>
      <c r="BX126" s="212"/>
      <c r="BY126" s="202"/>
      <c r="BZ126" s="125"/>
      <c r="CA126" s="125"/>
      <c r="CB126" s="125"/>
      <c r="CC126" s="125"/>
      <c r="CD126" s="126"/>
      <c r="CE126" s="125"/>
      <c r="CF126" s="125"/>
      <c r="CG126" s="125"/>
      <c r="CH126" s="125"/>
      <c r="CI126" s="125"/>
      <c r="CJ126" s="125"/>
      <c r="CK126" s="125"/>
      <c r="CL126" s="127"/>
      <c r="CM126" s="126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  <c r="FO126" s="125"/>
      <c r="FP126" s="125"/>
      <c r="FQ126" s="125"/>
    </row>
    <row r="127" spans="1:173" s="124" customFormat="1" x14ac:dyDescent="0.25">
      <c r="A127" s="230"/>
      <c r="B127" s="231"/>
      <c r="BX127" s="212"/>
      <c r="BY127" s="202"/>
      <c r="BZ127" s="125"/>
      <c r="CA127" s="125"/>
      <c r="CB127" s="125"/>
      <c r="CC127" s="125"/>
      <c r="CD127" s="126"/>
      <c r="CE127" s="125"/>
      <c r="CF127" s="125"/>
      <c r="CG127" s="125"/>
      <c r="CH127" s="125"/>
      <c r="CI127" s="125"/>
      <c r="CJ127" s="125"/>
      <c r="CK127" s="125"/>
      <c r="CL127" s="127"/>
      <c r="CM127" s="126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  <c r="FO127" s="125"/>
      <c r="FP127" s="125"/>
      <c r="FQ127" s="125"/>
    </row>
    <row r="128" spans="1:173" s="124" customFormat="1" x14ac:dyDescent="0.25">
      <c r="A128" s="230"/>
      <c r="B128" s="231"/>
      <c r="BX128" s="212"/>
      <c r="BY128" s="202"/>
      <c r="BZ128" s="125"/>
      <c r="CA128" s="125"/>
      <c r="CB128" s="125"/>
      <c r="CC128" s="125"/>
      <c r="CD128" s="126"/>
      <c r="CE128" s="125"/>
      <c r="CF128" s="125"/>
      <c r="CG128" s="125"/>
      <c r="CH128" s="125"/>
      <c r="CI128" s="125"/>
      <c r="CJ128" s="125"/>
      <c r="CK128" s="125"/>
      <c r="CL128" s="127"/>
      <c r="CM128" s="126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  <c r="FQ128" s="125"/>
    </row>
    <row r="129" spans="1:173" s="124" customFormat="1" x14ac:dyDescent="0.25">
      <c r="A129" s="230"/>
      <c r="B129" s="231"/>
      <c r="BX129" s="125"/>
      <c r="BY129" s="202"/>
      <c r="BZ129" s="125"/>
      <c r="CA129" s="125"/>
      <c r="CB129" s="125"/>
      <c r="CC129" s="125"/>
      <c r="CD129" s="126"/>
      <c r="CE129" s="125"/>
      <c r="CF129" s="125"/>
      <c r="CG129" s="125"/>
      <c r="CH129" s="125"/>
      <c r="CI129" s="125"/>
      <c r="CJ129" s="125"/>
      <c r="CK129" s="125"/>
      <c r="CL129" s="127"/>
      <c r="CM129" s="126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  <c r="FO129" s="125"/>
      <c r="FP129" s="125"/>
      <c r="FQ129" s="125"/>
    </row>
    <row r="130" spans="1:173" s="124" customFormat="1" x14ac:dyDescent="0.25">
      <c r="A130" s="230"/>
      <c r="B130" s="231"/>
      <c r="BX130" s="125"/>
      <c r="BY130" s="202"/>
      <c r="BZ130" s="125"/>
      <c r="CA130" s="125"/>
      <c r="CB130" s="125"/>
      <c r="CC130" s="125"/>
      <c r="CD130" s="126"/>
      <c r="CE130" s="125"/>
      <c r="CF130" s="125"/>
      <c r="CG130" s="125"/>
      <c r="CH130" s="125"/>
      <c r="CI130" s="125"/>
      <c r="CJ130" s="125"/>
      <c r="CK130" s="125"/>
      <c r="CL130" s="127"/>
      <c r="CM130" s="126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  <c r="FO130" s="125"/>
      <c r="FP130" s="125"/>
      <c r="FQ130" s="125"/>
    </row>
    <row r="131" spans="1:173" s="124" customFormat="1" x14ac:dyDescent="0.25">
      <c r="A131" s="230"/>
      <c r="B131" s="231"/>
      <c r="BX131" s="125"/>
      <c r="BY131" s="202"/>
      <c r="BZ131" s="125"/>
      <c r="CA131" s="125"/>
      <c r="CB131" s="125"/>
      <c r="CC131" s="125"/>
      <c r="CD131" s="126"/>
      <c r="CE131" s="125"/>
      <c r="CF131" s="125"/>
      <c r="CG131" s="125"/>
      <c r="CH131" s="125"/>
      <c r="CI131" s="125"/>
      <c r="CJ131" s="125"/>
      <c r="CK131" s="125"/>
      <c r="CL131" s="127"/>
      <c r="CM131" s="126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  <c r="FQ131" s="125"/>
    </row>
    <row r="132" spans="1:173" s="124" customFormat="1" x14ac:dyDescent="0.25">
      <c r="A132" s="230"/>
      <c r="B132" s="231"/>
      <c r="BX132" s="125"/>
      <c r="BY132" s="125"/>
      <c r="BZ132" s="125"/>
      <c r="CA132" s="125"/>
      <c r="CB132" s="125"/>
      <c r="CC132" s="125"/>
      <c r="CD132" s="126"/>
      <c r="CE132" s="125"/>
      <c r="CF132" s="125"/>
      <c r="CG132" s="125"/>
      <c r="CH132" s="125"/>
      <c r="CI132" s="125"/>
      <c r="CJ132" s="125"/>
      <c r="CK132" s="125"/>
      <c r="CL132" s="127"/>
      <c r="CM132" s="126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  <c r="FO132" s="125"/>
      <c r="FP132" s="125"/>
      <c r="FQ132" s="125"/>
    </row>
    <row r="133" spans="1:173" s="124" customFormat="1" x14ac:dyDescent="0.25">
      <c r="A133" s="230"/>
      <c r="B133" s="231"/>
      <c r="BX133" s="125"/>
      <c r="BY133" s="125"/>
      <c r="BZ133" s="125"/>
      <c r="CA133" s="125"/>
      <c r="CB133" s="125"/>
      <c r="CC133" s="125"/>
      <c r="CD133" s="126"/>
      <c r="CE133" s="125"/>
      <c r="CF133" s="125"/>
      <c r="CG133" s="125"/>
      <c r="CH133" s="125"/>
      <c r="CI133" s="125"/>
      <c r="CJ133" s="125"/>
      <c r="CK133" s="125"/>
      <c r="CL133" s="127"/>
      <c r="CM133" s="126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  <c r="FL133" s="125"/>
      <c r="FM133" s="125"/>
      <c r="FN133" s="125"/>
      <c r="FO133" s="125"/>
      <c r="FP133" s="125"/>
      <c r="FQ133" s="125"/>
    </row>
    <row r="134" spans="1:173" s="124" customFormat="1" x14ac:dyDescent="0.25">
      <c r="A134" s="230"/>
      <c r="B134" s="231"/>
      <c r="BX134" s="125"/>
      <c r="BY134" s="201"/>
      <c r="BZ134" s="201"/>
      <c r="CA134" s="201"/>
      <c r="CB134" s="201"/>
      <c r="CC134" s="201"/>
      <c r="CD134" s="201"/>
      <c r="CE134" s="201"/>
      <c r="CF134" s="202"/>
      <c r="CG134" s="202"/>
      <c r="CH134" s="202"/>
      <c r="CI134" s="202"/>
      <c r="CJ134" s="202"/>
      <c r="CK134" s="202"/>
      <c r="CL134" s="203"/>
      <c r="CM134" s="204"/>
      <c r="CN134" s="138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  <c r="FQ134" s="125"/>
    </row>
    <row r="135" spans="1:173" s="124" customFormat="1" x14ac:dyDescent="0.25">
      <c r="A135" s="230"/>
      <c r="B135" s="231"/>
      <c r="BX135" s="125"/>
      <c r="BY135" s="201"/>
      <c r="BZ135" s="201"/>
      <c r="CA135" s="201"/>
      <c r="CB135" s="201"/>
      <c r="CC135" s="201"/>
      <c r="CD135" s="201"/>
      <c r="CE135" s="201"/>
      <c r="CF135" s="202"/>
      <c r="CG135" s="202"/>
      <c r="CH135" s="202"/>
      <c r="CI135" s="202"/>
      <c r="CJ135" s="202"/>
      <c r="CK135" s="202"/>
      <c r="CL135" s="203"/>
      <c r="CM135" s="204"/>
      <c r="CN135" s="138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</row>
    <row r="136" spans="1:173" s="124" customFormat="1" x14ac:dyDescent="0.25">
      <c r="A136" s="230"/>
      <c r="B136" s="231"/>
      <c r="BX136" s="125"/>
      <c r="BY136" s="201"/>
      <c r="BZ136" s="201"/>
      <c r="CA136" s="138"/>
      <c r="CB136" s="138"/>
      <c r="CC136" s="138"/>
      <c r="CD136" s="138"/>
      <c r="CE136" s="126"/>
      <c r="CF136" s="125"/>
      <c r="CG136" s="125"/>
      <c r="CH136" s="125"/>
      <c r="CI136" s="125"/>
      <c r="CJ136" s="125"/>
      <c r="CK136" s="125"/>
      <c r="CL136" s="127"/>
      <c r="CM136" s="126"/>
      <c r="CN136" s="138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  <c r="FQ136" s="125"/>
    </row>
    <row r="137" spans="1:173" s="124" customFormat="1" x14ac:dyDescent="0.25">
      <c r="A137" s="230"/>
      <c r="B137" s="231"/>
      <c r="BX137" s="125"/>
      <c r="BY137" s="212"/>
      <c r="BZ137" s="20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14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  <c r="FQ137" s="125"/>
    </row>
    <row r="138" spans="1:173" s="124" customFormat="1" x14ac:dyDescent="0.25">
      <c r="A138" s="230"/>
      <c r="B138" s="231"/>
      <c r="BX138" s="125"/>
      <c r="BY138" s="212"/>
      <c r="BZ138" s="20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14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  <c r="FQ138" s="125"/>
    </row>
    <row r="139" spans="1:173" s="124" customFormat="1" x14ac:dyDescent="0.25">
      <c r="A139" s="230"/>
      <c r="B139" s="231"/>
      <c r="BX139" s="125"/>
      <c r="BY139" s="212"/>
      <c r="BZ139" s="20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14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  <c r="FQ139" s="125"/>
    </row>
    <row r="140" spans="1:173" s="124" customFormat="1" x14ac:dyDescent="0.25">
      <c r="A140" s="230"/>
      <c r="B140" s="231"/>
      <c r="BX140" s="125"/>
      <c r="BY140" s="212"/>
      <c r="BZ140" s="20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14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  <c r="FL140" s="125"/>
      <c r="FM140" s="125"/>
      <c r="FN140" s="125"/>
      <c r="FO140" s="125"/>
      <c r="FP140" s="125"/>
      <c r="FQ140" s="125"/>
    </row>
    <row r="141" spans="1:173" s="124" customFormat="1" x14ac:dyDescent="0.25">
      <c r="A141" s="230"/>
      <c r="B141" s="231"/>
      <c r="BX141" s="125"/>
      <c r="BY141" s="212"/>
      <c r="BZ141" s="20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14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  <c r="FO141" s="125"/>
      <c r="FP141" s="125"/>
      <c r="FQ141" s="125"/>
    </row>
    <row r="142" spans="1:173" s="124" customFormat="1" x14ac:dyDescent="0.25">
      <c r="A142" s="230"/>
      <c r="B142" s="231"/>
      <c r="BX142" s="125"/>
      <c r="BY142" s="212"/>
      <c r="BZ142" s="20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14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  <c r="FO142" s="125"/>
      <c r="FP142" s="125"/>
      <c r="FQ142" s="125"/>
    </row>
    <row r="143" spans="1:173" s="124" customFormat="1" x14ac:dyDescent="0.25">
      <c r="A143" s="230"/>
      <c r="B143" s="231"/>
      <c r="BX143" s="125"/>
      <c r="BY143" s="212"/>
      <c r="BZ143" s="20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14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  <c r="FL143" s="125"/>
      <c r="FM143" s="125"/>
      <c r="FN143" s="125"/>
      <c r="FO143" s="125"/>
      <c r="FP143" s="125"/>
      <c r="FQ143" s="125"/>
    </row>
    <row r="144" spans="1:173" s="124" customFormat="1" x14ac:dyDescent="0.25">
      <c r="A144" s="230"/>
      <c r="B144" s="231"/>
      <c r="BX144" s="125"/>
      <c r="BY144" s="212"/>
      <c r="BZ144" s="20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14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  <c r="FL144" s="125"/>
      <c r="FM144" s="125"/>
      <c r="FN144" s="125"/>
      <c r="FO144" s="125"/>
      <c r="FP144" s="125"/>
      <c r="FQ144" s="125"/>
    </row>
    <row r="145" spans="1:173" s="124" customFormat="1" x14ac:dyDescent="0.25">
      <c r="A145" s="230"/>
      <c r="B145" s="231"/>
      <c r="BX145" s="125"/>
      <c r="BY145" s="212"/>
      <c r="BZ145" s="20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14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  <c r="FO145" s="125"/>
      <c r="FP145" s="125"/>
      <c r="FQ145" s="125"/>
    </row>
    <row r="146" spans="1:173" s="124" customFormat="1" x14ac:dyDescent="0.25">
      <c r="A146" s="230"/>
      <c r="B146" s="231"/>
      <c r="BX146" s="125"/>
      <c r="BY146" s="212"/>
      <c r="BZ146" s="20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14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  <c r="FL146" s="125"/>
      <c r="FM146" s="125"/>
      <c r="FN146" s="125"/>
      <c r="FO146" s="125"/>
      <c r="FP146" s="125"/>
      <c r="FQ146" s="125"/>
    </row>
    <row r="147" spans="1:173" s="124" customFormat="1" x14ac:dyDescent="0.25">
      <c r="A147" s="230"/>
      <c r="B147" s="231"/>
      <c r="BX147" s="125"/>
      <c r="BY147" s="212"/>
      <c r="BZ147" s="20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14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  <c r="FL147" s="125"/>
      <c r="FM147" s="125"/>
      <c r="FN147" s="125"/>
      <c r="FO147" s="125"/>
      <c r="FP147" s="125"/>
      <c r="FQ147" s="125"/>
    </row>
    <row r="148" spans="1:173" s="124" customFormat="1" x14ac:dyDescent="0.25">
      <c r="A148" s="230"/>
      <c r="B148" s="231"/>
      <c r="BX148" s="125"/>
      <c r="BY148" s="212"/>
      <c r="BZ148" s="20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14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  <c r="FL148" s="125"/>
      <c r="FM148" s="125"/>
      <c r="FN148" s="125"/>
      <c r="FO148" s="125"/>
      <c r="FP148" s="125"/>
      <c r="FQ148" s="125"/>
    </row>
    <row r="149" spans="1:173" s="124" customFormat="1" x14ac:dyDescent="0.25">
      <c r="A149" s="230"/>
      <c r="B149" s="231"/>
      <c r="BX149" s="125"/>
      <c r="BY149" s="212"/>
      <c r="BZ149" s="20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14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  <c r="FL149" s="125"/>
      <c r="FM149" s="125"/>
      <c r="FN149" s="125"/>
      <c r="FO149" s="125"/>
      <c r="FP149" s="125"/>
      <c r="FQ149" s="125"/>
    </row>
    <row r="150" spans="1:173" s="124" customFormat="1" x14ac:dyDescent="0.25">
      <c r="A150" s="230"/>
      <c r="B150" s="231"/>
      <c r="BX150" s="125"/>
      <c r="BY150" s="212"/>
      <c r="BZ150" s="20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14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  <c r="FL150" s="125"/>
      <c r="FM150" s="125"/>
      <c r="FN150" s="125"/>
      <c r="FO150" s="125"/>
      <c r="FP150" s="125"/>
      <c r="FQ150" s="125"/>
    </row>
    <row r="151" spans="1:173" s="124" customFormat="1" x14ac:dyDescent="0.25">
      <c r="A151" s="230"/>
      <c r="B151" s="231"/>
      <c r="BX151" s="125"/>
      <c r="BY151" s="212"/>
      <c r="BZ151" s="20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14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</row>
    <row r="152" spans="1:173" s="124" customFormat="1" x14ac:dyDescent="0.25">
      <c r="A152" s="230"/>
      <c r="B152" s="231"/>
      <c r="BX152" s="125"/>
      <c r="BY152" s="212"/>
      <c r="BZ152" s="20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14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  <c r="FL152" s="125"/>
      <c r="FM152" s="125"/>
      <c r="FN152" s="125"/>
      <c r="FO152" s="125"/>
      <c r="FP152" s="125"/>
      <c r="FQ152" s="125"/>
    </row>
    <row r="153" spans="1:173" s="124" customFormat="1" x14ac:dyDescent="0.25">
      <c r="A153" s="230"/>
      <c r="B153" s="231"/>
      <c r="BX153" s="125"/>
      <c r="BY153" s="212"/>
      <c r="BZ153" s="20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14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  <c r="FL153" s="125"/>
      <c r="FM153" s="125"/>
      <c r="FN153" s="125"/>
      <c r="FO153" s="125"/>
      <c r="FP153" s="125"/>
      <c r="FQ153" s="125"/>
    </row>
    <row r="154" spans="1:173" s="124" customFormat="1" x14ac:dyDescent="0.25">
      <c r="A154" s="230"/>
      <c r="B154" s="231"/>
      <c r="BX154" s="125"/>
      <c r="BY154" s="212"/>
      <c r="BZ154" s="20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14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  <c r="FL154" s="125"/>
      <c r="FM154" s="125"/>
      <c r="FN154" s="125"/>
      <c r="FO154" s="125"/>
      <c r="FP154" s="125"/>
      <c r="FQ154" s="125"/>
    </row>
    <row r="155" spans="1:173" s="124" customFormat="1" x14ac:dyDescent="0.25">
      <c r="A155" s="230"/>
      <c r="B155" s="231"/>
      <c r="BX155" s="125"/>
      <c r="BY155" s="212"/>
      <c r="BZ155" s="20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14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  <c r="FL155" s="125"/>
      <c r="FM155" s="125"/>
      <c r="FN155" s="125"/>
      <c r="FO155" s="125"/>
      <c r="FP155" s="125"/>
      <c r="FQ155" s="125"/>
    </row>
    <row r="156" spans="1:173" s="124" customFormat="1" x14ac:dyDescent="0.25">
      <c r="A156" s="230"/>
      <c r="B156" s="231"/>
      <c r="BX156" s="125"/>
      <c r="BY156" s="125"/>
      <c r="BZ156" s="125"/>
      <c r="CA156" s="125"/>
      <c r="CB156" s="125"/>
      <c r="CC156" s="125"/>
      <c r="CD156" s="126"/>
      <c r="CE156" s="125"/>
      <c r="CF156" s="125"/>
      <c r="CG156" s="125"/>
      <c r="CH156" s="125"/>
      <c r="CI156" s="125"/>
      <c r="CJ156" s="125"/>
      <c r="CK156" s="125"/>
      <c r="CL156" s="127"/>
      <c r="CM156" s="126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  <c r="FL156" s="125"/>
      <c r="FM156" s="125"/>
      <c r="FN156" s="125"/>
      <c r="FO156" s="125"/>
      <c r="FP156" s="125"/>
      <c r="FQ156" s="125"/>
    </row>
    <row r="157" spans="1:173" s="124" customFormat="1" x14ac:dyDescent="0.25">
      <c r="A157" s="230"/>
      <c r="B157" s="231"/>
      <c r="BX157" s="125"/>
      <c r="BY157" s="125"/>
      <c r="BZ157" s="125"/>
      <c r="CA157" s="125"/>
      <c r="CB157" s="125"/>
      <c r="CC157" s="125"/>
      <c r="CD157" s="126"/>
      <c r="CE157" s="125"/>
      <c r="CF157" s="125"/>
      <c r="CG157" s="125"/>
      <c r="CH157" s="125"/>
      <c r="CI157" s="125"/>
      <c r="CJ157" s="125"/>
      <c r="CK157" s="125"/>
      <c r="CL157" s="127"/>
      <c r="CM157" s="126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  <c r="FL157" s="125"/>
      <c r="FM157" s="125"/>
      <c r="FN157" s="125"/>
      <c r="FO157" s="125"/>
      <c r="FP157" s="125"/>
      <c r="FQ157" s="125"/>
    </row>
    <row r="158" spans="1:173" s="124" customFormat="1" x14ac:dyDescent="0.25">
      <c r="A158" s="230"/>
      <c r="B158" s="231"/>
      <c r="BX158" s="125"/>
      <c r="BY158" s="125"/>
      <c r="BZ158" s="125"/>
      <c r="CA158" s="125"/>
      <c r="CB158" s="125"/>
      <c r="CC158" s="125"/>
      <c r="CD158" s="126"/>
      <c r="CE158" s="125"/>
      <c r="CF158" s="125"/>
      <c r="CG158" s="125"/>
      <c r="CH158" s="125"/>
      <c r="CI158" s="125"/>
      <c r="CJ158" s="125"/>
      <c r="CK158" s="125"/>
      <c r="CL158" s="127"/>
      <c r="CM158" s="126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  <c r="FL158" s="125"/>
      <c r="FM158" s="125"/>
      <c r="FN158" s="125"/>
      <c r="FO158" s="125"/>
      <c r="FP158" s="125"/>
      <c r="FQ158" s="125"/>
    </row>
    <row r="159" spans="1:173" s="124" customFormat="1" x14ac:dyDescent="0.25">
      <c r="A159" s="230"/>
      <c r="B159" s="231"/>
      <c r="BX159" s="125"/>
      <c r="BY159" s="125"/>
      <c r="BZ159" s="125"/>
      <c r="CA159" s="125"/>
      <c r="CB159" s="125"/>
      <c r="CC159" s="125"/>
      <c r="CD159" s="126"/>
      <c r="CE159" s="125"/>
      <c r="CF159" s="125"/>
      <c r="CG159" s="125"/>
      <c r="CH159" s="125"/>
      <c r="CI159" s="125"/>
      <c r="CJ159" s="125"/>
      <c r="CK159" s="125"/>
      <c r="CL159" s="127"/>
      <c r="CM159" s="126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  <c r="FL159" s="125"/>
      <c r="FM159" s="125"/>
      <c r="FN159" s="125"/>
      <c r="FO159" s="125"/>
      <c r="FP159" s="125"/>
      <c r="FQ159" s="125"/>
    </row>
    <row r="160" spans="1:173" s="124" customFormat="1" x14ac:dyDescent="0.25">
      <c r="A160" s="230"/>
      <c r="B160" s="231"/>
      <c r="BX160" s="125"/>
      <c r="BY160" s="125"/>
      <c r="BZ160" s="125"/>
      <c r="CA160" s="125"/>
      <c r="CB160" s="125"/>
      <c r="CC160" s="125"/>
      <c r="CD160" s="126"/>
      <c r="CE160" s="125"/>
      <c r="CF160" s="125"/>
      <c r="CG160" s="125"/>
      <c r="CH160" s="125"/>
      <c r="CI160" s="125"/>
      <c r="CJ160" s="125"/>
      <c r="CK160" s="125"/>
      <c r="CL160" s="127"/>
      <c r="CM160" s="126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  <c r="FL160" s="125"/>
      <c r="FM160" s="125"/>
      <c r="FN160" s="125"/>
      <c r="FO160" s="125"/>
      <c r="FP160" s="125"/>
      <c r="FQ160" s="125"/>
    </row>
    <row r="161" spans="1:173" s="124" customFormat="1" x14ac:dyDescent="0.25">
      <c r="A161" s="230"/>
      <c r="B161" s="231"/>
      <c r="BX161" s="125"/>
      <c r="BY161" s="125"/>
      <c r="BZ161" s="125"/>
      <c r="CA161" s="125"/>
      <c r="CB161" s="125"/>
      <c r="CC161" s="125"/>
      <c r="CD161" s="126"/>
      <c r="CE161" s="125"/>
      <c r="CF161" s="125"/>
      <c r="CG161" s="125"/>
      <c r="CH161" s="125"/>
      <c r="CI161" s="125"/>
      <c r="CJ161" s="125"/>
      <c r="CK161" s="125"/>
      <c r="CL161" s="127"/>
      <c r="CM161" s="126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  <c r="FL161" s="125"/>
      <c r="FM161" s="125"/>
      <c r="FN161" s="125"/>
      <c r="FO161" s="125"/>
      <c r="FP161" s="125"/>
      <c r="FQ161" s="125"/>
    </row>
    <row r="162" spans="1:173" s="124" customFormat="1" x14ac:dyDescent="0.25">
      <c r="A162" s="230"/>
      <c r="B162" s="231"/>
      <c r="BX162" s="125"/>
      <c r="BY162" s="125"/>
      <c r="BZ162" s="125"/>
      <c r="CA162" s="125"/>
      <c r="CB162" s="125"/>
      <c r="CC162" s="125"/>
      <c r="CD162" s="126"/>
      <c r="CE162" s="125"/>
      <c r="CF162" s="125"/>
      <c r="CG162" s="125"/>
      <c r="CH162" s="125"/>
      <c r="CI162" s="125"/>
      <c r="CJ162" s="125"/>
      <c r="CK162" s="125"/>
      <c r="CL162" s="127"/>
      <c r="CM162" s="126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  <c r="FL162" s="125"/>
      <c r="FM162" s="125"/>
      <c r="FN162" s="125"/>
      <c r="FO162" s="125"/>
      <c r="FP162" s="125"/>
      <c r="FQ162" s="125"/>
    </row>
    <row r="163" spans="1:173" s="124" customFormat="1" x14ac:dyDescent="0.25">
      <c r="A163" s="230"/>
      <c r="B163" s="231"/>
      <c r="BX163" s="125"/>
      <c r="BY163" s="125"/>
      <c r="BZ163" s="125"/>
      <c r="CA163" s="125"/>
      <c r="CB163" s="125"/>
      <c r="CC163" s="125"/>
      <c r="CD163" s="126"/>
      <c r="CE163" s="125"/>
      <c r="CF163" s="125"/>
      <c r="CG163" s="125"/>
      <c r="CH163" s="125"/>
      <c r="CI163" s="125"/>
      <c r="CJ163" s="125"/>
      <c r="CK163" s="125"/>
      <c r="CL163" s="127"/>
      <c r="CM163" s="126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  <c r="FI163" s="125"/>
      <c r="FJ163" s="125"/>
      <c r="FK163" s="125"/>
      <c r="FL163" s="125"/>
      <c r="FM163" s="125"/>
      <c r="FN163" s="125"/>
      <c r="FO163" s="125"/>
      <c r="FP163" s="125"/>
      <c r="FQ163" s="125"/>
    </row>
    <row r="164" spans="1:173" s="124" customFormat="1" x14ac:dyDescent="0.25">
      <c r="A164" s="230"/>
      <c r="B164" s="231"/>
      <c r="BX164" s="125"/>
      <c r="BY164" s="125"/>
      <c r="BZ164" s="125"/>
      <c r="CA164" s="125"/>
      <c r="CB164" s="125"/>
      <c r="CC164" s="125"/>
      <c r="CD164" s="126"/>
      <c r="CE164" s="125"/>
      <c r="CF164" s="125"/>
      <c r="CG164" s="125"/>
      <c r="CH164" s="125"/>
      <c r="CI164" s="125"/>
      <c r="CJ164" s="125"/>
      <c r="CK164" s="125"/>
      <c r="CL164" s="127"/>
      <c r="CM164" s="126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  <c r="FI164" s="125"/>
      <c r="FJ164" s="125"/>
      <c r="FK164" s="125"/>
      <c r="FL164" s="125"/>
      <c r="FM164" s="125"/>
      <c r="FN164" s="125"/>
      <c r="FO164" s="125"/>
      <c r="FP164" s="125"/>
      <c r="FQ164" s="125"/>
    </row>
    <row r="165" spans="1:173" s="124" customFormat="1" x14ac:dyDescent="0.25">
      <c r="A165" s="230"/>
      <c r="B165" s="231"/>
      <c r="BX165" s="125"/>
      <c r="BY165" s="125"/>
      <c r="BZ165" s="125"/>
      <c r="CA165" s="125"/>
      <c r="CB165" s="125"/>
      <c r="CC165" s="125"/>
      <c r="CD165" s="126"/>
      <c r="CE165" s="125"/>
      <c r="CF165" s="125"/>
      <c r="CG165" s="125"/>
      <c r="CH165" s="125"/>
      <c r="CI165" s="125"/>
      <c r="CJ165" s="125"/>
      <c r="CK165" s="125"/>
      <c r="CL165" s="127"/>
      <c r="CM165" s="126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  <c r="FL165" s="125"/>
      <c r="FM165" s="125"/>
      <c r="FN165" s="125"/>
      <c r="FO165" s="125"/>
      <c r="FP165" s="125"/>
      <c r="FQ165" s="125"/>
    </row>
    <row r="166" spans="1:173" s="124" customFormat="1" x14ac:dyDescent="0.25">
      <c r="A166" s="230"/>
      <c r="B166" s="231"/>
      <c r="BX166" s="125"/>
      <c r="BY166" s="125"/>
      <c r="BZ166" s="125"/>
      <c r="CA166" s="125"/>
      <c r="CB166" s="125"/>
      <c r="CC166" s="125"/>
      <c r="CD166" s="126"/>
      <c r="CE166" s="125"/>
      <c r="CF166" s="125"/>
      <c r="CG166" s="125"/>
      <c r="CH166" s="125"/>
      <c r="CI166" s="125"/>
      <c r="CJ166" s="125"/>
      <c r="CK166" s="125"/>
      <c r="CL166" s="127"/>
      <c r="CM166" s="126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  <c r="FI166" s="125"/>
      <c r="FJ166" s="125"/>
      <c r="FK166" s="125"/>
      <c r="FL166" s="125"/>
      <c r="FM166" s="125"/>
      <c r="FN166" s="125"/>
      <c r="FO166" s="125"/>
      <c r="FP166" s="125"/>
      <c r="FQ166" s="125"/>
    </row>
    <row r="167" spans="1:173" s="124" customFormat="1" x14ac:dyDescent="0.25">
      <c r="A167" s="230"/>
      <c r="B167" s="231"/>
      <c r="BX167" s="125"/>
      <c r="BY167" s="125"/>
      <c r="BZ167" s="125"/>
      <c r="CA167" s="125"/>
      <c r="CB167" s="125"/>
      <c r="CC167" s="125"/>
      <c r="CD167" s="126"/>
      <c r="CE167" s="125"/>
      <c r="CF167" s="125"/>
      <c r="CG167" s="125"/>
      <c r="CH167" s="125"/>
      <c r="CI167" s="125"/>
      <c r="CJ167" s="125"/>
      <c r="CK167" s="125"/>
      <c r="CL167" s="127"/>
      <c r="CM167" s="126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  <c r="FI167" s="125"/>
      <c r="FJ167" s="125"/>
      <c r="FK167" s="125"/>
      <c r="FL167" s="125"/>
      <c r="FM167" s="125"/>
      <c r="FN167" s="125"/>
      <c r="FO167" s="125"/>
      <c r="FP167" s="125"/>
      <c r="FQ167" s="125"/>
    </row>
    <row r="168" spans="1:173" s="124" customFormat="1" x14ac:dyDescent="0.25">
      <c r="A168" s="230"/>
      <c r="B168" s="231"/>
      <c r="BX168" s="125"/>
      <c r="BY168" s="125"/>
      <c r="BZ168" s="125"/>
      <c r="CA168" s="125"/>
      <c r="CB168" s="125"/>
      <c r="CC168" s="125"/>
      <c r="CD168" s="126"/>
      <c r="CE168" s="125"/>
      <c r="CF168" s="125"/>
      <c r="CG168" s="125"/>
      <c r="CH168" s="125"/>
      <c r="CI168" s="125"/>
      <c r="CJ168" s="125"/>
      <c r="CK168" s="125"/>
      <c r="CL168" s="127"/>
      <c r="CM168" s="126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  <c r="FI168" s="125"/>
      <c r="FJ168" s="125"/>
      <c r="FK168" s="125"/>
      <c r="FL168" s="125"/>
      <c r="FM168" s="125"/>
      <c r="FN168" s="125"/>
      <c r="FO168" s="125"/>
      <c r="FP168" s="125"/>
      <c r="FQ168" s="125"/>
    </row>
    <row r="169" spans="1:173" s="124" customFormat="1" x14ac:dyDescent="0.25">
      <c r="A169" s="230"/>
      <c r="B169" s="231"/>
      <c r="BX169" s="125"/>
      <c r="BY169" s="125"/>
      <c r="BZ169" s="125"/>
      <c r="CA169" s="125"/>
      <c r="CB169" s="125"/>
      <c r="CC169" s="125"/>
      <c r="CD169" s="126"/>
      <c r="CE169" s="125"/>
      <c r="CF169" s="125"/>
      <c r="CG169" s="125"/>
      <c r="CH169" s="125"/>
      <c r="CI169" s="125"/>
      <c r="CJ169" s="125"/>
      <c r="CK169" s="125"/>
      <c r="CL169" s="127"/>
      <c r="CM169" s="126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  <c r="FI169" s="125"/>
      <c r="FJ169" s="125"/>
      <c r="FK169" s="125"/>
      <c r="FL169" s="125"/>
      <c r="FM169" s="125"/>
      <c r="FN169" s="125"/>
      <c r="FO169" s="125"/>
      <c r="FP169" s="125"/>
      <c r="FQ169" s="125"/>
    </row>
    <row r="170" spans="1:173" s="124" customFormat="1" x14ac:dyDescent="0.25">
      <c r="A170" s="230"/>
      <c r="B170" s="231"/>
      <c r="BX170" s="125"/>
      <c r="BY170" s="125"/>
      <c r="BZ170" s="125"/>
      <c r="CA170" s="125"/>
      <c r="CB170" s="125"/>
      <c r="CC170" s="125"/>
      <c r="CD170" s="126"/>
      <c r="CE170" s="125"/>
      <c r="CF170" s="125"/>
      <c r="CG170" s="125"/>
      <c r="CH170" s="125"/>
      <c r="CI170" s="125"/>
      <c r="CJ170" s="125"/>
      <c r="CK170" s="125"/>
      <c r="CL170" s="127"/>
      <c r="CM170" s="126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  <c r="FI170" s="125"/>
      <c r="FJ170" s="125"/>
      <c r="FK170" s="125"/>
      <c r="FL170" s="125"/>
      <c r="FM170" s="125"/>
      <c r="FN170" s="125"/>
      <c r="FO170" s="125"/>
      <c r="FP170" s="125"/>
      <c r="FQ170" s="125"/>
    </row>
    <row r="171" spans="1:173" s="124" customFormat="1" x14ac:dyDescent="0.25">
      <c r="A171" s="230"/>
      <c r="B171" s="231"/>
      <c r="BX171" s="125"/>
      <c r="BY171" s="125"/>
      <c r="BZ171" s="125"/>
      <c r="CA171" s="125"/>
      <c r="CB171" s="125"/>
      <c r="CC171" s="125"/>
      <c r="CD171" s="126"/>
      <c r="CE171" s="125"/>
      <c r="CF171" s="125"/>
      <c r="CG171" s="125"/>
      <c r="CH171" s="125"/>
      <c r="CI171" s="125"/>
      <c r="CJ171" s="125"/>
      <c r="CK171" s="125"/>
      <c r="CL171" s="127"/>
      <c r="CM171" s="126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  <c r="FI171" s="125"/>
      <c r="FJ171" s="125"/>
      <c r="FK171" s="125"/>
      <c r="FL171" s="125"/>
      <c r="FM171" s="125"/>
      <c r="FN171" s="125"/>
      <c r="FO171" s="125"/>
      <c r="FP171" s="125"/>
      <c r="FQ171" s="125"/>
    </row>
    <row r="172" spans="1:173" s="124" customFormat="1" x14ac:dyDescent="0.25">
      <c r="A172" s="230"/>
      <c r="B172" s="231"/>
      <c r="BX172" s="125"/>
      <c r="BY172" s="125"/>
      <c r="BZ172" s="125"/>
      <c r="CA172" s="125"/>
      <c r="CB172" s="125"/>
      <c r="CC172" s="125"/>
      <c r="CD172" s="126"/>
      <c r="CE172" s="125"/>
      <c r="CF172" s="125"/>
      <c r="CG172" s="125"/>
      <c r="CH172" s="125"/>
      <c r="CI172" s="125"/>
      <c r="CJ172" s="125"/>
      <c r="CK172" s="125"/>
      <c r="CL172" s="127"/>
      <c r="CM172" s="126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  <c r="FI172" s="125"/>
      <c r="FJ172" s="125"/>
      <c r="FK172" s="125"/>
      <c r="FL172" s="125"/>
      <c r="FM172" s="125"/>
      <c r="FN172" s="125"/>
      <c r="FO172" s="125"/>
      <c r="FP172" s="125"/>
      <c r="FQ172" s="125"/>
    </row>
    <row r="173" spans="1:173" s="124" customFormat="1" x14ac:dyDescent="0.25">
      <c r="A173" s="230"/>
      <c r="B173" s="231"/>
      <c r="BX173" s="125"/>
      <c r="BY173" s="125"/>
      <c r="BZ173" s="125"/>
      <c r="CA173" s="125"/>
      <c r="CB173" s="125"/>
      <c r="CC173" s="125"/>
      <c r="CD173" s="126"/>
      <c r="CE173" s="125"/>
      <c r="CF173" s="125"/>
      <c r="CG173" s="125"/>
      <c r="CH173" s="125"/>
      <c r="CI173" s="125"/>
      <c r="CJ173" s="125"/>
      <c r="CK173" s="125"/>
      <c r="CL173" s="127"/>
      <c r="CM173" s="126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  <c r="FL173" s="125"/>
      <c r="FM173" s="125"/>
      <c r="FN173" s="125"/>
      <c r="FO173" s="125"/>
      <c r="FP173" s="125"/>
      <c r="FQ173" s="125"/>
    </row>
    <row r="174" spans="1:173" s="124" customFormat="1" x14ac:dyDescent="0.25">
      <c r="A174" s="230"/>
      <c r="B174" s="231"/>
      <c r="BX174" s="125"/>
      <c r="BY174" s="125"/>
      <c r="BZ174" s="125"/>
      <c r="CA174" s="125"/>
      <c r="CB174" s="125"/>
      <c r="CC174" s="125"/>
      <c r="CD174" s="126"/>
      <c r="CE174" s="125"/>
      <c r="CF174" s="125"/>
      <c r="CG174" s="125"/>
      <c r="CH174" s="125"/>
      <c r="CI174" s="125"/>
      <c r="CJ174" s="125"/>
      <c r="CK174" s="125"/>
      <c r="CL174" s="127"/>
      <c r="CM174" s="126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  <c r="FI174" s="125"/>
      <c r="FJ174" s="125"/>
      <c r="FK174" s="125"/>
      <c r="FL174" s="125"/>
      <c r="FM174" s="125"/>
      <c r="FN174" s="125"/>
      <c r="FO174" s="125"/>
      <c r="FP174" s="125"/>
      <c r="FQ174" s="125"/>
    </row>
    <row r="175" spans="1:173" s="124" customFormat="1" x14ac:dyDescent="0.25">
      <c r="A175" s="230"/>
      <c r="B175" s="231"/>
      <c r="BX175" s="125"/>
      <c r="BY175" s="125"/>
      <c r="BZ175" s="125"/>
      <c r="CA175" s="125"/>
      <c r="CB175" s="125"/>
      <c r="CC175" s="125"/>
      <c r="CD175" s="126"/>
      <c r="CE175" s="125"/>
      <c r="CF175" s="125"/>
      <c r="CG175" s="125"/>
      <c r="CH175" s="125"/>
      <c r="CI175" s="125"/>
      <c r="CJ175" s="125"/>
      <c r="CK175" s="125"/>
      <c r="CL175" s="127"/>
      <c r="CM175" s="126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  <c r="FI175" s="125"/>
      <c r="FJ175" s="125"/>
      <c r="FK175" s="125"/>
      <c r="FL175" s="125"/>
      <c r="FM175" s="125"/>
      <c r="FN175" s="125"/>
      <c r="FO175" s="125"/>
      <c r="FP175" s="125"/>
      <c r="FQ175" s="125"/>
    </row>
    <row r="176" spans="1:173" s="124" customFormat="1" x14ac:dyDescent="0.25">
      <c r="A176" s="230"/>
      <c r="B176" s="231"/>
      <c r="BX176" s="125"/>
      <c r="BY176" s="125"/>
      <c r="BZ176" s="125"/>
      <c r="CA176" s="125"/>
      <c r="CB176" s="125"/>
      <c r="CC176" s="125"/>
      <c r="CD176" s="126"/>
      <c r="CE176" s="125"/>
      <c r="CF176" s="125"/>
      <c r="CG176" s="125"/>
      <c r="CH176" s="125"/>
      <c r="CI176" s="125"/>
      <c r="CJ176" s="125"/>
      <c r="CK176" s="125"/>
      <c r="CL176" s="127"/>
      <c r="CM176" s="126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  <c r="FI176" s="125"/>
      <c r="FJ176" s="125"/>
      <c r="FK176" s="125"/>
      <c r="FL176" s="125"/>
      <c r="FM176" s="125"/>
      <c r="FN176" s="125"/>
      <c r="FO176" s="125"/>
      <c r="FP176" s="125"/>
      <c r="FQ176" s="125"/>
    </row>
    <row r="177" spans="1:173" s="196" customFormat="1" x14ac:dyDescent="0.25">
      <c r="A177" s="235"/>
      <c r="B177" s="236"/>
      <c r="BX177" s="192"/>
      <c r="BY177" s="192"/>
      <c r="BZ177" s="192"/>
      <c r="CA177" s="192"/>
      <c r="CB177" s="192"/>
      <c r="CC177" s="192"/>
      <c r="CD177" s="194"/>
      <c r="CE177" s="192"/>
      <c r="CF177" s="192"/>
      <c r="CG177" s="192"/>
      <c r="CH177" s="192"/>
      <c r="CI177" s="192"/>
      <c r="CJ177" s="192"/>
      <c r="CK177" s="192"/>
      <c r="CL177" s="195"/>
      <c r="CM177" s="194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</row>
    <row r="178" spans="1:173" s="196" customFormat="1" x14ac:dyDescent="0.25">
      <c r="A178" s="235"/>
      <c r="B178" s="236"/>
      <c r="BX178" s="192"/>
      <c r="BY178" s="192"/>
      <c r="BZ178" s="192"/>
      <c r="CA178" s="192"/>
      <c r="CB178" s="192"/>
      <c r="CC178" s="192"/>
      <c r="CD178" s="194"/>
      <c r="CE178" s="192"/>
      <c r="CF178" s="192"/>
      <c r="CG178" s="192"/>
      <c r="CH178" s="192"/>
      <c r="CI178" s="192"/>
      <c r="CJ178" s="192"/>
      <c r="CK178" s="192"/>
      <c r="CL178" s="195"/>
      <c r="CM178" s="194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</row>
    <row r="179" spans="1:173" s="196" customFormat="1" x14ac:dyDescent="0.25">
      <c r="A179" s="235"/>
      <c r="B179" s="236"/>
      <c r="BX179" s="192"/>
      <c r="BY179" s="192"/>
      <c r="BZ179" s="192"/>
      <c r="CA179" s="192"/>
      <c r="CB179" s="192"/>
      <c r="CC179" s="192"/>
      <c r="CD179" s="194"/>
      <c r="CE179" s="192"/>
      <c r="CF179" s="192"/>
      <c r="CG179" s="192"/>
      <c r="CH179" s="192"/>
      <c r="CI179" s="192"/>
      <c r="CJ179" s="192"/>
      <c r="CK179" s="192"/>
      <c r="CL179" s="195"/>
      <c r="CM179" s="194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</row>
    <row r="180" spans="1:173" s="196" customFormat="1" x14ac:dyDescent="0.25">
      <c r="A180" s="235"/>
      <c r="B180" s="236"/>
      <c r="BX180" s="192"/>
      <c r="BY180" s="192"/>
      <c r="BZ180" s="192"/>
      <c r="CA180" s="192"/>
      <c r="CB180" s="192"/>
      <c r="CC180" s="192"/>
      <c r="CD180" s="194"/>
      <c r="CE180" s="192"/>
      <c r="CF180" s="192"/>
      <c r="CG180" s="192"/>
      <c r="CH180" s="192"/>
      <c r="CI180" s="192"/>
      <c r="CJ180" s="192"/>
      <c r="CK180" s="192"/>
      <c r="CL180" s="195"/>
      <c r="CM180" s="194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</row>
    <row r="181" spans="1:173" s="196" customFormat="1" x14ac:dyDescent="0.25">
      <c r="A181" s="235"/>
      <c r="B181" s="236"/>
      <c r="BX181" s="192"/>
      <c r="BY181" s="192"/>
      <c r="BZ181" s="192"/>
      <c r="CA181" s="192"/>
      <c r="CB181" s="192"/>
      <c r="CC181" s="192"/>
      <c r="CD181" s="194"/>
      <c r="CE181" s="192"/>
      <c r="CF181" s="192"/>
      <c r="CG181" s="192"/>
      <c r="CH181" s="192"/>
      <c r="CI181" s="192"/>
      <c r="CJ181" s="192"/>
      <c r="CK181" s="192"/>
      <c r="CL181" s="195"/>
      <c r="CM181" s="194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</row>
    <row r="182" spans="1:173" s="196" customFormat="1" x14ac:dyDescent="0.25">
      <c r="A182" s="235"/>
      <c r="B182" s="236"/>
      <c r="BX182" s="192"/>
      <c r="BY182" s="192"/>
      <c r="BZ182" s="192"/>
      <c r="CA182" s="192"/>
      <c r="CB182" s="192"/>
      <c r="CC182" s="192"/>
      <c r="CD182" s="194"/>
      <c r="CE182" s="192"/>
      <c r="CF182" s="192"/>
      <c r="CG182" s="192"/>
      <c r="CH182" s="192"/>
      <c r="CI182" s="192"/>
      <c r="CJ182" s="192"/>
      <c r="CK182" s="192"/>
      <c r="CL182" s="195"/>
      <c r="CM182" s="194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</row>
    <row r="183" spans="1:173" s="196" customFormat="1" x14ac:dyDescent="0.25">
      <c r="A183" s="235"/>
      <c r="B183" s="236"/>
      <c r="BX183" s="192"/>
      <c r="BY183" s="192"/>
      <c r="BZ183" s="192"/>
      <c r="CA183" s="192"/>
      <c r="CB183" s="192"/>
      <c r="CC183" s="192"/>
      <c r="CD183" s="194"/>
      <c r="CE183" s="192"/>
      <c r="CF183" s="192"/>
      <c r="CG183" s="192"/>
      <c r="CH183" s="192"/>
      <c r="CI183" s="192"/>
      <c r="CJ183" s="192"/>
      <c r="CK183" s="192"/>
      <c r="CL183" s="195"/>
      <c r="CM183" s="194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</row>
    <row r="184" spans="1:173" s="196" customFormat="1" x14ac:dyDescent="0.25">
      <c r="A184" s="235"/>
      <c r="B184" s="236"/>
      <c r="BX184" s="192"/>
      <c r="BY184" s="192"/>
      <c r="BZ184" s="192"/>
      <c r="CA184" s="192"/>
      <c r="CB184" s="192"/>
      <c r="CC184" s="192"/>
      <c r="CD184" s="194"/>
      <c r="CE184" s="192"/>
      <c r="CF184" s="192"/>
      <c r="CG184" s="192"/>
      <c r="CH184" s="192"/>
      <c r="CI184" s="192"/>
      <c r="CJ184" s="192"/>
      <c r="CK184" s="192"/>
      <c r="CL184" s="195"/>
      <c r="CM184" s="194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</row>
    <row r="185" spans="1:173" s="196" customFormat="1" x14ac:dyDescent="0.25">
      <c r="A185" s="235"/>
      <c r="B185" s="236"/>
      <c r="BX185" s="192"/>
      <c r="BY185" s="192"/>
      <c r="BZ185" s="192"/>
      <c r="CA185" s="192"/>
      <c r="CB185" s="192"/>
      <c r="CC185" s="192"/>
      <c r="CD185" s="194"/>
      <c r="CE185" s="192"/>
      <c r="CF185" s="192"/>
      <c r="CG185" s="192"/>
      <c r="CH185" s="192"/>
      <c r="CI185" s="192"/>
      <c r="CJ185" s="192"/>
      <c r="CK185" s="192"/>
      <c r="CL185" s="195"/>
      <c r="CM185" s="194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</row>
    <row r="186" spans="1:173" s="196" customFormat="1" x14ac:dyDescent="0.25">
      <c r="A186" s="235"/>
      <c r="B186" s="236"/>
      <c r="BX186" s="192"/>
      <c r="BY186" s="192"/>
      <c r="BZ186" s="192"/>
      <c r="CA186" s="192"/>
      <c r="CB186" s="192"/>
      <c r="CC186" s="192"/>
      <c r="CD186" s="194"/>
      <c r="CE186" s="192"/>
      <c r="CF186" s="192"/>
      <c r="CG186" s="192"/>
      <c r="CH186" s="192"/>
      <c r="CI186" s="192"/>
      <c r="CJ186" s="192"/>
      <c r="CK186" s="192"/>
      <c r="CL186" s="195"/>
      <c r="CM186" s="194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</row>
    <row r="187" spans="1:173" s="196" customFormat="1" x14ac:dyDescent="0.25">
      <c r="A187" s="235"/>
      <c r="B187" s="236"/>
      <c r="BX187" s="192"/>
      <c r="BY187" s="192"/>
      <c r="BZ187" s="192"/>
      <c r="CA187" s="192"/>
      <c r="CB187" s="192"/>
      <c r="CC187" s="192"/>
      <c r="CD187" s="194"/>
      <c r="CE187" s="192"/>
      <c r="CF187" s="192"/>
      <c r="CG187" s="192"/>
      <c r="CH187" s="192"/>
      <c r="CI187" s="192"/>
      <c r="CJ187" s="192"/>
      <c r="CK187" s="192"/>
      <c r="CL187" s="195"/>
      <c r="CM187" s="194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</row>
    <row r="188" spans="1:173" s="196" customFormat="1" x14ac:dyDescent="0.25">
      <c r="A188" s="235"/>
      <c r="B188" s="236"/>
      <c r="BX188" s="192"/>
      <c r="BY188" s="192"/>
      <c r="BZ188" s="192"/>
      <c r="CA188" s="192"/>
      <c r="CB188" s="192"/>
      <c r="CC188" s="192"/>
      <c r="CD188" s="194"/>
      <c r="CE188" s="192"/>
      <c r="CF188" s="192"/>
      <c r="CG188" s="192"/>
      <c r="CH188" s="192"/>
      <c r="CI188" s="192"/>
      <c r="CJ188" s="192"/>
      <c r="CK188" s="192"/>
      <c r="CL188" s="195"/>
      <c r="CM188" s="194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</row>
    <row r="189" spans="1:173" s="196" customFormat="1" x14ac:dyDescent="0.25">
      <c r="A189" s="235"/>
      <c r="B189" s="236"/>
      <c r="BX189" s="192"/>
      <c r="BY189" s="192"/>
      <c r="BZ189" s="192"/>
      <c r="CA189" s="192"/>
      <c r="CB189" s="192"/>
      <c r="CC189" s="192"/>
      <c r="CD189" s="194"/>
      <c r="CE189" s="192"/>
      <c r="CF189" s="192"/>
      <c r="CG189" s="192"/>
      <c r="CH189" s="192"/>
      <c r="CI189" s="192"/>
      <c r="CJ189" s="192"/>
      <c r="CK189" s="192"/>
      <c r="CL189" s="195"/>
      <c r="CM189" s="194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  <c r="FI189" s="192"/>
      <c r="FJ189" s="192"/>
      <c r="FK189" s="192"/>
      <c r="FL189" s="192"/>
      <c r="FM189" s="192"/>
      <c r="FN189" s="192"/>
      <c r="FO189" s="192"/>
      <c r="FP189" s="192"/>
      <c r="FQ189" s="192"/>
    </row>
    <row r="190" spans="1:173" s="196" customFormat="1" x14ac:dyDescent="0.25">
      <c r="A190" s="235"/>
      <c r="B190" s="236"/>
      <c r="BX190" s="192"/>
      <c r="BY190" s="192"/>
      <c r="BZ190" s="192"/>
      <c r="CA190" s="192"/>
      <c r="CB190" s="192"/>
      <c r="CC190" s="192"/>
      <c r="CD190" s="194"/>
      <c r="CE190" s="192"/>
      <c r="CF190" s="192"/>
      <c r="CG190" s="192"/>
      <c r="CH190" s="192"/>
      <c r="CI190" s="192"/>
      <c r="CJ190" s="192"/>
      <c r="CK190" s="192"/>
      <c r="CL190" s="195"/>
      <c r="CM190" s="194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</row>
    <row r="191" spans="1:173" s="196" customFormat="1" x14ac:dyDescent="0.25">
      <c r="A191" s="235"/>
      <c r="B191" s="236"/>
      <c r="BX191" s="192"/>
      <c r="BY191" s="192"/>
      <c r="BZ191" s="192"/>
      <c r="CA191" s="192"/>
      <c r="CB191" s="192"/>
      <c r="CC191" s="192"/>
      <c r="CD191" s="194"/>
      <c r="CE191" s="192"/>
      <c r="CF191" s="192"/>
      <c r="CG191" s="192"/>
      <c r="CH191" s="192"/>
      <c r="CI191" s="192"/>
      <c r="CJ191" s="192"/>
      <c r="CK191" s="192"/>
      <c r="CL191" s="195"/>
      <c r="CM191" s="194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</row>
    <row r="192" spans="1:173" s="196" customFormat="1" x14ac:dyDescent="0.25">
      <c r="A192" s="235"/>
      <c r="B192" s="236"/>
      <c r="BX192" s="192"/>
      <c r="BY192" s="192"/>
      <c r="BZ192" s="192"/>
      <c r="CA192" s="192"/>
      <c r="CB192" s="192"/>
      <c r="CC192" s="192"/>
      <c r="CD192" s="194"/>
      <c r="CE192" s="192"/>
      <c r="CF192" s="192"/>
      <c r="CG192" s="192"/>
      <c r="CH192" s="192"/>
      <c r="CI192" s="192"/>
      <c r="CJ192" s="192"/>
      <c r="CK192" s="192"/>
      <c r="CL192" s="195"/>
      <c r="CM192" s="194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</row>
    <row r="193" spans="1:173" s="196" customFormat="1" x14ac:dyDescent="0.25">
      <c r="A193" s="235"/>
      <c r="B193" s="236"/>
      <c r="BX193" s="192"/>
      <c r="BY193" s="192"/>
      <c r="BZ193" s="192"/>
      <c r="CA193" s="192"/>
      <c r="CB193" s="192"/>
      <c r="CC193" s="192"/>
      <c r="CD193" s="194"/>
      <c r="CE193" s="192"/>
      <c r="CF193" s="192"/>
      <c r="CG193" s="192"/>
      <c r="CH193" s="192"/>
      <c r="CI193" s="192"/>
      <c r="CJ193" s="192"/>
      <c r="CK193" s="192"/>
      <c r="CL193" s="195"/>
      <c r="CM193" s="194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</row>
    <row r="194" spans="1:173" s="196" customFormat="1" x14ac:dyDescent="0.25">
      <c r="A194" s="235"/>
      <c r="B194" s="236"/>
      <c r="BX194" s="192"/>
      <c r="BY194" s="192"/>
      <c r="BZ194" s="192"/>
      <c r="CA194" s="192"/>
      <c r="CB194" s="192"/>
      <c r="CC194" s="192"/>
      <c r="CD194" s="194"/>
      <c r="CE194" s="192"/>
      <c r="CF194" s="192"/>
      <c r="CG194" s="192"/>
      <c r="CH194" s="192"/>
      <c r="CI194" s="192"/>
      <c r="CJ194" s="192"/>
      <c r="CK194" s="192"/>
      <c r="CL194" s="195"/>
      <c r="CM194" s="194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  <c r="FL194" s="192"/>
      <c r="FM194" s="192"/>
      <c r="FN194" s="192"/>
      <c r="FO194" s="192"/>
      <c r="FP194" s="192"/>
      <c r="FQ194" s="192"/>
    </row>
    <row r="195" spans="1:173" s="196" customFormat="1" x14ac:dyDescent="0.25">
      <c r="A195" s="235"/>
      <c r="B195" s="236"/>
      <c r="BX195" s="192"/>
      <c r="BY195" s="192"/>
      <c r="BZ195" s="192"/>
      <c r="CA195" s="192"/>
      <c r="CB195" s="192"/>
      <c r="CC195" s="192"/>
      <c r="CD195" s="194"/>
      <c r="CE195" s="192"/>
      <c r="CF195" s="192"/>
      <c r="CG195" s="192"/>
      <c r="CH195" s="192"/>
      <c r="CI195" s="192"/>
      <c r="CJ195" s="192"/>
      <c r="CK195" s="192"/>
      <c r="CL195" s="195"/>
      <c r="CM195" s="194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</row>
    <row r="196" spans="1:173" s="196" customFormat="1" x14ac:dyDescent="0.25">
      <c r="A196" s="235"/>
      <c r="B196" s="236"/>
      <c r="BX196" s="192"/>
      <c r="BY196" s="192"/>
      <c r="BZ196" s="192"/>
      <c r="CA196" s="192"/>
      <c r="CB196" s="192"/>
      <c r="CC196" s="192"/>
      <c r="CD196" s="194"/>
      <c r="CE196" s="192"/>
      <c r="CF196" s="192"/>
      <c r="CG196" s="192"/>
      <c r="CH196" s="192"/>
      <c r="CI196" s="192"/>
      <c r="CJ196" s="192"/>
      <c r="CK196" s="192"/>
      <c r="CL196" s="195"/>
      <c r="CM196" s="194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</row>
    <row r="197" spans="1:173" s="196" customFormat="1" x14ac:dyDescent="0.25">
      <c r="A197" s="235"/>
      <c r="B197" s="236"/>
      <c r="BX197" s="192"/>
      <c r="BY197" s="192"/>
      <c r="BZ197" s="192"/>
      <c r="CA197" s="192"/>
      <c r="CB197" s="192"/>
      <c r="CC197" s="192"/>
      <c r="CD197" s="194"/>
      <c r="CE197" s="192"/>
      <c r="CF197" s="192"/>
      <c r="CG197" s="192"/>
      <c r="CH197" s="192"/>
      <c r="CI197" s="192"/>
      <c r="CJ197" s="192"/>
      <c r="CK197" s="192"/>
      <c r="CL197" s="195"/>
      <c r="CM197" s="194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</row>
    <row r="198" spans="1:173" s="196" customFormat="1" x14ac:dyDescent="0.25">
      <c r="A198" s="235"/>
      <c r="B198" s="236"/>
      <c r="BX198" s="192"/>
      <c r="BY198" s="192"/>
      <c r="BZ198" s="192"/>
      <c r="CA198" s="192"/>
      <c r="CB198" s="192"/>
      <c r="CC198" s="192"/>
      <c r="CD198" s="194"/>
      <c r="CE198" s="192"/>
      <c r="CF198" s="192"/>
      <c r="CG198" s="192"/>
      <c r="CH198" s="192"/>
      <c r="CI198" s="192"/>
      <c r="CJ198" s="192"/>
      <c r="CK198" s="192"/>
      <c r="CL198" s="195"/>
      <c r="CM198" s="194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</row>
    <row r="199" spans="1:173" s="196" customFormat="1" x14ac:dyDescent="0.25">
      <c r="A199" s="235"/>
      <c r="B199" s="236"/>
      <c r="BX199" s="192"/>
      <c r="BY199" s="192"/>
      <c r="BZ199" s="192"/>
      <c r="CA199" s="192"/>
      <c r="CB199" s="192"/>
      <c r="CC199" s="192"/>
      <c r="CD199" s="194"/>
      <c r="CE199" s="192"/>
      <c r="CF199" s="192"/>
      <c r="CG199" s="192"/>
      <c r="CH199" s="192"/>
      <c r="CI199" s="192"/>
      <c r="CJ199" s="192"/>
      <c r="CK199" s="192"/>
      <c r="CL199" s="195"/>
      <c r="CM199" s="194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</row>
    <row r="200" spans="1:173" s="196" customFormat="1" x14ac:dyDescent="0.25">
      <c r="A200" s="235"/>
      <c r="B200" s="236"/>
      <c r="BX200" s="192"/>
      <c r="BY200" s="192"/>
      <c r="BZ200" s="192"/>
      <c r="CA200" s="192"/>
      <c r="CB200" s="192"/>
      <c r="CC200" s="192"/>
      <c r="CD200" s="194"/>
      <c r="CE200" s="192"/>
      <c r="CF200" s="192"/>
      <c r="CG200" s="192"/>
      <c r="CH200" s="192"/>
      <c r="CI200" s="192"/>
      <c r="CJ200" s="192"/>
      <c r="CK200" s="192"/>
      <c r="CL200" s="195"/>
      <c r="CM200" s="194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</row>
    <row r="201" spans="1:173" s="196" customFormat="1" x14ac:dyDescent="0.25">
      <c r="A201" s="235"/>
      <c r="B201" s="236"/>
      <c r="BX201" s="192"/>
      <c r="BY201" s="192"/>
      <c r="BZ201" s="192"/>
      <c r="CA201" s="192"/>
      <c r="CB201" s="192"/>
      <c r="CC201" s="192"/>
      <c r="CD201" s="194"/>
      <c r="CE201" s="192"/>
      <c r="CF201" s="192"/>
      <c r="CG201" s="192"/>
      <c r="CH201" s="192"/>
      <c r="CI201" s="192"/>
      <c r="CJ201" s="192"/>
      <c r="CK201" s="192"/>
      <c r="CL201" s="195"/>
      <c r="CM201" s="194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</row>
    <row r="202" spans="1:173" s="196" customFormat="1" x14ac:dyDescent="0.25">
      <c r="A202" s="235"/>
      <c r="B202" s="236"/>
      <c r="BX202" s="192"/>
      <c r="BY202" s="192"/>
      <c r="BZ202" s="192"/>
      <c r="CA202" s="192"/>
      <c r="CB202" s="192"/>
      <c r="CC202" s="192"/>
      <c r="CD202" s="194"/>
      <c r="CE202" s="192"/>
      <c r="CF202" s="192"/>
      <c r="CG202" s="192"/>
      <c r="CH202" s="192"/>
      <c r="CI202" s="192"/>
      <c r="CJ202" s="192"/>
      <c r="CK202" s="192"/>
      <c r="CL202" s="195"/>
      <c r="CM202" s="194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  <c r="FL202" s="192"/>
      <c r="FM202" s="192"/>
      <c r="FN202" s="192"/>
      <c r="FO202" s="192"/>
      <c r="FP202" s="192"/>
      <c r="FQ202" s="192"/>
    </row>
    <row r="203" spans="1:173" s="196" customFormat="1" x14ac:dyDescent="0.25">
      <c r="A203" s="235"/>
      <c r="B203" s="236"/>
      <c r="BX203" s="192"/>
      <c r="BY203" s="192"/>
      <c r="BZ203" s="192"/>
      <c r="CA203" s="192"/>
      <c r="CB203" s="192"/>
      <c r="CC203" s="192"/>
      <c r="CD203" s="194"/>
      <c r="CE203" s="192"/>
      <c r="CF203" s="192"/>
      <c r="CG203" s="192"/>
      <c r="CH203" s="192"/>
      <c r="CI203" s="192"/>
      <c r="CJ203" s="192"/>
      <c r="CK203" s="192"/>
      <c r="CL203" s="195"/>
      <c r="CM203" s="194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</row>
    <row r="204" spans="1:173" s="196" customFormat="1" x14ac:dyDescent="0.25">
      <c r="A204" s="235"/>
      <c r="B204" s="236"/>
      <c r="BX204" s="192"/>
      <c r="BY204" s="192"/>
      <c r="BZ204" s="192"/>
      <c r="CA204" s="192"/>
      <c r="CB204" s="192"/>
      <c r="CC204" s="192"/>
      <c r="CD204" s="194"/>
      <c r="CE204" s="192"/>
      <c r="CF204" s="192"/>
      <c r="CG204" s="192"/>
      <c r="CH204" s="192"/>
      <c r="CI204" s="192"/>
      <c r="CJ204" s="192"/>
      <c r="CK204" s="192"/>
      <c r="CL204" s="195"/>
      <c r="CM204" s="194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</row>
    <row r="205" spans="1:173" s="196" customFormat="1" x14ac:dyDescent="0.25">
      <c r="A205" s="235"/>
      <c r="B205" s="236"/>
      <c r="BX205" s="192"/>
      <c r="BY205" s="192"/>
      <c r="BZ205" s="192"/>
      <c r="CA205" s="192"/>
      <c r="CB205" s="192"/>
      <c r="CC205" s="192"/>
      <c r="CD205" s="194"/>
      <c r="CE205" s="192"/>
      <c r="CF205" s="192"/>
      <c r="CG205" s="192"/>
      <c r="CH205" s="192"/>
      <c r="CI205" s="192"/>
      <c r="CJ205" s="192"/>
      <c r="CK205" s="192"/>
      <c r="CL205" s="195"/>
      <c r="CM205" s="194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</row>
    <row r="206" spans="1:173" s="196" customFormat="1" x14ac:dyDescent="0.25">
      <c r="A206" s="235"/>
      <c r="B206" s="236"/>
      <c r="BX206" s="192"/>
      <c r="BY206" s="192"/>
      <c r="BZ206" s="192"/>
      <c r="CA206" s="192"/>
      <c r="CB206" s="192"/>
      <c r="CC206" s="192"/>
      <c r="CD206" s="194"/>
      <c r="CE206" s="192"/>
      <c r="CF206" s="192"/>
      <c r="CG206" s="192"/>
      <c r="CH206" s="192"/>
      <c r="CI206" s="192"/>
      <c r="CJ206" s="192"/>
      <c r="CK206" s="192"/>
      <c r="CL206" s="195"/>
      <c r="CM206" s="194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</row>
    <row r="207" spans="1:173" s="196" customFormat="1" x14ac:dyDescent="0.25">
      <c r="A207" s="235"/>
      <c r="B207" s="236"/>
      <c r="BX207" s="192"/>
      <c r="BY207" s="192"/>
      <c r="BZ207" s="192"/>
      <c r="CA207" s="192"/>
      <c r="CB207" s="192"/>
      <c r="CC207" s="192"/>
      <c r="CD207" s="194"/>
      <c r="CE207" s="192"/>
      <c r="CF207" s="192"/>
      <c r="CG207" s="192"/>
      <c r="CH207" s="192"/>
      <c r="CI207" s="192"/>
      <c r="CJ207" s="192"/>
      <c r="CK207" s="192"/>
      <c r="CL207" s="195"/>
      <c r="CM207" s="194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</row>
    <row r="208" spans="1:173" s="196" customFormat="1" x14ac:dyDescent="0.25">
      <c r="A208" s="235"/>
      <c r="B208" s="236"/>
      <c r="BX208" s="192"/>
      <c r="BY208" s="192"/>
      <c r="BZ208" s="192"/>
      <c r="CA208" s="192"/>
      <c r="CB208" s="192"/>
      <c r="CC208" s="192"/>
      <c r="CD208" s="194"/>
      <c r="CE208" s="192"/>
      <c r="CF208" s="192"/>
      <c r="CG208" s="192"/>
      <c r="CH208" s="192"/>
      <c r="CI208" s="192"/>
      <c r="CJ208" s="192"/>
      <c r="CK208" s="192"/>
      <c r="CL208" s="195"/>
      <c r="CM208" s="194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  <c r="FO208" s="192"/>
      <c r="FP208" s="192"/>
      <c r="FQ208" s="192"/>
    </row>
    <row r="209" spans="1:173" s="196" customFormat="1" x14ac:dyDescent="0.25">
      <c r="A209" s="235"/>
      <c r="B209" s="236"/>
      <c r="BX209" s="192"/>
      <c r="BY209" s="192"/>
      <c r="BZ209" s="192"/>
      <c r="CA209" s="192"/>
      <c r="CB209" s="192"/>
      <c r="CC209" s="192"/>
      <c r="CD209" s="194"/>
      <c r="CE209" s="192"/>
      <c r="CF209" s="192"/>
      <c r="CG209" s="192"/>
      <c r="CH209" s="192"/>
      <c r="CI209" s="192"/>
      <c r="CJ209" s="192"/>
      <c r="CK209" s="192"/>
      <c r="CL209" s="195"/>
      <c r="CM209" s="194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</row>
    <row r="210" spans="1:173" s="196" customFormat="1" x14ac:dyDescent="0.25">
      <c r="A210" s="235"/>
      <c r="B210" s="236"/>
      <c r="BX210" s="192"/>
      <c r="BY210" s="192"/>
      <c r="BZ210" s="192"/>
      <c r="CA210" s="192"/>
      <c r="CB210" s="192"/>
      <c r="CC210" s="192"/>
      <c r="CD210" s="194"/>
      <c r="CE210" s="192"/>
      <c r="CF210" s="192"/>
      <c r="CG210" s="192"/>
      <c r="CH210" s="192"/>
      <c r="CI210" s="192"/>
      <c r="CJ210" s="192"/>
      <c r="CK210" s="192"/>
      <c r="CL210" s="195"/>
      <c r="CM210" s="194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  <c r="FO210" s="192"/>
      <c r="FP210" s="192"/>
      <c r="FQ210" s="192"/>
    </row>
    <row r="211" spans="1:173" s="196" customFormat="1" x14ac:dyDescent="0.25">
      <c r="A211" s="235"/>
      <c r="B211" s="236"/>
      <c r="BX211" s="192"/>
      <c r="BY211" s="192"/>
      <c r="BZ211" s="192"/>
      <c r="CA211" s="192"/>
      <c r="CB211" s="192"/>
      <c r="CC211" s="192"/>
      <c r="CD211" s="194"/>
      <c r="CE211" s="192"/>
      <c r="CF211" s="192"/>
      <c r="CG211" s="192"/>
      <c r="CH211" s="192"/>
      <c r="CI211" s="192"/>
      <c r="CJ211" s="192"/>
      <c r="CK211" s="192"/>
      <c r="CL211" s="195"/>
      <c r="CM211" s="194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</row>
    <row r="212" spans="1:173" s="196" customFormat="1" x14ac:dyDescent="0.25">
      <c r="A212" s="235"/>
      <c r="B212" s="236"/>
      <c r="BX212" s="192"/>
      <c r="BY212" s="192"/>
      <c r="BZ212" s="192"/>
      <c r="CA212" s="192"/>
      <c r="CB212" s="192"/>
      <c r="CC212" s="192"/>
      <c r="CD212" s="194"/>
      <c r="CE212" s="192"/>
      <c r="CF212" s="192"/>
      <c r="CG212" s="192"/>
      <c r="CH212" s="192"/>
      <c r="CI212" s="192"/>
      <c r="CJ212" s="192"/>
      <c r="CK212" s="192"/>
      <c r="CL212" s="195"/>
      <c r="CM212" s="194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</row>
    <row r="213" spans="1:173" s="196" customFormat="1" x14ac:dyDescent="0.25">
      <c r="A213" s="235"/>
      <c r="B213" s="236"/>
      <c r="BX213" s="192"/>
      <c r="BY213" s="192"/>
      <c r="BZ213" s="192"/>
      <c r="CA213" s="192"/>
      <c r="CB213" s="192"/>
      <c r="CC213" s="192"/>
      <c r="CD213" s="194"/>
      <c r="CE213" s="192"/>
      <c r="CF213" s="192"/>
      <c r="CG213" s="192"/>
      <c r="CH213" s="192"/>
      <c r="CI213" s="192"/>
      <c r="CJ213" s="192"/>
      <c r="CK213" s="192"/>
      <c r="CL213" s="195"/>
      <c r="CM213" s="194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</row>
    <row r="214" spans="1:173" s="196" customFormat="1" x14ac:dyDescent="0.25">
      <c r="A214" s="235"/>
      <c r="B214" s="236"/>
      <c r="BX214" s="192"/>
      <c r="BY214" s="192"/>
      <c r="BZ214" s="192"/>
      <c r="CA214" s="192"/>
      <c r="CB214" s="192"/>
      <c r="CC214" s="192"/>
      <c r="CD214" s="194"/>
      <c r="CE214" s="192"/>
      <c r="CF214" s="192"/>
      <c r="CG214" s="192"/>
      <c r="CH214" s="192"/>
      <c r="CI214" s="192"/>
      <c r="CJ214" s="192"/>
      <c r="CK214" s="192"/>
      <c r="CL214" s="195"/>
      <c r="CM214" s="194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</row>
    <row r="215" spans="1:173" s="196" customFormat="1" x14ac:dyDescent="0.25">
      <c r="A215" s="235"/>
      <c r="B215" s="236"/>
      <c r="BX215" s="192"/>
      <c r="BY215" s="192"/>
      <c r="BZ215" s="192"/>
      <c r="CA215" s="192"/>
      <c r="CB215" s="192"/>
      <c r="CC215" s="192"/>
      <c r="CD215" s="194"/>
      <c r="CE215" s="192"/>
      <c r="CF215" s="192"/>
      <c r="CG215" s="192"/>
      <c r="CH215" s="192"/>
      <c r="CI215" s="192"/>
      <c r="CJ215" s="192"/>
      <c r="CK215" s="192"/>
      <c r="CL215" s="195"/>
      <c r="CM215" s="194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</row>
    <row r="216" spans="1:173" s="196" customFormat="1" x14ac:dyDescent="0.25">
      <c r="A216" s="235"/>
      <c r="B216" s="236"/>
      <c r="BX216" s="192"/>
      <c r="BY216" s="192"/>
      <c r="BZ216" s="192"/>
      <c r="CA216" s="192"/>
      <c r="CB216" s="192"/>
      <c r="CC216" s="192"/>
      <c r="CD216" s="194"/>
      <c r="CE216" s="192"/>
      <c r="CF216" s="192"/>
      <c r="CG216" s="192"/>
      <c r="CH216" s="192"/>
      <c r="CI216" s="192"/>
      <c r="CJ216" s="192"/>
      <c r="CK216" s="192"/>
      <c r="CL216" s="195"/>
      <c r="CM216" s="194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  <c r="FO216" s="192"/>
      <c r="FP216" s="192"/>
      <c r="FQ216" s="192"/>
    </row>
    <row r="217" spans="1:173" s="196" customFormat="1" x14ac:dyDescent="0.25">
      <c r="A217" s="235"/>
      <c r="B217" s="236"/>
      <c r="BX217" s="192"/>
      <c r="BY217" s="192"/>
      <c r="BZ217" s="192"/>
      <c r="CA217" s="192"/>
      <c r="CB217" s="192"/>
      <c r="CC217" s="192"/>
      <c r="CD217" s="194"/>
      <c r="CE217" s="192"/>
      <c r="CF217" s="192"/>
      <c r="CG217" s="192"/>
      <c r="CH217" s="192"/>
      <c r="CI217" s="192"/>
      <c r="CJ217" s="192"/>
      <c r="CK217" s="192"/>
      <c r="CL217" s="195"/>
      <c r="CM217" s="194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</row>
    <row r="218" spans="1:173" s="196" customFormat="1" x14ac:dyDescent="0.25">
      <c r="A218" s="235"/>
      <c r="B218" s="236"/>
      <c r="BX218" s="192"/>
      <c r="BY218" s="192"/>
      <c r="BZ218" s="192"/>
      <c r="CA218" s="192"/>
      <c r="CB218" s="192"/>
      <c r="CC218" s="192"/>
      <c r="CD218" s="194"/>
      <c r="CE218" s="192"/>
      <c r="CF218" s="192"/>
      <c r="CG218" s="192"/>
      <c r="CH218" s="192"/>
      <c r="CI218" s="192"/>
      <c r="CJ218" s="192"/>
      <c r="CK218" s="192"/>
      <c r="CL218" s="195"/>
      <c r="CM218" s="194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</row>
    <row r="219" spans="1:173" s="196" customFormat="1" x14ac:dyDescent="0.25">
      <c r="A219" s="235"/>
      <c r="B219" s="236"/>
      <c r="BX219" s="192"/>
      <c r="BY219" s="192"/>
      <c r="BZ219" s="192"/>
      <c r="CA219" s="192"/>
      <c r="CB219" s="192"/>
      <c r="CC219" s="192"/>
      <c r="CD219" s="194"/>
      <c r="CE219" s="192"/>
      <c r="CF219" s="192"/>
      <c r="CG219" s="192"/>
      <c r="CH219" s="192"/>
      <c r="CI219" s="192"/>
      <c r="CJ219" s="192"/>
      <c r="CK219" s="192"/>
      <c r="CL219" s="195"/>
      <c r="CM219" s="194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</row>
    <row r="220" spans="1:173" s="196" customFormat="1" x14ac:dyDescent="0.25">
      <c r="A220" s="235"/>
      <c r="B220" s="236"/>
      <c r="BX220" s="192"/>
      <c r="BY220" s="192"/>
      <c r="BZ220" s="192"/>
      <c r="CA220" s="192"/>
      <c r="CB220" s="192"/>
      <c r="CC220" s="192"/>
      <c r="CD220" s="194"/>
      <c r="CE220" s="192"/>
      <c r="CF220" s="192"/>
      <c r="CG220" s="192"/>
      <c r="CH220" s="192"/>
      <c r="CI220" s="192"/>
      <c r="CJ220" s="192"/>
      <c r="CK220" s="192"/>
      <c r="CL220" s="195"/>
      <c r="CM220" s="194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</row>
    <row r="221" spans="1:173" s="196" customFormat="1" x14ac:dyDescent="0.25">
      <c r="A221" s="235"/>
      <c r="B221" s="236"/>
      <c r="BX221" s="192"/>
      <c r="BY221" s="192"/>
      <c r="BZ221" s="192"/>
      <c r="CA221" s="192"/>
      <c r="CB221" s="192"/>
      <c r="CC221" s="192"/>
      <c r="CD221" s="194"/>
      <c r="CE221" s="192"/>
      <c r="CF221" s="192"/>
      <c r="CG221" s="192"/>
      <c r="CH221" s="192"/>
      <c r="CI221" s="192"/>
      <c r="CJ221" s="192"/>
      <c r="CK221" s="192"/>
      <c r="CL221" s="195"/>
      <c r="CM221" s="194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</row>
    <row r="222" spans="1:173" s="196" customFormat="1" x14ac:dyDescent="0.25">
      <c r="A222" s="235"/>
      <c r="B222" s="236"/>
      <c r="BX222" s="192"/>
      <c r="BY222" s="192"/>
      <c r="BZ222" s="192"/>
      <c r="CA222" s="192"/>
      <c r="CB222" s="192"/>
      <c r="CC222" s="192"/>
      <c r="CD222" s="194"/>
      <c r="CE222" s="192"/>
      <c r="CF222" s="192"/>
      <c r="CG222" s="192"/>
      <c r="CH222" s="192"/>
      <c r="CI222" s="192"/>
      <c r="CJ222" s="192"/>
      <c r="CK222" s="192"/>
      <c r="CL222" s="195"/>
      <c r="CM222" s="194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</row>
    <row r="223" spans="1:173" s="196" customFormat="1" x14ac:dyDescent="0.25">
      <c r="A223" s="235"/>
      <c r="B223" s="236"/>
      <c r="BX223" s="192"/>
      <c r="BY223" s="192"/>
      <c r="BZ223" s="192"/>
      <c r="CA223" s="192"/>
      <c r="CB223" s="192"/>
      <c r="CC223" s="192"/>
      <c r="CD223" s="194"/>
      <c r="CE223" s="192"/>
      <c r="CF223" s="192"/>
      <c r="CG223" s="192"/>
      <c r="CH223" s="192"/>
      <c r="CI223" s="192"/>
      <c r="CJ223" s="192"/>
      <c r="CK223" s="192"/>
      <c r="CL223" s="195"/>
      <c r="CM223" s="194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</row>
    <row r="224" spans="1:173" s="196" customFormat="1" x14ac:dyDescent="0.25">
      <c r="A224" s="235"/>
      <c r="B224" s="236"/>
      <c r="BX224" s="192"/>
      <c r="BY224" s="192"/>
      <c r="BZ224" s="192"/>
      <c r="CA224" s="192"/>
      <c r="CB224" s="192"/>
      <c r="CC224" s="192"/>
      <c r="CD224" s="194"/>
      <c r="CE224" s="192"/>
      <c r="CF224" s="192"/>
      <c r="CG224" s="192"/>
      <c r="CH224" s="192"/>
      <c r="CI224" s="192"/>
      <c r="CJ224" s="192"/>
      <c r="CK224" s="192"/>
      <c r="CL224" s="195"/>
      <c r="CM224" s="194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</row>
    <row r="225" spans="1:173" s="196" customFormat="1" x14ac:dyDescent="0.25">
      <c r="A225" s="235"/>
      <c r="B225" s="236"/>
      <c r="BX225" s="192"/>
      <c r="BY225" s="192"/>
      <c r="BZ225" s="192"/>
      <c r="CA225" s="192"/>
      <c r="CB225" s="192"/>
      <c r="CC225" s="192"/>
      <c r="CD225" s="194"/>
      <c r="CE225" s="192"/>
      <c r="CF225" s="192"/>
      <c r="CG225" s="192"/>
      <c r="CH225" s="192"/>
      <c r="CI225" s="192"/>
      <c r="CJ225" s="192"/>
      <c r="CK225" s="192"/>
      <c r="CL225" s="195"/>
      <c r="CM225" s="194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</row>
    <row r="226" spans="1:173" s="196" customFormat="1" x14ac:dyDescent="0.25">
      <c r="A226" s="235"/>
      <c r="B226" s="236"/>
      <c r="BX226" s="192"/>
      <c r="BY226" s="192"/>
      <c r="BZ226" s="192"/>
      <c r="CA226" s="192"/>
      <c r="CB226" s="192"/>
      <c r="CC226" s="192"/>
      <c r="CD226" s="194"/>
      <c r="CE226" s="192"/>
      <c r="CF226" s="192"/>
      <c r="CG226" s="192"/>
      <c r="CH226" s="192"/>
      <c r="CI226" s="192"/>
      <c r="CJ226" s="192"/>
      <c r="CK226" s="192"/>
      <c r="CL226" s="195"/>
      <c r="CM226" s="194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</row>
    <row r="227" spans="1:173" s="196" customFormat="1" x14ac:dyDescent="0.25">
      <c r="A227" s="235"/>
      <c r="B227" s="236"/>
      <c r="BX227" s="192"/>
      <c r="BY227" s="192"/>
      <c r="BZ227" s="192"/>
      <c r="CA227" s="192"/>
      <c r="CB227" s="192"/>
      <c r="CC227" s="192"/>
      <c r="CD227" s="194"/>
      <c r="CE227" s="192"/>
      <c r="CF227" s="192"/>
      <c r="CG227" s="192"/>
      <c r="CH227" s="192"/>
      <c r="CI227" s="192"/>
      <c r="CJ227" s="192"/>
      <c r="CK227" s="192"/>
      <c r="CL227" s="195"/>
      <c r="CM227" s="194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</row>
    <row r="228" spans="1:173" s="196" customFormat="1" x14ac:dyDescent="0.25">
      <c r="A228" s="235"/>
      <c r="B228" s="236"/>
      <c r="BX228" s="192"/>
      <c r="BY228" s="192"/>
      <c r="BZ228" s="192"/>
      <c r="CA228" s="192"/>
      <c r="CB228" s="192"/>
      <c r="CC228" s="192"/>
      <c r="CD228" s="194"/>
      <c r="CE228" s="192"/>
      <c r="CF228" s="192"/>
      <c r="CG228" s="192"/>
      <c r="CH228" s="192"/>
      <c r="CI228" s="192"/>
      <c r="CJ228" s="192"/>
      <c r="CK228" s="192"/>
      <c r="CL228" s="195"/>
      <c r="CM228" s="194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</row>
    <row r="229" spans="1:173" s="196" customFormat="1" x14ac:dyDescent="0.25">
      <c r="A229" s="235"/>
      <c r="B229" s="236"/>
      <c r="BX229" s="192"/>
      <c r="BY229" s="192"/>
      <c r="BZ229" s="192"/>
      <c r="CA229" s="192"/>
      <c r="CB229" s="192"/>
      <c r="CC229" s="192"/>
      <c r="CD229" s="194"/>
      <c r="CE229" s="192"/>
      <c r="CF229" s="192"/>
      <c r="CG229" s="192"/>
      <c r="CH229" s="192"/>
      <c r="CI229" s="192"/>
      <c r="CJ229" s="192"/>
      <c r="CK229" s="192"/>
      <c r="CL229" s="195"/>
      <c r="CM229" s="194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</row>
    <row r="230" spans="1:173" s="196" customFormat="1" x14ac:dyDescent="0.25">
      <c r="A230" s="235"/>
      <c r="B230" s="236"/>
      <c r="BX230" s="192"/>
      <c r="BY230" s="192"/>
      <c r="BZ230" s="192"/>
      <c r="CA230" s="192"/>
      <c r="CB230" s="192"/>
      <c r="CC230" s="192"/>
      <c r="CD230" s="194"/>
      <c r="CE230" s="192"/>
      <c r="CF230" s="192"/>
      <c r="CG230" s="192"/>
      <c r="CH230" s="192"/>
      <c r="CI230" s="192"/>
      <c r="CJ230" s="192"/>
      <c r="CK230" s="192"/>
      <c r="CL230" s="195"/>
      <c r="CM230" s="194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</row>
    <row r="231" spans="1:173" s="196" customFormat="1" x14ac:dyDescent="0.25">
      <c r="A231" s="235"/>
      <c r="B231" s="236"/>
      <c r="BX231" s="192"/>
      <c r="BY231" s="192"/>
      <c r="BZ231" s="192"/>
      <c r="CA231" s="192"/>
      <c r="CB231" s="192"/>
      <c r="CC231" s="192"/>
      <c r="CD231" s="194"/>
      <c r="CE231" s="192"/>
      <c r="CF231" s="192"/>
      <c r="CG231" s="192"/>
      <c r="CH231" s="192"/>
      <c r="CI231" s="192"/>
      <c r="CJ231" s="192"/>
      <c r="CK231" s="192"/>
      <c r="CL231" s="195"/>
      <c r="CM231" s="194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  <c r="FL231" s="192"/>
      <c r="FM231" s="192"/>
      <c r="FN231" s="192"/>
      <c r="FO231" s="192"/>
      <c r="FP231" s="192"/>
      <c r="FQ231" s="192"/>
    </row>
    <row r="232" spans="1:173" s="196" customFormat="1" x14ac:dyDescent="0.25">
      <c r="A232" s="235"/>
      <c r="B232" s="236"/>
      <c r="BX232" s="192"/>
      <c r="BY232" s="192"/>
      <c r="BZ232" s="192"/>
      <c r="CA232" s="192"/>
      <c r="CB232" s="192"/>
      <c r="CC232" s="192"/>
      <c r="CD232" s="194"/>
      <c r="CE232" s="192"/>
      <c r="CF232" s="192"/>
      <c r="CG232" s="192"/>
      <c r="CH232" s="192"/>
      <c r="CI232" s="192"/>
      <c r="CJ232" s="192"/>
      <c r="CK232" s="192"/>
      <c r="CL232" s="195"/>
      <c r="CM232" s="194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</row>
    <row r="233" spans="1:173" s="196" customFormat="1" x14ac:dyDescent="0.25">
      <c r="A233" s="235"/>
      <c r="B233" s="236"/>
      <c r="BX233" s="192"/>
      <c r="BY233" s="192"/>
      <c r="BZ233" s="192"/>
      <c r="CA233" s="192"/>
      <c r="CB233" s="192"/>
      <c r="CC233" s="192"/>
      <c r="CD233" s="194"/>
      <c r="CE233" s="192"/>
      <c r="CF233" s="192"/>
      <c r="CG233" s="192"/>
      <c r="CH233" s="192"/>
      <c r="CI233" s="192"/>
      <c r="CJ233" s="192"/>
      <c r="CK233" s="192"/>
      <c r="CL233" s="195"/>
      <c r="CM233" s="194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</row>
    <row r="234" spans="1:173" s="196" customFormat="1" x14ac:dyDescent="0.25">
      <c r="A234" s="235"/>
      <c r="B234" s="236"/>
      <c r="BX234" s="192"/>
      <c r="BY234" s="192"/>
      <c r="BZ234" s="192"/>
      <c r="CA234" s="192"/>
      <c r="CB234" s="192"/>
      <c r="CC234" s="192"/>
      <c r="CD234" s="194"/>
      <c r="CE234" s="192"/>
      <c r="CF234" s="192"/>
      <c r="CG234" s="192"/>
      <c r="CH234" s="192"/>
      <c r="CI234" s="192"/>
      <c r="CJ234" s="192"/>
      <c r="CK234" s="192"/>
      <c r="CL234" s="195"/>
      <c r="CM234" s="194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</row>
    <row r="235" spans="1:173" s="196" customFormat="1" x14ac:dyDescent="0.25">
      <c r="A235" s="235"/>
      <c r="B235" s="236"/>
      <c r="BX235" s="192"/>
      <c r="BY235" s="192"/>
      <c r="BZ235" s="192"/>
      <c r="CA235" s="192"/>
      <c r="CB235" s="192"/>
      <c r="CC235" s="192"/>
      <c r="CD235" s="194"/>
      <c r="CE235" s="192"/>
      <c r="CF235" s="192"/>
      <c r="CG235" s="192"/>
      <c r="CH235" s="192"/>
      <c r="CI235" s="192"/>
      <c r="CJ235" s="192"/>
      <c r="CK235" s="192"/>
      <c r="CL235" s="195"/>
      <c r="CM235" s="194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</row>
    <row r="236" spans="1:173" s="196" customFormat="1" x14ac:dyDescent="0.25">
      <c r="A236" s="235"/>
      <c r="B236" s="236"/>
      <c r="BX236" s="192"/>
      <c r="BY236" s="192"/>
      <c r="BZ236" s="192"/>
      <c r="CA236" s="192"/>
      <c r="CB236" s="192"/>
      <c r="CC236" s="192"/>
      <c r="CD236" s="194"/>
      <c r="CE236" s="192"/>
      <c r="CF236" s="192"/>
      <c r="CG236" s="192"/>
      <c r="CH236" s="192"/>
      <c r="CI236" s="192"/>
      <c r="CJ236" s="192"/>
      <c r="CK236" s="192"/>
      <c r="CL236" s="195"/>
      <c r="CM236" s="194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  <c r="FL236" s="192"/>
      <c r="FM236" s="192"/>
      <c r="FN236" s="192"/>
      <c r="FO236" s="192"/>
      <c r="FP236" s="192"/>
      <c r="FQ236" s="192"/>
    </row>
    <row r="237" spans="1:173" s="196" customFormat="1" x14ac:dyDescent="0.25">
      <c r="A237" s="235"/>
      <c r="B237" s="236"/>
      <c r="BX237" s="192"/>
      <c r="BY237" s="192"/>
      <c r="BZ237" s="192"/>
      <c r="CA237" s="192"/>
      <c r="CB237" s="192"/>
      <c r="CC237" s="192"/>
      <c r="CD237" s="194"/>
      <c r="CE237" s="192"/>
      <c r="CF237" s="192"/>
      <c r="CG237" s="192"/>
      <c r="CH237" s="192"/>
      <c r="CI237" s="192"/>
      <c r="CJ237" s="192"/>
      <c r="CK237" s="192"/>
      <c r="CL237" s="195"/>
      <c r="CM237" s="194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</row>
    <row r="238" spans="1:173" s="196" customFormat="1" x14ac:dyDescent="0.25">
      <c r="A238" s="235"/>
      <c r="B238" s="236"/>
      <c r="BX238" s="192"/>
      <c r="BY238" s="192"/>
      <c r="BZ238" s="192"/>
      <c r="CA238" s="192"/>
      <c r="CB238" s="192"/>
      <c r="CC238" s="192"/>
      <c r="CD238" s="194"/>
      <c r="CE238" s="192"/>
      <c r="CF238" s="192"/>
      <c r="CG238" s="192"/>
      <c r="CH238" s="192"/>
      <c r="CI238" s="192"/>
      <c r="CJ238" s="192"/>
      <c r="CK238" s="192"/>
      <c r="CL238" s="195"/>
      <c r="CM238" s="194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</row>
    <row r="239" spans="1:173" s="196" customFormat="1" x14ac:dyDescent="0.25">
      <c r="A239" s="235"/>
      <c r="B239" s="236"/>
      <c r="BX239" s="192"/>
      <c r="BY239" s="192"/>
      <c r="BZ239" s="192"/>
      <c r="CA239" s="192"/>
      <c r="CB239" s="192"/>
      <c r="CC239" s="192"/>
      <c r="CD239" s="194"/>
      <c r="CE239" s="192"/>
      <c r="CF239" s="192"/>
      <c r="CG239" s="192"/>
      <c r="CH239" s="192"/>
      <c r="CI239" s="192"/>
      <c r="CJ239" s="192"/>
      <c r="CK239" s="192"/>
      <c r="CL239" s="195"/>
      <c r="CM239" s="194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</row>
    <row r="240" spans="1:173" s="196" customFormat="1" x14ac:dyDescent="0.25">
      <c r="A240" s="235"/>
      <c r="B240" s="236"/>
      <c r="BX240" s="192"/>
      <c r="BY240" s="192"/>
      <c r="BZ240" s="192"/>
      <c r="CA240" s="192"/>
      <c r="CB240" s="192"/>
      <c r="CC240" s="192"/>
      <c r="CD240" s="194"/>
      <c r="CE240" s="192"/>
      <c r="CF240" s="192"/>
      <c r="CG240" s="192"/>
      <c r="CH240" s="192"/>
      <c r="CI240" s="192"/>
      <c r="CJ240" s="192"/>
      <c r="CK240" s="192"/>
      <c r="CL240" s="195"/>
      <c r="CM240" s="194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</row>
    <row r="241" spans="1:173" s="196" customFormat="1" x14ac:dyDescent="0.25">
      <c r="A241" s="235"/>
      <c r="B241" s="236"/>
      <c r="BX241" s="192"/>
      <c r="BY241" s="192"/>
      <c r="BZ241" s="192"/>
      <c r="CA241" s="192"/>
      <c r="CB241" s="192"/>
      <c r="CC241" s="192"/>
      <c r="CD241" s="194"/>
      <c r="CE241" s="192"/>
      <c r="CF241" s="192"/>
      <c r="CG241" s="192"/>
      <c r="CH241" s="192"/>
      <c r="CI241" s="192"/>
      <c r="CJ241" s="192"/>
      <c r="CK241" s="192"/>
      <c r="CL241" s="195"/>
      <c r="CM241" s="194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</row>
    <row r="242" spans="1:173" s="196" customFormat="1" x14ac:dyDescent="0.25">
      <c r="A242" s="235"/>
      <c r="B242" s="236"/>
      <c r="BX242" s="192"/>
      <c r="BY242" s="192"/>
      <c r="BZ242" s="192"/>
      <c r="CA242" s="192"/>
      <c r="CB242" s="192"/>
      <c r="CC242" s="192"/>
      <c r="CD242" s="194"/>
      <c r="CE242" s="192"/>
      <c r="CF242" s="192"/>
      <c r="CG242" s="192"/>
      <c r="CH242" s="192"/>
      <c r="CI242" s="192"/>
      <c r="CJ242" s="192"/>
      <c r="CK242" s="192"/>
      <c r="CL242" s="195"/>
      <c r="CM242" s="194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</row>
    <row r="243" spans="1:173" s="196" customFormat="1" x14ac:dyDescent="0.25">
      <c r="A243" s="235"/>
      <c r="B243" s="236"/>
      <c r="BX243" s="192"/>
      <c r="BY243" s="192"/>
      <c r="BZ243" s="192"/>
      <c r="CA243" s="192"/>
      <c r="CB243" s="192"/>
      <c r="CC243" s="192"/>
      <c r="CD243" s="194"/>
      <c r="CE243" s="192"/>
      <c r="CF243" s="192"/>
      <c r="CG243" s="192"/>
      <c r="CH243" s="192"/>
      <c r="CI243" s="192"/>
      <c r="CJ243" s="192"/>
      <c r="CK243" s="192"/>
      <c r="CL243" s="195"/>
      <c r="CM243" s="194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</row>
    <row r="244" spans="1:173" s="196" customFormat="1" x14ac:dyDescent="0.25">
      <c r="A244" s="235"/>
      <c r="B244" s="236"/>
      <c r="BX244" s="192"/>
      <c r="BY244" s="192"/>
      <c r="BZ244" s="192"/>
      <c r="CA244" s="192"/>
      <c r="CB244" s="192"/>
      <c r="CC244" s="192"/>
      <c r="CD244" s="194"/>
      <c r="CE244" s="192"/>
      <c r="CF244" s="192"/>
      <c r="CG244" s="192"/>
      <c r="CH244" s="192"/>
      <c r="CI244" s="192"/>
      <c r="CJ244" s="192"/>
      <c r="CK244" s="192"/>
      <c r="CL244" s="195"/>
      <c r="CM244" s="194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  <c r="FL244" s="192"/>
      <c r="FM244" s="192"/>
      <c r="FN244" s="192"/>
      <c r="FO244" s="192"/>
      <c r="FP244" s="192"/>
      <c r="FQ244" s="192"/>
    </row>
    <row r="245" spans="1:173" s="196" customFormat="1" x14ac:dyDescent="0.25">
      <c r="A245" s="235"/>
      <c r="B245" s="236"/>
      <c r="BX245" s="192"/>
      <c r="BY245" s="192"/>
      <c r="BZ245" s="192"/>
      <c r="CA245" s="192"/>
      <c r="CB245" s="192"/>
      <c r="CC245" s="192"/>
      <c r="CD245" s="194"/>
      <c r="CE245" s="192"/>
      <c r="CF245" s="192"/>
      <c r="CG245" s="192"/>
      <c r="CH245" s="192"/>
      <c r="CI245" s="192"/>
      <c r="CJ245" s="192"/>
      <c r="CK245" s="192"/>
      <c r="CL245" s="195"/>
      <c r="CM245" s="194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</row>
    <row r="246" spans="1:173" s="196" customFormat="1" x14ac:dyDescent="0.25">
      <c r="A246" s="235"/>
      <c r="B246" s="236"/>
      <c r="BX246" s="192"/>
      <c r="BY246" s="192"/>
      <c r="BZ246" s="192"/>
      <c r="CA246" s="192"/>
      <c r="CB246" s="192"/>
      <c r="CC246" s="192"/>
      <c r="CD246" s="194"/>
      <c r="CE246" s="192"/>
      <c r="CF246" s="192"/>
      <c r="CG246" s="192"/>
      <c r="CH246" s="192"/>
      <c r="CI246" s="192"/>
      <c r="CJ246" s="192"/>
      <c r="CK246" s="192"/>
      <c r="CL246" s="195"/>
      <c r="CM246" s="194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</row>
    <row r="247" spans="1:173" s="196" customFormat="1" x14ac:dyDescent="0.25">
      <c r="A247" s="235"/>
      <c r="B247" s="236"/>
      <c r="BX247" s="192"/>
      <c r="BY247" s="192"/>
      <c r="BZ247" s="192"/>
      <c r="CA247" s="192"/>
      <c r="CB247" s="192"/>
      <c r="CC247" s="192"/>
      <c r="CD247" s="194"/>
      <c r="CE247" s="192"/>
      <c r="CF247" s="192"/>
      <c r="CG247" s="192"/>
      <c r="CH247" s="192"/>
      <c r="CI247" s="192"/>
      <c r="CJ247" s="192"/>
      <c r="CK247" s="192"/>
      <c r="CL247" s="195"/>
      <c r="CM247" s="194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</row>
    <row r="248" spans="1:173" s="196" customFormat="1" x14ac:dyDescent="0.25">
      <c r="A248" s="235"/>
      <c r="B248" s="236"/>
      <c r="BX248" s="192"/>
      <c r="BY248" s="192"/>
      <c r="BZ248" s="192"/>
      <c r="CA248" s="192"/>
      <c r="CB248" s="192"/>
      <c r="CC248" s="192"/>
      <c r="CD248" s="194"/>
      <c r="CE248" s="192"/>
      <c r="CF248" s="192"/>
      <c r="CG248" s="192"/>
      <c r="CH248" s="192"/>
      <c r="CI248" s="192"/>
      <c r="CJ248" s="192"/>
      <c r="CK248" s="192"/>
      <c r="CL248" s="195"/>
      <c r="CM248" s="194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</row>
    <row r="249" spans="1:173" s="196" customFormat="1" x14ac:dyDescent="0.25">
      <c r="A249" s="235"/>
      <c r="B249" s="236"/>
      <c r="BX249" s="192"/>
      <c r="BY249" s="192"/>
      <c r="BZ249" s="192"/>
      <c r="CA249" s="192"/>
      <c r="CB249" s="192"/>
      <c r="CC249" s="192"/>
      <c r="CD249" s="194"/>
      <c r="CE249" s="192"/>
      <c r="CF249" s="192"/>
      <c r="CG249" s="192"/>
      <c r="CH249" s="192"/>
      <c r="CI249" s="192"/>
      <c r="CJ249" s="192"/>
      <c r="CK249" s="192"/>
      <c r="CL249" s="195"/>
      <c r="CM249" s="194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</row>
    <row r="250" spans="1:173" s="196" customFormat="1" x14ac:dyDescent="0.25">
      <c r="A250" s="235"/>
      <c r="B250" s="236"/>
      <c r="BX250" s="192"/>
      <c r="BY250" s="192"/>
      <c r="BZ250" s="192"/>
      <c r="CA250" s="192"/>
      <c r="CB250" s="192"/>
      <c r="CC250" s="192"/>
      <c r="CD250" s="194"/>
      <c r="CE250" s="192"/>
      <c r="CF250" s="192"/>
      <c r="CG250" s="192"/>
      <c r="CH250" s="192"/>
      <c r="CI250" s="192"/>
      <c r="CJ250" s="192"/>
      <c r="CK250" s="192"/>
      <c r="CL250" s="195"/>
      <c r="CM250" s="194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  <c r="FI250" s="192"/>
      <c r="FJ250" s="192"/>
      <c r="FK250" s="192"/>
      <c r="FL250" s="192"/>
      <c r="FM250" s="192"/>
      <c r="FN250" s="192"/>
      <c r="FO250" s="192"/>
      <c r="FP250" s="192"/>
      <c r="FQ250" s="192"/>
    </row>
    <row r="251" spans="1:173" s="196" customFormat="1" x14ac:dyDescent="0.25">
      <c r="A251" s="235"/>
      <c r="B251" s="236"/>
      <c r="BX251" s="192"/>
      <c r="BY251" s="192"/>
      <c r="BZ251" s="192"/>
      <c r="CA251" s="192"/>
      <c r="CB251" s="192"/>
      <c r="CC251" s="192"/>
      <c r="CD251" s="194"/>
      <c r="CE251" s="192"/>
      <c r="CF251" s="192"/>
      <c r="CG251" s="192"/>
      <c r="CH251" s="192"/>
      <c r="CI251" s="192"/>
      <c r="CJ251" s="192"/>
      <c r="CK251" s="192"/>
      <c r="CL251" s="195"/>
      <c r="CM251" s="194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  <c r="FO251" s="192"/>
      <c r="FP251" s="192"/>
      <c r="FQ251" s="192"/>
    </row>
    <row r="252" spans="1:173" s="196" customFormat="1" x14ac:dyDescent="0.25">
      <c r="A252" s="235"/>
      <c r="B252" s="236"/>
      <c r="BX252" s="192"/>
      <c r="BY252" s="192"/>
      <c r="BZ252" s="192"/>
      <c r="CA252" s="192"/>
      <c r="CB252" s="192"/>
      <c r="CC252" s="192"/>
      <c r="CD252" s="194"/>
      <c r="CE252" s="192"/>
      <c r="CF252" s="192"/>
      <c r="CG252" s="192"/>
      <c r="CH252" s="192"/>
      <c r="CI252" s="192"/>
      <c r="CJ252" s="192"/>
      <c r="CK252" s="192"/>
      <c r="CL252" s="195"/>
      <c r="CM252" s="194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</row>
    <row r="253" spans="1:173" s="196" customFormat="1" x14ac:dyDescent="0.25">
      <c r="A253" s="235"/>
      <c r="B253" s="236"/>
      <c r="BX253" s="192"/>
      <c r="BY253" s="192"/>
      <c r="BZ253" s="192"/>
      <c r="CA253" s="192"/>
      <c r="CB253" s="192"/>
      <c r="CC253" s="192"/>
      <c r="CD253" s="194"/>
      <c r="CE253" s="192"/>
      <c r="CF253" s="192"/>
      <c r="CG253" s="192"/>
      <c r="CH253" s="192"/>
      <c r="CI253" s="192"/>
      <c r="CJ253" s="192"/>
      <c r="CK253" s="192"/>
      <c r="CL253" s="195"/>
      <c r="CM253" s="194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</row>
    <row r="254" spans="1:173" s="196" customFormat="1" x14ac:dyDescent="0.25">
      <c r="A254" s="235"/>
      <c r="B254" s="236"/>
      <c r="BX254" s="192"/>
      <c r="BY254" s="192"/>
      <c r="BZ254" s="192"/>
      <c r="CA254" s="192"/>
      <c r="CB254" s="192"/>
      <c r="CC254" s="192"/>
      <c r="CD254" s="194"/>
      <c r="CE254" s="192"/>
      <c r="CF254" s="192"/>
      <c r="CG254" s="192"/>
      <c r="CH254" s="192"/>
      <c r="CI254" s="192"/>
      <c r="CJ254" s="192"/>
      <c r="CK254" s="192"/>
      <c r="CL254" s="195"/>
      <c r="CM254" s="194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</row>
    <row r="255" spans="1:173" s="196" customFormat="1" x14ac:dyDescent="0.25">
      <c r="A255" s="235"/>
      <c r="B255" s="236"/>
      <c r="BX255" s="192"/>
      <c r="BY255" s="192"/>
      <c r="BZ255" s="192"/>
      <c r="CA255" s="192"/>
      <c r="CB255" s="192"/>
      <c r="CC255" s="192"/>
      <c r="CD255" s="194"/>
      <c r="CE255" s="192"/>
      <c r="CF255" s="192"/>
      <c r="CG255" s="192"/>
      <c r="CH255" s="192"/>
      <c r="CI255" s="192"/>
      <c r="CJ255" s="192"/>
      <c r="CK255" s="192"/>
      <c r="CL255" s="195"/>
      <c r="CM255" s="194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</row>
    <row r="256" spans="1:173" s="196" customFormat="1" x14ac:dyDescent="0.25">
      <c r="A256" s="235"/>
      <c r="B256" s="236"/>
      <c r="BX256" s="192"/>
      <c r="BY256" s="192"/>
      <c r="BZ256" s="192"/>
      <c r="CA256" s="192"/>
      <c r="CB256" s="192"/>
      <c r="CC256" s="192"/>
      <c r="CD256" s="194"/>
      <c r="CE256" s="192"/>
      <c r="CF256" s="192"/>
      <c r="CG256" s="192"/>
      <c r="CH256" s="192"/>
      <c r="CI256" s="192"/>
      <c r="CJ256" s="192"/>
      <c r="CK256" s="192"/>
      <c r="CL256" s="195"/>
      <c r="CM256" s="194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</row>
    <row r="257" spans="1:173" s="196" customFormat="1" x14ac:dyDescent="0.25">
      <c r="A257" s="235"/>
      <c r="B257" s="236"/>
      <c r="BX257" s="192"/>
      <c r="BY257" s="192"/>
      <c r="BZ257" s="192"/>
      <c r="CA257" s="192"/>
      <c r="CB257" s="192"/>
      <c r="CC257" s="192"/>
      <c r="CD257" s="194"/>
      <c r="CE257" s="192"/>
      <c r="CF257" s="192"/>
      <c r="CG257" s="192"/>
      <c r="CH257" s="192"/>
      <c r="CI257" s="192"/>
      <c r="CJ257" s="192"/>
      <c r="CK257" s="192"/>
      <c r="CL257" s="195"/>
      <c r="CM257" s="194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</row>
    <row r="258" spans="1:173" s="196" customFormat="1" x14ac:dyDescent="0.25">
      <c r="A258" s="235"/>
      <c r="B258" s="236"/>
      <c r="BX258" s="192"/>
      <c r="BY258" s="192"/>
      <c r="BZ258" s="192"/>
      <c r="CA258" s="192"/>
      <c r="CB258" s="192"/>
      <c r="CC258" s="192"/>
      <c r="CD258" s="194"/>
      <c r="CE258" s="192"/>
      <c r="CF258" s="192"/>
      <c r="CG258" s="192"/>
      <c r="CH258" s="192"/>
      <c r="CI258" s="192"/>
      <c r="CJ258" s="192"/>
      <c r="CK258" s="192"/>
      <c r="CL258" s="195"/>
      <c r="CM258" s="194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</row>
    <row r="259" spans="1:173" s="196" customFormat="1" x14ac:dyDescent="0.25">
      <c r="A259" s="235"/>
      <c r="B259" s="236"/>
      <c r="BX259" s="192"/>
      <c r="BY259" s="192"/>
      <c r="BZ259" s="192"/>
      <c r="CA259" s="192"/>
      <c r="CB259" s="192"/>
      <c r="CC259" s="192"/>
      <c r="CD259" s="194"/>
      <c r="CE259" s="192"/>
      <c r="CF259" s="192"/>
      <c r="CG259" s="192"/>
      <c r="CH259" s="192"/>
      <c r="CI259" s="192"/>
      <c r="CJ259" s="192"/>
      <c r="CK259" s="192"/>
      <c r="CL259" s="195"/>
      <c r="CM259" s="194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</row>
    <row r="260" spans="1:173" s="196" customFormat="1" x14ac:dyDescent="0.25">
      <c r="A260" s="235"/>
      <c r="B260" s="236"/>
      <c r="BX260" s="192"/>
      <c r="BY260" s="192"/>
      <c r="BZ260" s="192"/>
      <c r="CA260" s="192"/>
      <c r="CB260" s="192"/>
      <c r="CC260" s="192"/>
      <c r="CD260" s="194"/>
      <c r="CE260" s="192"/>
      <c r="CF260" s="192"/>
      <c r="CG260" s="192"/>
      <c r="CH260" s="192"/>
      <c r="CI260" s="192"/>
      <c r="CJ260" s="192"/>
      <c r="CK260" s="192"/>
      <c r="CL260" s="195"/>
      <c r="CM260" s="194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</row>
    <row r="261" spans="1:173" s="196" customFormat="1" x14ac:dyDescent="0.25">
      <c r="A261" s="235"/>
      <c r="B261" s="236"/>
      <c r="BX261" s="192"/>
      <c r="BY261" s="192"/>
      <c r="BZ261" s="192"/>
      <c r="CA261" s="192"/>
      <c r="CB261" s="192"/>
      <c r="CC261" s="192"/>
      <c r="CD261" s="194"/>
      <c r="CE261" s="192"/>
      <c r="CF261" s="192"/>
      <c r="CG261" s="192"/>
      <c r="CH261" s="192"/>
      <c r="CI261" s="192"/>
      <c r="CJ261" s="192"/>
      <c r="CK261" s="192"/>
      <c r="CL261" s="195"/>
      <c r="CM261" s="194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</row>
    <row r="262" spans="1:173" s="196" customFormat="1" x14ac:dyDescent="0.25">
      <c r="A262" s="235"/>
      <c r="B262" s="236"/>
      <c r="BX262" s="192"/>
      <c r="BY262" s="192"/>
      <c r="BZ262" s="192"/>
      <c r="CA262" s="192"/>
      <c r="CB262" s="192"/>
      <c r="CC262" s="192"/>
      <c r="CD262" s="194"/>
      <c r="CE262" s="192"/>
      <c r="CF262" s="192"/>
      <c r="CG262" s="192"/>
      <c r="CH262" s="192"/>
      <c r="CI262" s="192"/>
      <c r="CJ262" s="192"/>
      <c r="CK262" s="192"/>
      <c r="CL262" s="195"/>
      <c r="CM262" s="194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</row>
  </sheetData>
  <mergeCells count="24"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  <mergeCell ref="BE6:BF6"/>
    <mergeCell ref="BH6:BI6"/>
    <mergeCell ref="BT6:BU6"/>
    <mergeCell ref="AM6:AN6"/>
    <mergeCell ref="AP6:AQ6"/>
    <mergeCell ref="AS6:AT6"/>
    <mergeCell ref="AV6:AW6"/>
    <mergeCell ref="AY6:AZ6"/>
    <mergeCell ref="BB6:BC6"/>
    <mergeCell ref="BK6:BL6"/>
    <mergeCell ref="BN6:BO6"/>
    <mergeCell ref="BQ6:BR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262"/>
  <sheetViews>
    <sheetView zoomScale="80" zoomScaleNormal="8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sqref="A1:XFD1048576"/>
    </sheetView>
  </sheetViews>
  <sheetFormatPr defaultColWidth="9.28515625" defaultRowHeight="15.75" x14ac:dyDescent="0.25"/>
  <cols>
    <col min="1" max="1" width="10.42578125" style="121" customWidth="1"/>
    <col min="2" max="2" width="33.42578125" style="237" customWidth="1"/>
    <col min="3" max="3" width="15.140625" style="123" customWidth="1"/>
    <col min="4" max="4" width="13.85546875" style="123" customWidth="1"/>
    <col min="5" max="5" width="9.42578125" style="123" customWidth="1"/>
    <col min="6" max="6" width="15.28515625" style="123" customWidth="1"/>
    <col min="7" max="7" width="17.28515625" style="123" customWidth="1"/>
    <col min="8" max="8" width="8.7109375" style="123" customWidth="1"/>
    <col min="9" max="9" width="13.7109375" style="123" customWidth="1"/>
    <col min="10" max="10" width="18.42578125" style="123" customWidth="1"/>
    <col min="11" max="11" width="6.5703125" style="123" customWidth="1"/>
    <col min="12" max="12" width="16.5703125" style="123" bestFit="1" customWidth="1"/>
    <col min="13" max="13" width="14.28515625" style="123" bestFit="1" customWidth="1"/>
    <col min="14" max="14" width="11" style="123" customWidth="1"/>
    <col min="15" max="15" width="16.5703125" style="123" bestFit="1" customWidth="1"/>
    <col min="16" max="16" width="14.28515625" style="123" bestFit="1" customWidth="1"/>
    <col min="17" max="17" width="9.42578125" style="123" customWidth="1"/>
    <col min="18" max="18" width="18.85546875" style="123" bestFit="1" customWidth="1"/>
    <col min="19" max="20" width="14.28515625" style="123" customWidth="1"/>
    <col min="21" max="21" width="16.5703125" style="123" bestFit="1" customWidth="1"/>
    <col min="22" max="22" width="14.28515625" style="123" bestFit="1" customWidth="1"/>
    <col min="23" max="23" width="10.42578125" style="123" customWidth="1"/>
    <col min="24" max="24" width="16.5703125" style="123" bestFit="1" customWidth="1"/>
    <col min="25" max="25" width="13.7109375" style="123" customWidth="1"/>
    <col min="26" max="26" width="10.42578125" style="123" customWidth="1"/>
    <col min="27" max="27" width="17.28515625" style="123" customWidth="1"/>
    <col min="28" max="28" width="18.42578125" style="123" customWidth="1"/>
    <col min="29" max="29" width="9" style="123" customWidth="1"/>
    <col min="30" max="31" width="18.42578125" style="123" customWidth="1"/>
    <col min="32" max="32" width="10.5703125" style="123" customWidth="1"/>
    <col min="33" max="33" width="19.5703125" style="123" customWidth="1"/>
    <col min="34" max="34" width="16.28515625" style="123" customWidth="1"/>
    <col min="35" max="35" width="10" style="123" customWidth="1"/>
    <col min="36" max="36" width="20.42578125" style="123" customWidth="1"/>
    <col min="37" max="37" width="19.42578125" style="123" customWidth="1"/>
    <col min="38" max="38" width="10.5703125" style="123" customWidth="1"/>
    <col min="39" max="39" width="20.42578125" style="123" customWidth="1"/>
    <col min="40" max="40" width="17.5703125" style="123" customWidth="1"/>
    <col min="41" max="41" width="9.7109375" style="123" customWidth="1"/>
    <col min="42" max="42" width="18.42578125" style="123" customWidth="1"/>
    <col min="43" max="43" width="17.28515625" style="123" customWidth="1"/>
    <col min="44" max="44" width="10.42578125" style="123" customWidth="1"/>
    <col min="45" max="45" width="20.28515625" style="123" customWidth="1"/>
    <col min="46" max="46" width="18.5703125" style="123" customWidth="1"/>
    <col min="47" max="47" width="9.7109375" style="123" customWidth="1"/>
    <col min="48" max="48" width="20.42578125" style="123" customWidth="1"/>
    <col min="49" max="49" width="18.7109375" style="123" customWidth="1"/>
    <col min="50" max="50" width="9.28515625" style="123" customWidth="1"/>
    <col min="51" max="51" width="21.42578125" style="123" customWidth="1"/>
    <col min="52" max="52" width="19.7109375" style="123" customWidth="1"/>
    <col min="53" max="53" width="10" style="123" customWidth="1"/>
    <col min="54" max="55" width="19.7109375" style="123" customWidth="1"/>
    <col min="56" max="56" width="10.5703125" style="123" customWidth="1"/>
    <col min="57" max="57" width="18" style="123" customWidth="1"/>
    <col min="58" max="58" width="16.28515625" style="123" customWidth="1"/>
    <col min="59" max="59" width="8.28515625" style="123" customWidth="1"/>
    <col min="60" max="61" width="16.28515625" style="123" customWidth="1"/>
    <col min="62" max="62" width="10.5703125" style="123" customWidth="1"/>
    <col min="63" max="64" width="16.28515625" style="123" customWidth="1"/>
    <col min="65" max="65" width="8.5703125" style="123" customWidth="1"/>
    <col min="66" max="66" width="18.5703125" style="238" customWidth="1"/>
    <col min="67" max="67" width="16.5703125" style="238" customWidth="1"/>
    <col min="68" max="69" width="20.42578125" style="123" customWidth="1"/>
    <col min="70" max="70" width="14.5703125" style="125" customWidth="1"/>
    <col min="71" max="71" width="14.28515625" style="125" customWidth="1"/>
    <col min="72" max="72" width="18.5703125" style="125" customWidth="1"/>
    <col min="73" max="73" width="22.7109375" style="125" customWidth="1"/>
    <col min="74" max="74" width="10.7109375" style="125" customWidth="1"/>
    <col min="75" max="75" width="10.42578125" style="125" customWidth="1"/>
    <col min="76" max="76" width="10.28515625" style="126" customWidth="1"/>
    <col min="77" max="77" width="17.7109375" style="125" customWidth="1"/>
    <col min="78" max="78" width="13.28515625" style="125" customWidth="1"/>
    <col min="79" max="79" width="11.42578125" style="125" customWidth="1"/>
    <col min="80" max="83" width="11.5703125" style="125" customWidth="1"/>
    <col min="84" max="84" width="12.5703125" style="127" customWidth="1"/>
    <col min="85" max="85" width="11.5703125" style="126" customWidth="1"/>
    <col min="86" max="98" width="13.42578125" style="125" customWidth="1"/>
    <col min="99" max="167" width="13.42578125" style="122" customWidth="1"/>
    <col min="168" max="16384" width="9.28515625" style="123"/>
  </cols>
  <sheetData>
    <row r="1" spans="1:170" x14ac:dyDescent="0.25">
      <c r="B1" s="122"/>
      <c r="BN1" s="123"/>
      <c r="BO1" s="123"/>
      <c r="BR1" s="124"/>
      <c r="BS1" s="124"/>
      <c r="BX1" s="125"/>
      <c r="BZ1" s="126"/>
      <c r="CF1" s="125"/>
      <c r="CG1" s="125"/>
      <c r="CH1" s="127"/>
      <c r="CI1" s="126"/>
      <c r="FL1" s="122"/>
      <c r="FM1" s="122"/>
      <c r="FN1" s="122"/>
    </row>
    <row r="2" spans="1:170" x14ac:dyDescent="0.25">
      <c r="B2" s="122"/>
      <c r="BN2" s="123"/>
      <c r="BO2" s="123"/>
      <c r="BR2" s="124"/>
      <c r="BS2" s="124"/>
      <c r="BX2" s="125"/>
      <c r="BZ2" s="126"/>
      <c r="CF2" s="125"/>
      <c r="CG2" s="125"/>
      <c r="CH2" s="127"/>
      <c r="CI2" s="126"/>
      <c r="FL2" s="122"/>
      <c r="FM2" s="122"/>
      <c r="FN2" s="122"/>
    </row>
    <row r="3" spans="1:170" x14ac:dyDescent="0.25">
      <c r="A3" s="128" t="s">
        <v>31</v>
      </c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 t="s">
        <v>0</v>
      </c>
      <c r="AR3" s="130"/>
      <c r="AS3" s="130"/>
      <c r="AT3" s="130"/>
      <c r="AU3" s="130"/>
      <c r="AV3" s="130"/>
      <c r="AW3" s="131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2"/>
      <c r="BO3" s="132"/>
      <c r="BP3" s="122"/>
      <c r="BQ3" s="122"/>
      <c r="BX3" s="125"/>
      <c r="BY3" s="126"/>
    </row>
    <row r="4" spans="1:170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1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2"/>
      <c r="BO4" s="132"/>
      <c r="BP4" s="122"/>
      <c r="BQ4" s="122"/>
      <c r="BX4" s="125"/>
      <c r="BY4" s="126"/>
    </row>
    <row r="5" spans="1:170" x14ac:dyDescent="0.25">
      <c r="A5" s="133"/>
      <c r="B5" s="134" t="s">
        <v>226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5"/>
      <c r="BO5" s="135"/>
      <c r="BP5" s="136"/>
      <c r="BQ5" s="136"/>
      <c r="BR5" s="137"/>
      <c r="BS5" s="138"/>
      <c r="BT5" s="138"/>
      <c r="BU5" s="138"/>
      <c r="BV5" s="138"/>
      <c r="BX5" s="125"/>
      <c r="BY5" s="126"/>
    </row>
    <row r="6" spans="1:170" s="146" customFormat="1" ht="16.5" thickBot="1" x14ac:dyDescent="0.3">
      <c r="A6" s="139" t="s">
        <v>1</v>
      </c>
      <c r="B6" s="140"/>
      <c r="C6" s="257" t="s">
        <v>227</v>
      </c>
      <c r="D6" s="257"/>
      <c r="E6" s="251"/>
      <c r="F6" s="257" t="s">
        <v>228</v>
      </c>
      <c r="G6" s="257"/>
      <c r="H6" s="142"/>
      <c r="I6" s="257" t="s">
        <v>237</v>
      </c>
      <c r="J6" s="257"/>
      <c r="K6" s="142"/>
      <c r="L6" s="257" t="s">
        <v>238</v>
      </c>
      <c r="M6" s="257"/>
      <c r="N6" s="143"/>
      <c r="O6" s="257" t="s">
        <v>229</v>
      </c>
      <c r="P6" s="257"/>
      <c r="Q6" s="251"/>
      <c r="R6" s="257" t="s">
        <v>239</v>
      </c>
      <c r="S6" s="257"/>
      <c r="T6" s="251"/>
      <c r="U6" s="257" t="s">
        <v>240</v>
      </c>
      <c r="V6" s="257"/>
      <c r="W6" s="251"/>
      <c r="X6" s="257" t="s">
        <v>241</v>
      </c>
      <c r="Y6" s="257"/>
      <c r="Z6" s="142"/>
      <c r="AA6" s="257" t="s">
        <v>242</v>
      </c>
      <c r="AB6" s="257"/>
      <c r="AC6" s="251"/>
      <c r="AD6" s="257" t="s">
        <v>243</v>
      </c>
      <c r="AE6" s="257"/>
      <c r="AF6" s="142"/>
      <c r="AG6" s="257" t="s">
        <v>230</v>
      </c>
      <c r="AH6" s="257"/>
      <c r="AI6" s="143"/>
      <c r="AJ6" s="257" t="s">
        <v>231</v>
      </c>
      <c r="AK6" s="257"/>
      <c r="AL6" s="143"/>
      <c r="AM6" s="257" t="s">
        <v>245</v>
      </c>
      <c r="AN6" s="257"/>
      <c r="AO6" s="142"/>
      <c r="AP6" s="257" t="s">
        <v>244</v>
      </c>
      <c r="AQ6" s="257"/>
      <c r="AR6" s="142"/>
      <c r="AS6" s="257" t="s">
        <v>232</v>
      </c>
      <c r="AT6" s="257"/>
      <c r="AU6" s="142"/>
      <c r="AV6" s="257" t="s">
        <v>233</v>
      </c>
      <c r="AW6" s="257"/>
      <c r="AX6" s="142"/>
      <c r="AY6" s="257" t="s">
        <v>234</v>
      </c>
      <c r="AZ6" s="257"/>
      <c r="BA6" s="251"/>
      <c r="BB6" s="257" t="s">
        <v>246</v>
      </c>
      <c r="BC6" s="257"/>
      <c r="BD6" s="142"/>
      <c r="BE6" s="257" t="s">
        <v>247</v>
      </c>
      <c r="BF6" s="257"/>
      <c r="BG6" s="251"/>
      <c r="BH6" s="257" t="s">
        <v>235</v>
      </c>
      <c r="BI6" s="257"/>
      <c r="BJ6" s="251"/>
      <c r="BK6" s="257" t="s">
        <v>236</v>
      </c>
      <c r="BL6" s="257"/>
      <c r="BM6" s="142"/>
      <c r="BN6" s="257" t="s">
        <v>2</v>
      </c>
      <c r="BO6" s="257"/>
      <c r="BP6" s="144"/>
      <c r="BQ6" s="144"/>
      <c r="BR6" s="145"/>
      <c r="BS6" s="137"/>
      <c r="BT6" s="137"/>
      <c r="BU6" s="137"/>
      <c r="BV6" s="137"/>
      <c r="BW6" s="137"/>
      <c r="BX6" s="138"/>
      <c r="BY6" s="126"/>
      <c r="BZ6" s="125"/>
      <c r="CA6" s="125"/>
      <c r="CB6" s="125"/>
      <c r="CC6" s="125"/>
      <c r="CD6" s="125"/>
      <c r="CE6" s="125"/>
      <c r="CF6" s="127"/>
      <c r="CG6" s="126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</row>
    <row r="7" spans="1:170" ht="16.5" thickTop="1" x14ac:dyDescent="0.25">
      <c r="A7" s="133"/>
      <c r="B7" s="147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48"/>
      <c r="BO7" s="148"/>
      <c r="BP7" s="149"/>
      <c r="BQ7" s="149"/>
      <c r="BR7" s="150"/>
      <c r="BS7" s="138"/>
      <c r="BT7" s="138"/>
      <c r="BU7" s="138"/>
      <c r="BV7" s="138"/>
      <c r="BW7" s="138"/>
      <c r="BX7" s="138"/>
      <c r="BY7" s="126"/>
    </row>
    <row r="8" spans="1:170" x14ac:dyDescent="0.25">
      <c r="A8" s="133"/>
      <c r="B8" s="147"/>
      <c r="C8" s="148"/>
      <c r="D8" s="148" t="s">
        <v>3</v>
      </c>
      <c r="E8" s="148"/>
      <c r="F8" s="148"/>
      <c r="G8" s="148" t="s">
        <v>3</v>
      </c>
      <c r="H8" s="130"/>
      <c r="I8" s="148"/>
      <c r="J8" s="148" t="s">
        <v>3</v>
      </c>
      <c r="K8" s="130"/>
      <c r="L8" s="148"/>
      <c r="M8" s="148" t="s">
        <v>3</v>
      </c>
      <c r="N8" s="130"/>
      <c r="O8" s="148"/>
      <c r="P8" s="148" t="s">
        <v>3</v>
      </c>
      <c r="Q8" s="148"/>
      <c r="R8" s="148"/>
      <c r="S8" s="148" t="s">
        <v>3</v>
      </c>
      <c r="T8" s="148"/>
      <c r="U8" s="148"/>
      <c r="V8" s="148" t="s">
        <v>3</v>
      </c>
      <c r="W8" s="148"/>
      <c r="X8" s="148"/>
      <c r="Y8" s="148" t="s">
        <v>3</v>
      </c>
      <c r="Z8" s="130"/>
      <c r="AA8" s="148"/>
      <c r="AB8" s="148" t="s">
        <v>3</v>
      </c>
      <c r="AC8" s="148"/>
      <c r="AD8" s="148"/>
      <c r="AE8" s="148" t="s">
        <v>3</v>
      </c>
      <c r="AF8" s="130"/>
      <c r="AG8" s="148"/>
      <c r="AH8" s="148" t="s">
        <v>3</v>
      </c>
      <c r="AI8" s="130"/>
      <c r="AJ8" s="148"/>
      <c r="AK8" s="148" t="s">
        <v>3</v>
      </c>
      <c r="AL8" s="130"/>
      <c r="AM8" s="148"/>
      <c r="AN8" s="148" t="s">
        <v>3</v>
      </c>
      <c r="AO8" s="130"/>
      <c r="AP8" s="148"/>
      <c r="AQ8" s="148" t="s">
        <v>3</v>
      </c>
      <c r="AR8" s="130"/>
      <c r="AS8" s="148"/>
      <c r="AT8" s="148" t="s">
        <v>3</v>
      </c>
      <c r="AU8" s="130"/>
      <c r="AV8" s="148"/>
      <c r="AW8" s="148" t="s">
        <v>3</v>
      </c>
      <c r="AX8" s="130"/>
      <c r="AY8" s="148"/>
      <c r="AZ8" s="148" t="s">
        <v>3</v>
      </c>
      <c r="BA8" s="148"/>
      <c r="BB8" s="148"/>
      <c r="BC8" s="148" t="s">
        <v>3</v>
      </c>
      <c r="BD8" s="130"/>
      <c r="BE8" s="148"/>
      <c r="BF8" s="148" t="s">
        <v>3</v>
      </c>
      <c r="BG8" s="148"/>
      <c r="BH8" s="148"/>
      <c r="BI8" s="148" t="s">
        <v>3</v>
      </c>
      <c r="BJ8" s="148"/>
      <c r="BK8" s="148"/>
      <c r="BL8" s="148" t="s">
        <v>3</v>
      </c>
      <c r="BM8" s="130"/>
      <c r="BN8" s="148"/>
      <c r="BO8" s="148" t="s">
        <v>3</v>
      </c>
      <c r="BP8" s="149"/>
      <c r="BQ8" s="149"/>
      <c r="BR8" s="150"/>
      <c r="BS8" s="138"/>
      <c r="BT8" s="138"/>
      <c r="BU8" s="138"/>
      <c r="BV8" s="138"/>
      <c r="BW8" s="138"/>
      <c r="BX8" s="138"/>
      <c r="BY8" s="126"/>
    </row>
    <row r="9" spans="1:170" x14ac:dyDescent="0.25">
      <c r="A9" s="151"/>
      <c r="B9" s="147"/>
      <c r="C9" s="148" t="s">
        <v>3</v>
      </c>
      <c r="D9" s="148" t="s">
        <v>19</v>
      </c>
      <c r="E9" s="148"/>
      <c r="F9" s="148" t="s">
        <v>3</v>
      </c>
      <c r="G9" s="148" t="s">
        <v>19</v>
      </c>
      <c r="H9" s="148"/>
      <c r="I9" s="148" t="s">
        <v>3</v>
      </c>
      <c r="J9" s="148" t="s">
        <v>19</v>
      </c>
      <c r="K9" s="148"/>
      <c r="L9" s="148" t="s">
        <v>3</v>
      </c>
      <c r="M9" s="148" t="s">
        <v>19</v>
      </c>
      <c r="N9" s="148"/>
      <c r="O9" s="148" t="s">
        <v>3</v>
      </c>
      <c r="P9" s="148" t="s">
        <v>19</v>
      </c>
      <c r="Q9" s="148"/>
      <c r="R9" s="148" t="s">
        <v>3</v>
      </c>
      <c r="S9" s="148" t="s">
        <v>19</v>
      </c>
      <c r="T9" s="148"/>
      <c r="U9" s="148" t="s">
        <v>3</v>
      </c>
      <c r="V9" s="148" t="s">
        <v>19</v>
      </c>
      <c r="W9" s="148"/>
      <c r="X9" s="148" t="s">
        <v>3</v>
      </c>
      <c r="Y9" s="148" t="s">
        <v>19</v>
      </c>
      <c r="Z9" s="148"/>
      <c r="AA9" s="148" t="s">
        <v>3</v>
      </c>
      <c r="AB9" s="148" t="s">
        <v>19</v>
      </c>
      <c r="AC9" s="148"/>
      <c r="AD9" s="148" t="s">
        <v>3</v>
      </c>
      <c r="AE9" s="148" t="s">
        <v>19</v>
      </c>
      <c r="AF9" s="148"/>
      <c r="AG9" s="148" t="s">
        <v>3</v>
      </c>
      <c r="AH9" s="148" t="s">
        <v>19</v>
      </c>
      <c r="AI9" s="148"/>
      <c r="AJ9" s="148" t="s">
        <v>3</v>
      </c>
      <c r="AK9" s="148" t="s">
        <v>19</v>
      </c>
      <c r="AL9" s="148"/>
      <c r="AM9" s="148" t="s">
        <v>3</v>
      </c>
      <c r="AN9" s="148" t="s">
        <v>19</v>
      </c>
      <c r="AO9" s="148"/>
      <c r="AP9" s="148" t="s">
        <v>3</v>
      </c>
      <c r="AQ9" s="148" t="s">
        <v>19</v>
      </c>
      <c r="AR9" s="148"/>
      <c r="AS9" s="148" t="s">
        <v>3</v>
      </c>
      <c r="AT9" s="148" t="s">
        <v>19</v>
      </c>
      <c r="AU9" s="148"/>
      <c r="AV9" s="148" t="s">
        <v>3</v>
      </c>
      <c r="AW9" s="148" t="s">
        <v>19</v>
      </c>
      <c r="AX9" s="148"/>
      <c r="AY9" s="148" t="s">
        <v>3</v>
      </c>
      <c r="AZ9" s="148" t="s">
        <v>19</v>
      </c>
      <c r="BA9" s="148"/>
      <c r="BB9" s="148" t="s">
        <v>3</v>
      </c>
      <c r="BC9" s="148" t="s">
        <v>19</v>
      </c>
      <c r="BD9" s="148"/>
      <c r="BE9" s="148" t="s">
        <v>3</v>
      </c>
      <c r="BF9" s="148" t="s">
        <v>19</v>
      </c>
      <c r="BG9" s="148"/>
      <c r="BH9" s="148" t="s">
        <v>3</v>
      </c>
      <c r="BI9" s="148" t="s">
        <v>19</v>
      </c>
      <c r="BJ9" s="148"/>
      <c r="BK9" s="148" t="s">
        <v>3</v>
      </c>
      <c r="BL9" s="148" t="s">
        <v>19</v>
      </c>
      <c r="BM9" s="148"/>
      <c r="BN9" s="148" t="s">
        <v>3</v>
      </c>
      <c r="BO9" s="148" t="s">
        <v>19</v>
      </c>
      <c r="BP9" s="149"/>
      <c r="BQ9" s="149"/>
      <c r="BR9" s="150"/>
      <c r="BS9" s="150"/>
      <c r="BT9" s="150"/>
      <c r="BU9" s="150"/>
      <c r="BV9" s="150"/>
      <c r="BW9" s="150"/>
      <c r="BX9" s="150"/>
      <c r="BY9" s="126"/>
    </row>
    <row r="10" spans="1:170" x14ac:dyDescent="0.25">
      <c r="A10" s="133"/>
      <c r="B10" s="152" t="s">
        <v>20</v>
      </c>
      <c r="C10" s="148" t="s">
        <v>23</v>
      </c>
      <c r="D10" s="148" t="s">
        <v>21</v>
      </c>
      <c r="E10" s="148"/>
      <c r="F10" s="148" t="s">
        <v>23</v>
      </c>
      <c r="G10" s="148" t="s">
        <v>21</v>
      </c>
      <c r="H10" s="148"/>
      <c r="I10" s="148" t="s">
        <v>23</v>
      </c>
      <c r="J10" s="148" t="s">
        <v>21</v>
      </c>
      <c r="K10" s="148"/>
      <c r="L10" s="148" t="s">
        <v>23</v>
      </c>
      <c r="M10" s="148" t="s">
        <v>21</v>
      </c>
      <c r="N10" s="148"/>
      <c r="O10" s="148" t="s">
        <v>23</v>
      </c>
      <c r="P10" s="148" t="s">
        <v>21</v>
      </c>
      <c r="Q10" s="148"/>
      <c r="R10" s="148" t="s">
        <v>23</v>
      </c>
      <c r="S10" s="148" t="s">
        <v>21</v>
      </c>
      <c r="T10" s="148"/>
      <c r="U10" s="148" t="s">
        <v>23</v>
      </c>
      <c r="V10" s="148" t="s">
        <v>21</v>
      </c>
      <c r="W10" s="148"/>
      <c r="X10" s="148" t="s">
        <v>23</v>
      </c>
      <c r="Y10" s="148" t="s">
        <v>21</v>
      </c>
      <c r="Z10" s="148"/>
      <c r="AA10" s="148" t="s">
        <v>23</v>
      </c>
      <c r="AB10" s="148" t="s">
        <v>21</v>
      </c>
      <c r="AC10" s="148"/>
      <c r="AD10" s="148" t="s">
        <v>23</v>
      </c>
      <c r="AE10" s="148" t="s">
        <v>21</v>
      </c>
      <c r="AF10" s="148"/>
      <c r="AG10" s="148" t="s">
        <v>23</v>
      </c>
      <c r="AH10" s="148" t="s">
        <v>21</v>
      </c>
      <c r="AI10" s="148"/>
      <c r="AJ10" s="148" t="s">
        <v>23</v>
      </c>
      <c r="AK10" s="148" t="s">
        <v>21</v>
      </c>
      <c r="AL10" s="148"/>
      <c r="AM10" s="148" t="s">
        <v>23</v>
      </c>
      <c r="AN10" s="148" t="s">
        <v>21</v>
      </c>
      <c r="AO10" s="148"/>
      <c r="AP10" s="148" t="s">
        <v>23</v>
      </c>
      <c r="AQ10" s="148" t="s">
        <v>21</v>
      </c>
      <c r="AR10" s="148"/>
      <c r="AS10" s="148" t="s">
        <v>23</v>
      </c>
      <c r="AT10" s="148" t="s">
        <v>21</v>
      </c>
      <c r="AU10" s="148"/>
      <c r="AV10" s="148" t="s">
        <v>23</v>
      </c>
      <c r="AW10" s="148" t="s">
        <v>21</v>
      </c>
      <c r="AX10" s="148"/>
      <c r="AY10" s="148" t="s">
        <v>23</v>
      </c>
      <c r="AZ10" s="148" t="s">
        <v>21</v>
      </c>
      <c r="BA10" s="148"/>
      <c r="BB10" s="148" t="s">
        <v>23</v>
      </c>
      <c r="BC10" s="148" t="s">
        <v>21</v>
      </c>
      <c r="BD10" s="148"/>
      <c r="BE10" s="148" t="s">
        <v>23</v>
      </c>
      <c r="BF10" s="148" t="s">
        <v>21</v>
      </c>
      <c r="BG10" s="148"/>
      <c r="BH10" s="148" t="s">
        <v>23</v>
      </c>
      <c r="BI10" s="148" t="s">
        <v>21</v>
      </c>
      <c r="BJ10" s="148"/>
      <c r="BK10" s="148" t="s">
        <v>23</v>
      </c>
      <c r="BL10" s="148" t="s">
        <v>21</v>
      </c>
      <c r="BM10" s="148"/>
      <c r="BN10" s="148" t="s">
        <v>24</v>
      </c>
      <c r="BO10" s="148" t="s">
        <v>21</v>
      </c>
      <c r="BP10" s="149"/>
      <c r="BQ10" s="149"/>
      <c r="BR10" s="150"/>
      <c r="BS10" s="150"/>
      <c r="BT10" s="150"/>
      <c r="BU10" s="150"/>
      <c r="BV10" s="150"/>
      <c r="BW10" s="150"/>
      <c r="BX10" s="150"/>
      <c r="BY10" s="126"/>
    </row>
    <row r="11" spans="1:170" s="159" customFormat="1" ht="15.75" customHeight="1" x14ac:dyDescent="0.25">
      <c r="A11" s="153"/>
      <c r="B11" s="154"/>
      <c r="C11" s="148"/>
      <c r="D11" s="148" t="s">
        <v>22</v>
      </c>
      <c r="E11" s="148"/>
      <c r="F11" s="148"/>
      <c r="G11" s="148" t="s">
        <v>22</v>
      </c>
      <c r="H11" s="148"/>
      <c r="I11" s="148"/>
      <c r="J11" s="148" t="s">
        <v>22</v>
      </c>
      <c r="K11" s="148"/>
      <c r="L11" s="148"/>
      <c r="M11" s="148" t="s">
        <v>22</v>
      </c>
      <c r="N11" s="148"/>
      <c r="O11" s="148"/>
      <c r="P11" s="148" t="s">
        <v>22</v>
      </c>
      <c r="Q11" s="148"/>
      <c r="R11" s="148"/>
      <c r="S11" s="148" t="s">
        <v>22</v>
      </c>
      <c r="T11" s="148"/>
      <c r="U11" s="148"/>
      <c r="V11" s="148" t="s">
        <v>22</v>
      </c>
      <c r="W11" s="148"/>
      <c r="X11" s="148"/>
      <c r="Y11" s="148" t="s">
        <v>22</v>
      </c>
      <c r="Z11" s="148"/>
      <c r="AA11" s="148"/>
      <c r="AB11" s="148" t="s">
        <v>22</v>
      </c>
      <c r="AC11" s="148"/>
      <c r="AD11" s="148"/>
      <c r="AE11" s="148" t="s">
        <v>22</v>
      </c>
      <c r="AF11" s="148"/>
      <c r="AG11" s="148"/>
      <c r="AH11" s="148" t="s">
        <v>22</v>
      </c>
      <c r="AI11" s="148"/>
      <c r="AJ11" s="148"/>
      <c r="AK11" s="148" t="s">
        <v>22</v>
      </c>
      <c r="AL11" s="148"/>
      <c r="AM11" s="148"/>
      <c r="AN11" s="148" t="s">
        <v>22</v>
      </c>
      <c r="AO11" s="148"/>
      <c r="AP11" s="148"/>
      <c r="AQ11" s="148" t="s">
        <v>22</v>
      </c>
      <c r="AR11" s="148"/>
      <c r="AS11" s="148"/>
      <c r="AT11" s="148" t="s">
        <v>22</v>
      </c>
      <c r="AU11" s="148"/>
      <c r="AV11" s="148"/>
      <c r="AW11" s="148" t="s">
        <v>22</v>
      </c>
      <c r="AX11" s="148"/>
      <c r="AY11" s="148"/>
      <c r="AZ11" s="148" t="s">
        <v>22</v>
      </c>
      <c r="BA11" s="148"/>
      <c r="BB11" s="148"/>
      <c r="BC11" s="148" t="s">
        <v>22</v>
      </c>
      <c r="BD11" s="148"/>
      <c r="BE11" s="148"/>
      <c r="BF11" s="148" t="s">
        <v>22</v>
      </c>
      <c r="BG11" s="148"/>
      <c r="BH11" s="148"/>
      <c r="BI11" s="148" t="s">
        <v>22</v>
      </c>
      <c r="BJ11" s="148"/>
      <c r="BK11" s="148"/>
      <c r="BL11" s="148" t="s">
        <v>22</v>
      </c>
      <c r="BM11" s="148"/>
      <c r="BN11" s="148"/>
      <c r="BO11" s="148" t="s">
        <v>22</v>
      </c>
      <c r="BP11" s="149"/>
      <c r="BQ11" s="149"/>
      <c r="BR11" s="150"/>
      <c r="BS11" s="150"/>
      <c r="BT11" s="150"/>
      <c r="BU11" s="150"/>
      <c r="BV11" s="150"/>
      <c r="BW11" s="150"/>
      <c r="BX11" s="150"/>
      <c r="BY11" s="155"/>
      <c r="BZ11" s="156"/>
      <c r="CA11" s="156"/>
      <c r="CB11" s="156"/>
      <c r="CC11" s="156"/>
      <c r="CD11" s="156"/>
      <c r="CE11" s="156"/>
      <c r="CF11" s="157"/>
      <c r="CG11" s="155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</row>
    <row r="12" spans="1:170" x14ac:dyDescent="0.25">
      <c r="A12" s="133"/>
      <c r="B12" s="147"/>
      <c r="C12" s="148"/>
      <c r="D12" s="148" t="s">
        <v>4</v>
      </c>
      <c r="E12" s="148"/>
      <c r="F12" s="148"/>
      <c r="G12" s="148" t="s">
        <v>4</v>
      </c>
      <c r="H12" s="148"/>
      <c r="I12" s="148"/>
      <c r="J12" s="148" t="s">
        <v>4</v>
      </c>
      <c r="K12" s="148"/>
      <c r="L12" s="148"/>
      <c r="M12" s="148" t="s">
        <v>4</v>
      </c>
      <c r="N12" s="130"/>
      <c r="O12" s="148"/>
      <c r="P12" s="148" t="s">
        <v>4</v>
      </c>
      <c r="Q12" s="148"/>
      <c r="R12" s="148"/>
      <c r="S12" s="148" t="s">
        <v>4</v>
      </c>
      <c r="T12" s="148"/>
      <c r="U12" s="148"/>
      <c r="V12" s="148" t="s">
        <v>4</v>
      </c>
      <c r="W12" s="148"/>
      <c r="X12" s="148"/>
      <c r="Y12" s="148" t="s">
        <v>4</v>
      </c>
      <c r="Z12" s="148"/>
      <c r="AA12" s="148"/>
      <c r="AB12" s="148" t="s">
        <v>4</v>
      </c>
      <c r="AC12" s="148"/>
      <c r="AD12" s="148"/>
      <c r="AE12" s="148" t="s">
        <v>4</v>
      </c>
      <c r="AF12" s="148"/>
      <c r="AG12" s="148"/>
      <c r="AH12" s="148" t="s">
        <v>4</v>
      </c>
      <c r="AI12" s="148"/>
      <c r="AJ12" s="148"/>
      <c r="AK12" s="148" t="s">
        <v>4</v>
      </c>
      <c r="AL12" s="148"/>
      <c r="AM12" s="148"/>
      <c r="AN12" s="148" t="s">
        <v>4</v>
      </c>
      <c r="AO12" s="148"/>
      <c r="AP12" s="148"/>
      <c r="AQ12" s="148" t="s">
        <v>4</v>
      </c>
      <c r="AR12" s="148"/>
      <c r="AS12" s="148"/>
      <c r="AT12" s="148" t="s">
        <v>4</v>
      </c>
      <c r="AU12" s="148"/>
      <c r="AV12" s="148"/>
      <c r="AW12" s="148" t="s">
        <v>4</v>
      </c>
      <c r="AX12" s="148"/>
      <c r="AY12" s="148"/>
      <c r="AZ12" s="148" t="s">
        <v>4</v>
      </c>
      <c r="BA12" s="148"/>
      <c r="BB12" s="148"/>
      <c r="BC12" s="148" t="s">
        <v>4</v>
      </c>
      <c r="BD12" s="148"/>
      <c r="BE12" s="148"/>
      <c r="BF12" s="148" t="s">
        <v>4</v>
      </c>
      <c r="BG12" s="148"/>
      <c r="BH12" s="148"/>
      <c r="BI12" s="148" t="s">
        <v>4</v>
      </c>
      <c r="BJ12" s="148"/>
      <c r="BK12" s="148"/>
      <c r="BL12" s="148" t="s">
        <v>4</v>
      </c>
      <c r="BM12" s="148"/>
      <c r="BN12" s="148"/>
      <c r="BO12" s="148" t="s">
        <v>4</v>
      </c>
      <c r="BP12" s="149"/>
      <c r="BQ12" s="149"/>
      <c r="BR12" s="150"/>
      <c r="BS12" s="138"/>
      <c r="BT12" s="150"/>
      <c r="BU12" s="150"/>
      <c r="BV12" s="150"/>
      <c r="BW12" s="150"/>
      <c r="BX12" s="150"/>
      <c r="BY12" s="160"/>
    </row>
    <row r="13" spans="1:170" s="165" customFormat="1" x14ac:dyDescent="0.25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4"/>
      <c r="BP13" s="149"/>
      <c r="BQ13" s="149"/>
      <c r="BR13" s="150"/>
      <c r="BS13" s="138"/>
      <c r="BT13" s="138"/>
      <c r="BU13" s="138"/>
      <c r="BV13" s="138"/>
      <c r="BW13" s="138"/>
      <c r="BX13" s="138"/>
      <c r="BY13" s="126"/>
      <c r="BZ13" s="125"/>
      <c r="CA13" s="125"/>
      <c r="CB13" s="125"/>
      <c r="CC13" s="125"/>
      <c r="CD13" s="125"/>
      <c r="CE13" s="125"/>
      <c r="CF13" s="127"/>
      <c r="CG13" s="126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</row>
    <row r="14" spans="1:170" x14ac:dyDescent="0.25">
      <c r="A14" s="166" t="s">
        <v>1</v>
      </c>
      <c r="B14" s="147"/>
      <c r="C14" s="129"/>
      <c r="D14" s="130"/>
      <c r="E14" s="130"/>
      <c r="F14" s="130"/>
      <c r="G14" s="130"/>
      <c r="H14" s="130"/>
      <c r="I14" s="129"/>
      <c r="J14" s="130"/>
      <c r="K14" s="130"/>
      <c r="L14" s="129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67"/>
      <c r="BO14" s="168"/>
      <c r="BP14" s="149"/>
      <c r="BQ14" s="149"/>
      <c r="BR14" s="150"/>
      <c r="BS14" s="138"/>
      <c r="BT14" s="138"/>
      <c r="BU14" s="138"/>
      <c r="BV14" s="138"/>
      <c r="BW14" s="138"/>
      <c r="BX14" s="138"/>
      <c r="BY14" s="126"/>
    </row>
    <row r="15" spans="1:170" x14ac:dyDescent="0.25">
      <c r="A15" s="151">
        <v>1</v>
      </c>
      <c r="B15" s="169" t="s">
        <v>5</v>
      </c>
      <c r="C15" s="167">
        <v>139.16</v>
      </c>
      <c r="D15" s="170">
        <v>84.17</v>
      </c>
      <c r="E15" s="170"/>
      <c r="F15" s="167">
        <v>140.32</v>
      </c>
      <c r="G15" s="170">
        <v>83.99</v>
      </c>
      <c r="H15" s="130"/>
      <c r="I15" s="167">
        <v>141.75</v>
      </c>
      <c r="J15" s="170">
        <v>83.5</v>
      </c>
      <c r="K15" s="130"/>
      <c r="L15" s="167">
        <v>144.16</v>
      </c>
      <c r="M15" s="170">
        <v>82.42</v>
      </c>
      <c r="N15" s="130"/>
      <c r="O15" s="167">
        <v>144.07</v>
      </c>
      <c r="P15" s="170">
        <v>81.709999999999994</v>
      </c>
      <c r="Q15" s="170"/>
      <c r="R15" s="167">
        <v>142.18</v>
      </c>
      <c r="S15" s="170">
        <v>82.04</v>
      </c>
      <c r="T15" s="170"/>
      <c r="U15" s="167">
        <v>142.6</v>
      </c>
      <c r="V15" s="170">
        <v>81.010000000000005</v>
      </c>
      <c r="W15" s="170"/>
      <c r="X15" s="167">
        <v>142.22999999999999</v>
      </c>
      <c r="Y15" s="170">
        <v>81.17</v>
      </c>
      <c r="Z15" s="130"/>
      <c r="AA15" s="167">
        <v>143.41</v>
      </c>
      <c r="AB15" s="170">
        <v>81.739999999999995</v>
      </c>
      <c r="AC15" s="170"/>
      <c r="AD15" s="167">
        <v>143.25</v>
      </c>
      <c r="AE15" s="170">
        <v>81.349999999999994</v>
      </c>
      <c r="AF15" s="130"/>
      <c r="AG15" s="167">
        <v>143.17000000000002</v>
      </c>
      <c r="AH15" s="170">
        <v>81.41</v>
      </c>
      <c r="AI15" s="130"/>
      <c r="AJ15" s="167">
        <v>143.44</v>
      </c>
      <c r="AK15" s="170">
        <v>81.510000000000005</v>
      </c>
      <c r="AL15" s="130"/>
      <c r="AM15" s="167">
        <v>143.69</v>
      </c>
      <c r="AN15" s="170">
        <v>81.05</v>
      </c>
      <c r="AO15" s="130"/>
      <c r="AP15" s="167">
        <v>143.88</v>
      </c>
      <c r="AQ15" s="170">
        <v>81.790000000000006</v>
      </c>
      <c r="AR15" s="130"/>
      <c r="AS15" s="167">
        <v>142.75</v>
      </c>
      <c r="AT15" s="170">
        <v>82.71</v>
      </c>
      <c r="AU15" s="130"/>
      <c r="AV15" s="167">
        <v>142.95000000000002</v>
      </c>
      <c r="AW15" s="170">
        <v>83.57</v>
      </c>
      <c r="AX15" s="130"/>
      <c r="AY15" s="167">
        <v>143.92000000000002</v>
      </c>
      <c r="AZ15" s="170">
        <v>83.46</v>
      </c>
      <c r="BA15" s="170"/>
      <c r="BB15" s="167">
        <v>144.47999999999999</v>
      </c>
      <c r="BC15" s="170">
        <v>83.7</v>
      </c>
      <c r="BD15" s="130"/>
      <c r="BE15" s="171">
        <v>144.69</v>
      </c>
      <c r="BF15" s="172">
        <v>84.15</v>
      </c>
      <c r="BG15" s="172"/>
      <c r="BH15" s="171">
        <v>144.68</v>
      </c>
      <c r="BI15" s="172">
        <v>83.13</v>
      </c>
      <c r="BJ15" s="172"/>
      <c r="BK15" s="172">
        <v>144.30000000000001</v>
      </c>
      <c r="BL15" s="172">
        <v>82.36</v>
      </c>
      <c r="BM15" s="130"/>
      <c r="BN15" s="167">
        <f>(C15+F15+I15+L15+O15+U15+X15+AA15+AD15+AG15+AJ15+AM15+AP15+AS15+AV15+AY15+BB15+BE15+BH15+R15+BK15)/21</f>
        <v>143.09904761904761</v>
      </c>
      <c r="BO15" s="168">
        <f>(D15+G15+J15+M15+P15+V15+Y15+AB15+AE15+AH15+AK15+AN15+AQ15+AT15+AW15+AZ15+BC15+BF15+BI15+S15+BL15)/21</f>
        <v>82.473333333333329</v>
      </c>
      <c r="BP15" s="173"/>
      <c r="BQ15" s="173"/>
      <c r="BR15" s="173"/>
      <c r="BS15" s="174"/>
      <c r="BT15" s="174"/>
      <c r="BU15" s="138"/>
      <c r="BV15" s="175"/>
      <c r="BW15" s="175"/>
      <c r="BX15" s="138"/>
      <c r="BY15" s="126"/>
    </row>
    <row r="16" spans="1:170" s="132" customFormat="1" x14ac:dyDescent="0.25">
      <c r="A16" s="151">
        <v>2</v>
      </c>
      <c r="B16" s="169" t="s">
        <v>6</v>
      </c>
      <c r="C16" s="167">
        <v>0.86281276962899045</v>
      </c>
      <c r="D16" s="170">
        <v>135.75</v>
      </c>
      <c r="E16" s="170"/>
      <c r="F16" s="167">
        <v>0.86460314715545561</v>
      </c>
      <c r="G16" s="170">
        <v>136.31</v>
      </c>
      <c r="H16" s="130"/>
      <c r="I16" s="167">
        <v>0.86184607429113147</v>
      </c>
      <c r="J16" s="170">
        <v>137.33000000000001</v>
      </c>
      <c r="K16" s="130"/>
      <c r="L16" s="167">
        <v>0.87161160986664343</v>
      </c>
      <c r="M16" s="170">
        <v>136.31</v>
      </c>
      <c r="N16" s="130"/>
      <c r="O16" s="167">
        <v>0.87092840968472385</v>
      </c>
      <c r="P16" s="170">
        <v>135.16999999999999</v>
      </c>
      <c r="Q16" s="170"/>
      <c r="R16" s="167">
        <v>0.86095566078346963</v>
      </c>
      <c r="S16" s="170">
        <v>135.47999999999999</v>
      </c>
      <c r="T16" s="170"/>
      <c r="U16" s="167">
        <v>0.85631101215961636</v>
      </c>
      <c r="V16" s="170">
        <v>134.9</v>
      </c>
      <c r="W16" s="170"/>
      <c r="X16" s="167">
        <v>0.85397096498719038</v>
      </c>
      <c r="Y16" s="170">
        <v>135.19</v>
      </c>
      <c r="Z16" s="130"/>
      <c r="AA16" s="167">
        <v>0.86505190311418678</v>
      </c>
      <c r="AB16" s="170">
        <v>135.51</v>
      </c>
      <c r="AC16" s="170"/>
      <c r="AD16" s="167">
        <v>0.86843247937472867</v>
      </c>
      <c r="AE16" s="170">
        <v>134.18</v>
      </c>
      <c r="AF16" s="130"/>
      <c r="AG16" s="167">
        <v>0.87834870443566093</v>
      </c>
      <c r="AH16" s="170">
        <v>132.69999999999999</v>
      </c>
      <c r="AI16" s="130"/>
      <c r="AJ16" s="167">
        <v>0.87981699806440261</v>
      </c>
      <c r="AK16" s="170">
        <v>132.88999999999999</v>
      </c>
      <c r="AL16" s="130"/>
      <c r="AM16" s="167">
        <v>0.87481410200332432</v>
      </c>
      <c r="AN16" s="170">
        <v>133.13</v>
      </c>
      <c r="AO16" s="130"/>
      <c r="AP16" s="167">
        <v>0.88206756637558426</v>
      </c>
      <c r="AQ16" s="170">
        <v>133.41</v>
      </c>
      <c r="AR16" s="130"/>
      <c r="AS16" s="167">
        <v>0.88472087056533655</v>
      </c>
      <c r="AT16" s="170">
        <v>133.44999999999999</v>
      </c>
      <c r="AU16" s="130"/>
      <c r="AV16" s="167">
        <v>0.89389469920443365</v>
      </c>
      <c r="AW16" s="170">
        <v>133.63999999999999</v>
      </c>
      <c r="AX16" s="130"/>
      <c r="AY16" s="167">
        <v>0.93179276928811017</v>
      </c>
      <c r="AZ16" s="170">
        <v>128.91</v>
      </c>
      <c r="BA16" s="170"/>
      <c r="BB16" s="167">
        <v>0.92738569971251039</v>
      </c>
      <c r="BC16" s="170">
        <v>130.4</v>
      </c>
      <c r="BD16" s="130"/>
      <c r="BE16" s="171">
        <v>0.93676814988290391</v>
      </c>
      <c r="BF16" s="172">
        <v>129.97999999999999</v>
      </c>
      <c r="BG16" s="172"/>
      <c r="BH16" s="171">
        <v>0.92089511004696556</v>
      </c>
      <c r="BI16" s="172">
        <v>130.6</v>
      </c>
      <c r="BJ16" s="172"/>
      <c r="BK16" s="180">
        <v>0.89597706298718749</v>
      </c>
      <c r="BL16" s="180">
        <v>132.65</v>
      </c>
      <c r="BM16" s="130"/>
      <c r="BN16" s="167">
        <f t="shared" ref="BN16:BN30" si="0">(C16+F16+I16+L16+O16+U16+X16+AA16+AD16+AG16+AJ16+AM16+AP16+AS16+AV16+AY16+BB16+BE16+BH16+R16+BK16)/21</f>
        <v>0.88300027445774087</v>
      </c>
      <c r="BO16" s="168">
        <f t="shared" ref="BO16:BO30" si="1">(D16+G16+J16+M16+P16+V16+Y16+AB16+AE16+AH16+AK16+AN16+AQ16+AT16+AW16+AZ16+BC16+BF16+BI16+S16+BL16)/21</f>
        <v>133.70904761904762</v>
      </c>
      <c r="BP16" s="173"/>
      <c r="BQ16" s="173"/>
      <c r="BR16" s="173"/>
      <c r="BS16" s="174"/>
      <c r="BT16" s="174"/>
      <c r="BU16" s="138"/>
      <c r="BV16" s="175"/>
      <c r="BW16" s="175"/>
      <c r="BX16" s="138"/>
      <c r="BY16" s="126"/>
      <c r="BZ16" s="125"/>
      <c r="CA16" s="125"/>
      <c r="CB16" s="125"/>
      <c r="CC16" s="125"/>
      <c r="CD16" s="125"/>
      <c r="CE16" s="125"/>
      <c r="CF16" s="127"/>
      <c r="CG16" s="126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</row>
    <row r="17" spans="1:167" x14ac:dyDescent="0.25">
      <c r="A17" s="151">
        <v>3</v>
      </c>
      <c r="B17" s="169" t="s">
        <v>7</v>
      </c>
      <c r="C17" s="167">
        <v>0.97670000000000001</v>
      </c>
      <c r="D17" s="170">
        <v>119.92</v>
      </c>
      <c r="E17" s="170"/>
      <c r="F17" s="167">
        <v>0.97940000000000005</v>
      </c>
      <c r="G17" s="170">
        <v>120.33</v>
      </c>
      <c r="H17" s="130"/>
      <c r="I17" s="167">
        <v>0.97960000000000003</v>
      </c>
      <c r="J17" s="170">
        <v>120.82</v>
      </c>
      <c r="K17" s="130"/>
      <c r="L17" s="167">
        <v>0.98320000000000007</v>
      </c>
      <c r="M17" s="170">
        <v>120.84</v>
      </c>
      <c r="N17" s="130"/>
      <c r="O17" s="167">
        <v>0.9748</v>
      </c>
      <c r="P17" s="170">
        <v>120.76</v>
      </c>
      <c r="Q17" s="170"/>
      <c r="R17" s="167">
        <v>0.95669999999999999</v>
      </c>
      <c r="S17" s="170">
        <v>121.92</v>
      </c>
      <c r="T17" s="170"/>
      <c r="U17" s="167">
        <v>0.95480000000000009</v>
      </c>
      <c r="V17" s="170">
        <v>120.99</v>
      </c>
      <c r="W17" s="170"/>
      <c r="X17" s="167">
        <v>0.95020000000000004</v>
      </c>
      <c r="Y17" s="170">
        <v>121.5</v>
      </c>
      <c r="Z17" s="130"/>
      <c r="AA17" s="167">
        <v>0.96100000000000008</v>
      </c>
      <c r="AB17" s="170">
        <v>121.98</v>
      </c>
      <c r="AC17" s="170"/>
      <c r="AD17" s="167">
        <v>0.95800000000000007</v>
      </c>
      <c r="AE17" s="170">
        <v>121.64</v>
      </c>
      <c r="AF17" s="130"/>
      <c r="AG17" s="167">
        <v>0.96320000000000006</v>
      </c>
      <c r="AH17" s="170">
        <v>121.01</v>
      </c>
      <c r="AI17" s="130"/>
      <c r="AJ17" s="167">
        <v>0.96679999999999999</v>
      </c>
      <c r="AK17" s="170">
        <v>120.94</v>
      </c>
      <c r="AL17" s="130"/>
      <c r="AM17" s="167">
        <v>0.9657</v>
      </c>
      <c r="AN17" s="170">
        <v>120.6</v>
      </c>
      <c r="AO17" s="130"/>
      <c r="AP17" s="167">
        <v>0.96440000000000003</v>
      </c>
      <c r="AQ17" s="170">
        <v>122.02</v>
      </c>
      <c r="AR17" s="130"/>
      <c r="AS17" s="167">
        <v>0.97500000000000009</v>
      </c>
      <c r="AT17" s="170">
        <v>121.1</v>
      </c>
      <c r="AU17" s="130"/>
      <c r="AV17" s="167">
        <v>0.98020000000000007</v>
      </c>
      <c r="AW17" s="170">
        <v>121.87</v>
      </c>
      <c r="AX17" s="130"/>
      <c r="AY17" s="167">
        <v>0.9860000000000001</v>
      </c>
      <c r="AZ17" s="170">
        <v>121.83</v>
      </c>
      <c r="BA17" s="170"/>
      <c r="BB17" s="167">
        <v>0.9899</v>
      </c>
      <c r="BC17" s="170">
        <v>122.16</v>
      </c>
      <c r="BD17" s="130"/>
      <c r="BE17" s="171">
        <v>0.99310000000000009</v>
      </c>
      <c r="BF17" s="172">
        <v>122.61</v>
      </c>
      <c r="BG17" s="172"/>
      <c r="BH17" s="171">
        <v>0.98180000000000001</v>
      </c>
      <c r="BI17" s="172">
        <v>122.5</v>
      </c>
      <c r="BJ17" s="172"/>
      <c r="BK17" s="172">
        <v>0.97710000000000008</v>
      </c>
      <c r="BL17" s="172">
        <v>121.64</v>
      </c>
      <c r="BM17" s="130"/>
      <c r="BN17" s="167">
        <f t="shared" si="0"/>
        <v>0.9722666666666665</v>
      </c>
      <c r="BO17" s="168">
        <f t="shared" si="1"/>
        <v>121.37999999999998</v>
      </c>
      <c r="BP17" s="173"/>
      <c r="BQ17" s="173"/>
      <c r="BR17" s="173"/>
      <c r="BS17" s="174"/>
      <c r="BT17" s="174"/>
      <c r="BU17" s="138"/>
      <c r="BV17" s="175"/>
      <c r="BW17" s="175"/>
      <c r="BX17" s="138"/>
      <c r="BY17" s="126"/>
    </row>
    <row r="18" spans="1:167" x14ac:dyDescent="0.25">
      <c r="A18" s="151">
        <v>4</v>
      </c>
      <c r="B18" s="169" t="s">
        <v>8</v>
      </c>
      <c r="C18" s="167">
        <v>0.99760574620909825</v>
      </c>
      <c r="D18" s="170">
        <v>117.41</v>
      </c>
      <c r="E18" s="170"/>
      <c r="F18" s="167">
        <v>1.0007004903432402</v>
      </c>
      <c r="G18" s="170">
        <v>117.81</v>
      </c>
      <c r="H18" s="130"/>
      <c r="I18" s="167">
        <v>1.0047221943132723</v>
      </c>
      <c r="J18" s="170">
        <v>117.81</v>
      </c>
      <c r="K18" s="130"/>
      <c r="L18" s="167">
        <v>1.0101010101010099</v>
      </c>
      <c r="M18" s="170">
        <v>117.73</v>
      </c>
      <c r="N18" s="130"/>
      <c r="O18" s="167">
        <v>1.0002000400080016</v>
      </c>
      <c r="P18" s="170">
        <v>117.77</v>
      </c>
      <c r="Q18" s="170"/>
      <c r="R18" s="167">
        <v>0.99235883695544302</v>
      </c>
      <c r="S18" s="170">
        <v>117.62</v>
      </c>
      <c r="T18" s="170"/>
      <c r="U18" s="167">
        <v>0.98367106039740315</v>
      </c>
      <c r="V18" s="170">
        <v>117.49</v>
      </c>
      <c r="W18" s="170"/>
      <c r="X18" s="167">
        <v>0.98415510284420826</v>
      </c>
      <c r="Y18" s="170">
        <v>117.39</v>
      </c>
      <c r="Z18" s="130"/>
      <c r="AA18" s="167">
        <v>0.99950024987506247</v>
      </c>
      <c r="AB18" s="170">
        <v>117.34</v>
      </c>
      <c r="AC18" s="170"/>
      <c r="AD18" s="167">
        <v>1.000300090027008</v>
      </c>
      <c r="AE18" s="170">
        <v>116.57</v>
      </c>
      <c r="AF18" s="130"/>
      <c r="AG18" s="167">
        <v>1.0018032458425163</v>
      </c>
      <c r="AH18" s="170">
        <v>116.4</v>
      </c>
      <c r="AI18" s="130"/>
      <c r="AJ18" s="167">
        <v>1.0031096398836392</v>
      </c>
      <c r="AK18" s="170">
        <v>116.63</v>
      </c>
      <c r="AL18" s="130"/>
      <c r="AM18" s="167">
        <v>0.99880143827407097</v>
      </c>
      <c r="AN18" s="170">
        <v>116.67</v>
      </c>
      <c r="AO18" s="130"/>
      <c r="AP18" s="167">
        <v>1.0085728693898133</v>
      </c>
      <c r="AQ18" s="170">
        <v>116.72</v>
      </c>
      <c r="AR18" s="130"/>
      <c r="AS18" s="167">
        <v>1.0128633647320975</v>
      </c>
      <c r="AT18" s="170">
        <v>116.64</v>
      </c>
      <c r="AU18" s="130"/>
      <c r="AV18" s="167">
        <v>1.0252204223908139</v>
      </c>
      <c r="AW18" s="170">
        <v>116.58</v>
      </c>
      <c r="AX18" s="130"/>
      <c r="AY18" s="167">
        <v>1.0333781130515656</v>
      </c>
      <c r="AZ18" s="170">
        <v>116.32</v>
      </c>
      <c r="BA18" s="170"/>
      <c r="BB18" s="167">
        <v>1.0400416016640666</v>
      </c>
      <c r="BC18" s="170">
        <v>116.34</v>
      </c>
      <c r="BD18" s="130"/>
      <c r="BE18" s="171">
        <v>1.0466820180029306</v>
      </c>
      <c r="BF18" s="172">
        <v>116.38</v>
      </c>
      <c r="BG18" s="172"/>
      <c r="BH18" s="171">
        <v>1.0325245224574084</v>
      </c>
      <c r="BI18" s="172">
        <v>116.53</v>
      </c>
      <c r="BJ18" s="172"/>
      <c r="BK18" s="172">
        <v>1.0196798205363515</v>
      </c>
      <c r="BL18" s="172">
        <v>116.6</v>
      </c>
      <c r="BM18" s="130"/>
      <c r="BN18" s="167">
        <f t="shared" si="0"/>
        <v>1.0093329465380485</v>
      </c>
      <c r="BO18" s="168">
        <f t="shared" si="1"/>
        <v>116.98809523809524</v>
      </c>
      <c r="BP18" s="173"/>
      <c r="BQ18" s="173"/>
      <c r="BR18" s="173"/>
      <c r="BS18" s="174"/>
      <c r="BT18" s="174"/>
      <c r="BU18" s="138"/>
      <c r="BV18" s="175"/>
      <c r="BW18" s="175"/>
      <c r="BX18" s="138"/>
      <c r="BY18" s="126"/>
    </row>
    <row r="19" spans="1:167" x14ac:dyDescent="0.25">
      <c r="A19" s="151">
        <v>5</v>
      </c>
      <c r="B19" s="169" t="s">
        <v>9</v>
      </c>
      <c r="C19" s="167">
        <v>1706.98</v>
      </c>
      <c r="D19" s="176">
        <v>199938.57</v>
      </c>
      <c r="E19" s="176"/>
      <c r="F19" s="177">
        <v>1706.39</v>
      </c>
      <c r="G19" s="176">
        <v>201098.06</v>
      </c>
      <c r="H19" s="130"/>
      <c r="I19" s="167">
        <v>1711.3000000000002</v>
      </c>
      <c r="J19" s="176">
        <v>202549.47</v>
      </c>
      <c r="K19" s="130"/>
      <c r="L19" s="167">
        <v>1704.6178</v>
      </c>
      <c r="M19" s="176">
        <v>202525.64</v>
      </c>
      <c r="N19" s="130"/>
      <c r="O19" s="167">
        <v>1719.15</v>
      </c>
      <c r="P19" s="176">
        <v>202378.34</v>
      </c>
      <c r="Q19" s="176"/>
      <c r="R19" s="177">
        <v>1725.9</v>
      </c>
      <c r="S19" s="176">
        <v>201308.98</v>
      </c>
      <c r="T19" s="176"/>
      <c r="U19" s="177">
        <v>1725.3000000000002</v>
      </c>
      <c r="V19" s="176">
        <v>199306.66</v>
      </c>
      <c r="W19" s="176"/>
      <c r="X19" s="177">
        <v>1726.7596000000001</v>
      </c>
      <c r="Y19" s="176">
        <v>199354.4</v>
      </c>
      <c r="Z19" s="130"/>
      <c r="AA19" s="167">
        <v>1703.49</v>
      </c>
      <c r="AB19" s="176">
        <v>199683.1</v>
      </c>
      <c r="AC19" s="176"/>
      <c r="AD19" s="167">
        <v>1689.19</v>
      </c>
      <c r="AE19" s="176">
        <v>196841.31</v>
      </c>
      <c r="AF19" s="130"/>
      <c r="AG19" s="167">
        <v>1663.3000000000002</v>
      </c>
      <c r="AH19" s="176">
        <v>193874.25</v>
      </c>
      <c r="AI19" s="130"/>
      <c r="AJ19" s="167">
        <v>1663.39</v>
      </c>
      <c r="AK19" s="176">
        <v>194483.56</v>
      </c>
      <c r="AL19" s="130"/>
      <c r="AM19" s="167">
        <v>1668.6208000000001</v>
      </c>
      <c r="AN19" s="176">
        <v>194327.58</v>
      </c>
      <c r="AO19" s="130"/>
      <c r="AP19" s="167">
        <v>1673.2445</v>
      </c>
      <c r="AQ19" s="176">
        <v>196907.41</v>
      </c>
      <c r="AR19" s="130"/>
      <c r="AS19" s="167">
        <v>1670.89</v>
      </c>
      <c r="AT19" s="176">
        <v>197281.98</v>
      </c>
      <c r="AU19" s="130"/>
      <c r="AV19" s="167">
        <v>1660.0547000000001</v>
      </c>
      <c r="AW19" s="176">
        <v>198310.13</v>
      </c>
      <c r="AX19" s="130"/>
      <c r="AY19" s="167">
        <v>1644.69</v>
      </c>
      <c r="AZ19" s="176">
        <v>197560.16</v>
      </c>
      <c r="BA19" s="176"/>
      <c r="BB19" s="177">
        <v>1632.2271000000001</v>
      </c>
      <c r="BC19" s="176">
        <v>197385.22</v>
      </c>
      <c r="BD19" s="130"/>
      <c r="BE19" s="171">
        <v>1617.3037000000002</v>
      </c>
      <c r="BF19" s="172">
        <v>196922.9</v>
      </c>
      <c r="BG19" s="172"/>
      <c r="BH19" s="171">
        <v>1647.5</v>
      </c>
      <c r="BI19" s="172">
        <v>198144.83</v>
      </c>
      <c r="BJ19" s="172"/>
      <c r="BK19" s="180">
        <v>1668.6515000000002</v>
      </c>
      <c r="BL19" s="180">
        <v>198319.23</v>
      </c>
      <c r="BM19" s="130"/>
      <c r="BN19" s="167">
        <f t="shared" si="0"/>
        <v>1682.330938095238</v>
      </c>
      <c r="BO19" s="168">
        <f t="shared" si="1"/>
        <v>198500.08476190479</v>
      </c>
      <c r="BP19" s="173"/>
      <c r="BQ19" s="173"/>
      <c r="BR19" s="173"/>
      <c r="BS19" s="174"/>
      <c r="BT19" s="174"/>
      <c r="BU19" s="178"/>
      <c r="BV19" s="175"/>
      <c r="BW19" s="175"/>
      <c r="BX19" s="138"/>
      <c r="BY19" s="126"/>
    </row>
    <row r="20" spans="1:167" x14ac:dyDescent="0.25">
      <c r="A20" s="151">
        <v>6</v>
      </c>
      <c r="B20" s="169" t="s">
        <v>10</v>
      </c>
      <c r="C20" s="167">
        <v>17.79</v>
      </c>
      <c r="D20" s="170">
        <v>2083.7399999999998</v>
      </c>
      <c r="E20" s="170"/>
      <c r="F20" s="167">
        <v>17.9178</v>
      </c>
      <c r="G20" s="170">
        <v>2111.61</v>
      </c>
      <c r="H20" s="130"/>
      <c r="I20" s="167">
        <v>18.2986</v>
      </c>
      <c r="J20" s="170">
        <v>2165.8200000000002</v>
      </c>
      <c r="K20" s="130"/>
      <c r="L20" s="167">
        <v>18.1555</v>
      </c>
      <c r="M20" s="170">
        <v>2157.0500000000002</v>
      </c>
      <c r="N20" s="130"/>
      <c r="O20" s="167">
        <v>18.59</v>
      </c>
      <c r="P20" s="170">
        <v>2188.41</v>
      </c>
      <c r="Q20" s="170"/>
      <c r="R20" s="167">
        <v>18.785700000000002</v>
      </c>
      <c r="S20" s="170">
        <v>2191.16</v>
      </c>
      <c r="T20" s="170"/>
      <c r="U20" s="167">
        <v>19.224900000000002</v>
      </c>
      <c r="V20" s="170">
        <v>2220.86</v>
      </c>
      <c r="W20" s="170"/>
      <c r="X20" s="167">
        <v>19.82</v>
      </c>
      <c r="Y20" s="170">
        <v>2288.2199999999998</v>
      </c>
      <c r="Z20" s="130"/>
      <c r="AA20" s="167">
        <v>19.484999999999999</v>
      </c>
      <c r="AB20" s="170">
        <v>2284.0300000000002</v>
      </c>
      <c r="AC20" s="170"/>
      <c r="AD20" s="167">
        <v>19.470600000000001</v>
      </c>
      <c r="AE20" s="170">
        <v>2268.91</v>
      </c>
      <c r="AF20" s="130"/>
      <c r="AG20" s="167">
        <v>18.968900000000001</v>
      </c>
      <c r="AH20" s="170">
        <v>2211.0100000000002</v>
      </c>
      <c r="AI20" s="130"/>
      <c r="AJ20" s="167">
        <v>19.27</v>
      </c>
      <c r="AK20" s="170">
        <v>2253.0500000000002</v>
      </c>
      <c r="AL20" s="130"/>
      <c r="AM20" s="167">
        <v>19.3049</v>
      </c>
      <c r="AN20" s="170">
        <v>2248.25</v>
      </c>
      <c r="AO20" s="130"/>
      <c r="AP20" s="167">
        <v>19.468500000000002</v>
      </c>
      <c r="AQ20" s="170">
        <v>2291.0500000000002</v>
      </c>
      <c r="AR20" s="130"/>
      <c r="AS20" s="167">
        <v>19.643900000000002</v>
      </c>
      <c r="AT20" s="170">
        <v>2319.36</v>
      </c>
      <c r="AU20" s="130"/>
      <c r="AV20" s="167">
        <v>19.3611</v>
      </c>
      <c r="AW20" s="170">
        <v>2312.88</v>
      </c>
      <c r="AX20" s="130"/>
      <c r="AY20" s="167">
        <v>18.650000000000002</v>
      </c>
      <c r="AZ20" s="170">
        <v>2240.2399999999998</v>
      </c>
      <c r="BA20" s="170"/>
      <c r="BB20" s="167">
        <v>18.551600000000001</v>
      </c>
      <c r="BC20" s="170">
        <v>2243.44</v>
      </c>
      <c r="BD20" s="130"/>
      <c r="BE20" s="171">
        <v>18.032</v>
      </c>
      <c r="BF20" s="172">
        <v>2195.58</v>
      </c>
      <c r="BG20" s="172"/>
      <c r="BH20" s="171">
        <v>18.64</v>
      </c>
      <c r="BI20" s="172">
        <v>2241.83</v>
      </c>
      <c r="BJ20" s="172"/>
      <c r="BK20" s="172">
        <v>19.0898</v>
      </c>
      <c r="BL20" s="172">
        <v>2268.8200000000002</v>
      </c>
      <c r="BM20" s="130"/>
      <c r="BN20" s="167">
        <f t="shared" si="0"/>
        <v>18.881847619047623</v>
      </c>
      <c r="BO20" s="168">
        <f t="shared" si="1"/>
        <v>2227.8723809523808</v>
      </c>
      <c r="BP20" s="173"/>
      <c r="BQ20" s="173"/>
      <c r="BR20" s="173"/>
      <c r="BS20" s="174"/>
      <c r="BT20" s="174"/>
      <c r="BU20" s="138"/>
      <c r="BV20" s="175"/>
      <c r="BW20" s="175"/>
      <c r="BX20" s="138"/>
      <c r="BY20" s="126"/>
    </row>
    <row r="21" spans="1:167" x14ac:dyDescent="0.25">
      <c r="A21" s="151">
        <v>7</v>
      </c>
      <c r="B21" s="169" t="s">
        <v>25</v>
      </c>
      <c r="C21" s="167">
        <v>1.4647722279185584</v>
      </c>
      <c r="D21" s="170">
        <v>79.959999999999994</v>
      </c>
      <c r="E21" s="170"/>
      <c r="F21" s="167">
        <v>1.4682131845543973</v>
      </c>
      <c r="G21" s="170">
        <v>80.27</v>
      </c>
      <c r="H21" s="130"/>
      <c r="I21" s="167">
        <v>1.4762326542663124</v>
      </c>
      <c r="J21" s="170">
        <v>80.180000000000007</v>
      </c>
      <c r="K21" s="130"/>
      <c r="L21" s="167">
        <v>1.4876524843796488</v>
      </c>
      <c r="M21" s="170">
        <v>79.86</v>
      </c>
      <c r="N21" s="130"/>
      <c r="O21" s="167">
        <v>1.4869888475836432</v>
      </c>
      <c r="P21" s="170">
        <v>79.17</v>
      </c>
      <c r="Q21" s="170"/>
      <c r="R21" s="167">
        <v>1.4583637159107479</v>
      </c>
      <c r="S21" s="170">
        <v>79.98</v>
      </c>
      <c r="T21" s="170"/>
      <c r="U21" s="167">
        <v>1.4539110206455363</v>
      </c>
      <c r="V21" s="170">
        <v>79.45</v>
      </c>
      <c r="W21" s="170"/>
      <c r="X21" s="167">
        <v>1.4496955639315743</v>
      </c>
      <c r="Y21" s="170">
        <v>79.64</v>
      </c>
      <c r="Z21" s="130"/>
      <c r="AA21" s="167">
        <v>1.485001485001485</v>
      </c>
      <c r="AB21" s="170">
        <v>78.94</v>
      </c>
      <c r="AC21" s="170"/>
      <c r="AD21" s="167">
        <v>1.4823599169878448</v>
      </c>
      <c r="AE21" s="170">
        <v>78.61</v>
      </c>
      <c r="AF21" s="130"/>
      <c r="AG21" s="167">
        <v>1.4961101137043686</v>
      </c>
      <c r="AH21" s="170">
        <v>77.91</v>
      </c>
      <c r="AI21" s="130"/>
      <c r="AJ21" s="167">
        <v>1.4979029358897542</v>
      </c>
      <c r="AK21" s="170">
        <v>78.06</v>
      </c>
      <c r="AL21" s="130"/>
      <c r="AM21" s="167">
        <v>1.4920919128618322</v>
      </c>
      <c r="AN21" s="170">
        <v>78.05</v>
      </c>
      <c r="AO21" s="130"/>
      <c r="AP21" s="167">
        <v>1.4983518130056936</v>
      </c>
      <c r="AQ21" s="170">
        <v>78.540000000000006</v>
      </c>
      <c r="AR21" s="130"/>
      <c r="AS21" s="167">
        <v>1.506024096385542</v>
      </c>
      <c r="AT21" s="170">
        <v>78.400000000000006</v>
      </c>
      <c r="AU21" s="130"/>
      <c r="AV21" s="167">
        <v>1.5206812652068125</v>
      </c>
      <c r="AW21" s="170">
        <v>78.56</v>
      </c>
      <c r="AX21" s="130"/>
      <c r="AY21" s="167">
        <v>1.5363343063450605</v>
      </c>
      <c r="AZ21" s="170">
        <v>78.19</v>
      </c>
      <c r="BA21" s="170"/>
      <c r="BB21" s="167">
        <v>1.5444015444015442</v>
      </c>
      <c r="BC21" s="170">
        <v>78.3</v>
      </c>
      <c r="BD21" s="130"/>
      <c r="BE21" s="171">
        <v>1.5676438313215237</v>
      </c>
      <c r="BF21" s="172">
        <v>77.67</v>
      </c>
      <c r="BG21" s="172"/>
      <c r="BH21" s="171">
        <v>1.5475085112968121</v>
      </c>
      <c r="BI21" s="172">
        <v>77.72</v>
      </c>
      <c r="BJ21" s="172"/>
      <c r="BK21" s="172">
        <v>1.5394088669950738</v>
      </c>
      <c r="BL21" s="172">
        <v>77.2</v>
      </c>
      <c r="BM21" s="130"/>
      <c r="BN21" s="167">
        <f t="shared" si="0"/>
        <v>1.4980785856473222</v>
      </c>
      <c r="BO21" s="168">
        <f t="shared" si="1"/>
        <v>78.793333333333337</v>
      </c>
      <c r="BP21" s="173"/>
      <c r="BQ21" s="173"/>
      <c r="BR21" s="173"/>
      <c r="BS21" s="174"/>
      <c r="BT21" s="174"/>
      <c r="BU21" s="138"/>
      <c r="BV21" s="175"/>
      <c r="BW21" s="175"/>
      <c r="BX21" s="138"/>
      <c r="BY21" s="126"/>
    </row>
    <row r="22" spans="1:167" x14ac:dyDescent="0.25">
      <c r="A22" s="151">
        <v>8</v>
      </c>
      <c r="B22" s="169" t="s">
        <v>26</v>
      </c>
      <c r="C22" s="167">
        <v>1.3172000000000001</v>
      </c>
      <c r="D22" s="170">
        <v>88.92</v>
      </c>
      <c r="E22" s="170"/>
      <c r="F22" s="167">
        <v>1.3143</v>
      </c>
      <c r="G22" s="170">
        <v>89.67</v>
      </c>
      <c r="H22" s="130"/>
      <c r="I22" s="167">
        <v>1.3128</v>
      </c>
      <c r="J22" s="170">
        <v>90.16</v>
      </c>
      <c r="K22" s="130"/>
      <c r="L22" s="167">
        <v>1.3176000000000001</v>
      </c>
      <c r="M22" s="170">
        <v>90.17</v>
      </c>
      <c r="N22" s="130"/>
      <c r="O22" s="167">
        <v>1.3139000000000001</v>
      </c>
      <c r="P22" s="170">
        <v>89.6</v>
      </c>
      <c r="Q22" s="170"/>
      <c r="R22" s="167">
        <v>1.2990000000000002</v>
      </c>
      <c r="S22" s="170">
        <v>89.79</v>
      </c>
      <c r="T22" s="170"/>
      <c r="U22" s="167">
        <v>1.2983</v>
      </c>
      <c r="V22" s="170">
        <v>88.98</v>
      </c>
      <c r="W22" s="170"/>
      <c r="X22" s="167">
        <v>1.2971000000000001</v>
      </c>
      <c r="Y22" s="170">
        <v>89.01</v>
      </c>
      <c r="Z22" s="130"/>
      <c r="AA22" s="167">
        <v>1.3160000000000001</v>
      </c>
      <c r="AB22" s="170">
        <v>89.07</v>
      </c>
      <c r="AC22" s="170"/>
      <c r="AD22" s="167">
        <v>1.3157000000000001</v>
      </c>
      <c r="AE22" s="170">
        <v>88.57</v>
      </c>
      <c r="AF22" s="130"/>
      <c r="AG22" s="167">
        <v>1.3275000000000001</v>
      </c>
      <c r="AH22" s="170">
        <v>87.8</v>
      </c>
      <c r="AI22" s="130"/>
      <c r="AJ22" s="167">
        <v>1.3319000000000001</v>
      </c>
      <c r="AK22" s="170">
        <v>87.78</v>
      </c>
      <c r="AL22" s="130"/>
      <c r="AM22" s="167">
        <v>1.3283</v>
      </c>
      <c r="AN22" s="170">
        <v>87.68</v>
      </c>
      <c r="AO22" s="130"/>
      <c r="AP22" s="167">
        <v>1.3366</v>
      </c>
      <c r="AQ22" s="170">
        <v>88.04</v>
      </c>
      <c r="AR22" s="130"/>
      <c r="AS22" s="167">
        <v>1.3461000000000001</v>
      </c>
      <c r="AT22" s="170">
        <v>87.71</v>
      </c>
      <c r="AU22" s="130"/>
      <c r="AV22" s="167">
        <v>1.3543000000000001</v>
      </c>
      <c r="AW22" s="170">
        <v>88.21</v>
      </c>
      <c r="AX22" s="130"/>
      <c r="AY22" s="167">
        <v>1.3619000000000001</v>
      </c>
      <c r="AZ22" s="170">
        <v>88.2</v>
      </c>
      <c r="BA22" s="170"/>
      <c r="BB22" s="167">
        <v>1.3707</v>
      </c>
      <c r="BC22" s="170">
        <v>88.22</v>
      </c>
      <c r="BD22" s="130"/>
      <c r="BE22" s="171">
        <v>1.3814</v>
      </c>
      <c r="BF22" s="172">
        <v>88.14</v>
      </c>
      <c r="BG22" s="172"/>
      <c r="BH22" s="171">
        <v>1.3713</v>
      </c>
      <c r="BI22" s="172">
        <v>87.71</v>
      </c>
      <c r="BJ22" s="172"/>
      <c r="BK22" s="180">
        <v>1.3691</v>
      </c>
      <c r="BL22" s="180">
        <v>86.81</v>
      </c>
      <c r="BM22" s="130"/>
      <c r="BN22" s="167">
        <f t="shared" si="0"/>
        <v>1.3324285714285713</v>
      </c>
      <c r="BO22" s="168">
        <f t="shared" si="1"/>
        <v>88.582857142857137</v>
      </c>
      <c r="BP22" s="173"/>
      <c r="BQ22" s="173"/>
      <c r="BR22" s="173"/>
      <c r="BS22" s="174"/>
      <c r="BT22" s="174"/>
      <c r="BU22" s="138"/>
      <c r="BV22" s="175"/>
      <c r="BW22" s="175"/>
      <c r="BX22" s="138"/>
      <c r="BY22" s="126"/>
    </row>
    <row r="23" spans="1:167" x14ac:dyDescent="0.25">
      <c r="A23" s="151">
        <v>9</v>
      </c>
      <c r="B23" s="169" t="s">
        <v>13</v>
      </c>
      <c r="C23" s="167">
        <v>10.704000000000001</v>
      </c>
      <c r="D23" s="170">
        <v>10.94</v>
      </c>
      <c r="E23" s="170"/>
      <c r="F23" s="167">
        <v>10.757</v>
      </c>
      <c r="G23" s="170">
        <v>10.96</v>
      </c>
      <c r="H23" s="130"/>
      <c r="I23" s="167">
        <v>10.737</v>
      </c>
      <c r="J23" s="170">
        <v>11.02</v>
      </c>
      <c r="K23" s="130"/>
      <c r="L23" s="167">
        <v>10.7933</v>
      </c>
      <c r="M23" s="170">
        <v>11.01</v>
      </c>
      <c r="N23" s="130"/>
      <c r="O23" s="167">
        <v>10.701500000000001</v>
      </c>
      <c r="P23" s="170">
        <v>11</v>
      </c>
      <c r="Q23" s="170"/>
      <c r="R23" s="167">
        <v>10.552000000000001</v>
      </c>
      <c r="S23" s="170">
        <v>11.05</v>
      </c>
      <c r="T23" s="170"/>
      <c r="U23" s="167">
        <v>10.4574</v>
      </c>
      <c r="V23" s="170">
        <v>11.05</v>
      </c>
      <c r="W23" s="170"/>
      <c r="X23" s="167">
        <v>10.4384</v>
      </c>
      <c r="Y23" s="170">
        <v>11.06</v>
      </c>
      <c r="Z23" s="130"/>
      <c r="AA23" s="167">
        <v>10.636200000000001</v>
      </c>
      <c r="AB23" s="170">
        <v>11.02</v>
      </c>
      <c r="AC23" s="170"/>
      <c r="AD23" s="167">
        <v>10.6845</v>
      </c>
      <c r="AE23" s="170">
        <v>10.91</v>
      </c>
      <c r="AF23" s="130"/>
      <c r="AG23" s="167">
        <v>10.7704</v>
      </c>
      <c r="AH23" s="170">
        <v>10.82</v>
      </c>
      <c r="AI23" s="130"/>
      <c r="AJ23" s="167">
        <v>10.829500000000001</v>
      </c>
      <c r="AK23" s="170">
        <v>10.8</v>
      </c>
      <c r="AL23" s="130"/>
      <c r="AM23" s="167">
        <v>10.823600000000001</v>
      </c>
      <c r="AN23" s="170">
        <v>10.76</v>
      </c>
      <c r="AO23" s="130"/>
      <c r="AP23" s="167">
        <v>11.0015</v>
      </c>
      <c r="AQ23" s="170">
        <v>10.7</v>
      </c>
      <c r="AR23" s="130"/>
      <c r="AS23" s="167">
        <v>11.017200000000001</v>
      </c>
      <c r="AT23" s="170">
        <v>10.72</v>
      </c>
      <c r="AU23" s="130"/>
      <c r="AV23" s="167">
        <v>11.182700000000001</v>
      </c>
      <c r="AW23" s="170">
        <v>10.68</v>
      </c>
      <c r="AX23" s="130"/>
      <c r="AY23" s="167">
        <v>11.296900000000001</v>
      </c>
      <c r="AZ23" s="170">
        <v>10.63</v>
      </c>
      <c r="BA23" s="170"/>
      <c r="BB23" s="167">
        <v>11.307700000000001</v>
      </c>
      <c r="BC23" s="170">
        <v>10.69</v>
      </c>
      <c r="BD23" s="130"/>
      <c r="BE23" s="171">
        <v>11.4506</v>
      </c>
      <c r="BF23" s="172">
        <v>10.63</v>
      </c>
      <c r="BG23" s="172"/>
      <c r="BH23" s="171">
        <v>11.308900000000001</v>
      </c>
      <c r="BI23" s="172">
        <v>10.63</v>
      </c>
      <c r="BJ23" s="172"/>
      <c r="BK23" s="172">
        <v>11.1241</v>
      </c>
      <c r="BL23" s="172">
        <v>10.68</v>
      </c>
      <c r="BM23" s="130"/>
      <c r="BN23" s="167">
        <f t="shared" si="0"/>
        <v>10.884495238095239</v>
      </c>
      <c r="BO23" s="168">
        <f t="shared" si="1"/>
        <v>10.845714285714285</v>
      </c>
      <c r="BP23" s="173"/>
      <c r="BQ23" s="173"/>
      <c r="BR23" s="173"/>
      <c r="BS23" s="174"/>
      <c r="BT23" s="174"/>
      <c r="BU23" s="138"/>
      <c r="BV23" s="175"/>
      <c r="BW23" s="175"/>
      <c r="BX23" s="138"/>
      <c r="BY23" s="126"/>
    </row>
    <row r="24" spans="1:167" x14ac:dyDescent="0.25">
      <c r="A24" s="151">
        <v>10</v>
      </c>
      <c r="B24" s="169" t="s">
        <v>14</v>
      </c>
      <c r="C24" s="167">
        <v>10.009500000000001</v>
      </c>
      <c r="D24" s="170">
        <v>11.7</v>
      </c>
      <c r="E24" s="170"/>
      <c r="F24" s="167">
        <v>10.019400000000001</v>
      </c>
      <c r="G24" s="170">
        <v>11.76</v>
      </c>
      <c r="H24" s="130"/>
      <c r="I24" s="167">
        <v>9.9453000000000014</v>
      </c>
      <c r="J24" s="170">
        <v>11.9</v>
      </c>
      <c r="K24" s="130"/>
      <c r="L24" s="167">
        <v>10.0274</v>
      </c>
      <c r="M24" s="170">
        <v>11.85</v>
      </c>
      <c r="N24" s="130"/>
      <c r="O24" s="167">
        <v>10.0297</v>
      </c>
      <c r="P24" s="170">
        <v>11.74</v>
      </c>
      <c r="Q24" s="170"/>
      <c r="R24" s="167">
        <v>9.8757000000000001</v>
      </c>
      <c r="S24" s="170">
        <v>11.81</v>
      </c>
      <c r="T24" s="170"/>
      <c r="U24" s="167">
        <v>9.7994000000000003</v>
      </c>
      <c r="V24" s="170">
        <v>11.79</v>
      </c>
      <c r="W24" s="170"/>
      <c r="X24" s="167">
        <v>9.8209999999999997</v>
      </c>
      <c r="Y24" s="170">
        <v>11.76</v>
      </c>
      <c r="Z24" s="130"/>
      <c r="AA24" s="167">
        <v>10.061</v>
      </c>
      <c r="AB24" s="170">
        <v>11.65</v>
      </c>
      <c r="AC24" s="170"/>
      <c r="AD24" s="167">
        <v>10.085700000000001</v>
      </c>
      <c r="AE24" s="170">
        <v>11.55</v>
      </c>
      <c r="AF24" s="130"/>
      <c r="AG24" s="167">
        <v>10.2332</v>
      </c>
      <c r="AH24" s="170">
        <v>11.39</v>
      </c>
      <c r="AI24" s="130"/>
      <c r="AJ24" s="167">
        <v>10.285500000000001</v>
      </c>
      <c r="AK24" s="170">
        <v>11.37</v>
      </c>
      <c r="AL24" s="130"/>
      <c r="AM24" s="167">
        <v>10.250200000000001</v>
      </c>
      <c r="AN24" s="170">
        <v>11.36</v>
      </c>
      <c r="AO24" s="130"/>
      <c r="AP24" s="167">
        <v>10.3399</v>
      </c>
      <c r="AQ24" s="170">
        <v>11.38</v>
      </c>
      <c r="AR24" s="130"/>
      <c r="AS24" s="167">
        <v>10.3446</v>
      </c>
      <c r="AT24" s="170">
        <v>11.41</v>
      </c>
      <c r="AU24" s="130"/>
      <c r="AV24" s="167">
        <v>10.490400000000001</v>
      </c>
      <c r="AW24" s="170">
        <v>11.39</v>
      </c>
      <c r="AX24" s="130"/>
      <c r="AY24" s="167">
        <v>10.6858</v>
      </c>
      <c r="AZ24" s="170">
        <v>11.24</v>
      </c>
      <c r="BA24" s="170"/>
      <c r="BB24" s="167">
        <v>10.7714</v>
      </c>
      <c r="BC24" s="170">
        <v>11.23</v>
      </c>
      <c r="BD24" s="130"/>
      <c r="BE24" s="171">
        <v>10.960800000000001</v>
      </c>
      <c r="BF24" s="172">
        <v>11.11</v>
      </c>
      <c r="BG24" s="172"/>
      <c r="BH24" s="171">
        <v>10.7948</v>
      </c>
      <c r="BI24" s="172">
        <v>11.14</v>
      </c>
      <c r="BJ24" s="172"/>
      <c r="BK24" s="172">
        <v>10.7347</v>
      </c>
      <c r="BL24" s="172">
        <v>11.07</v>
      </c>
      <c r="BM24" s="130"/>
      <c r="BN24" s="167">
        <f t="shared" si="0"/>
        <v>10.265019047619049</v>
      </c>
      <c r="BO24" s="168">
        <f t="shared" si="1"/>
        <v>11.504761904761903</v>
      </c>
      <c r="BP24" s="173"/>
      <c r="BQ24" s="173"/>
      <c r="BR24" s="173"/>
      <c r="BS24" s="174"/>
      <c r="BT24" s="174"/>
      <c r="BU24" s="138"/>
      <c r="BV24" s="175"/>
      <c r="BW24" s="175"/>
      <c r="BX24" s="138"/>
      <c r="BY24" s="126"/>
    </row>
    <row r="25" spans="1:167" x14ac:dyDescent="0.25">
      <c r="A25" s="151">
        <v>11</v>
      </c>
      <c r="B25" s="169" t="s">
        <v>15</v>
      </c>
      <c r="C25" s="167">
        <v>7.4183000000000003</v>
      </c>
      <c r="D25" s="170">
        <v>15.79</v>
      </c>
      <c r="E25" s="170"/>
      <c r="F25" s="167">
        <v>7.4397000000000002</v>
      </c>
      <c r="G25" s="170">
        <v>15.84</v>
      </c>
      <c r="H25" s="130"/>
      <c r="I25" s="167">
        <v>7.4697000000000005</v>
      </c>
      <c r="J25" s="170">
        <v>15.85</v>
      </c>
      <c r="K25" s="130"/>
      <c r="L25" s="167">
        <v>7.5095000000000001</v>
      </c>
      <c r="M25" s="170">
        <v>15.82</v>
      </c>
      <c r="N25" s="130"/>
      <c r="O25" s="167">
        <v>7.4358000000000004</v>
      </c>
      <c r="P25" s="170">
        <v>15.83</v>
      </c>
      <c r="Q25" s="170"/>
      <c r="R25" s="167">
        <v>7.3778000000000006</v>
      </c>
      <c r="S25" s="170">
        <v>15.81</v>
      </c>
      <c r="T25" s="170"/>
      <c r="U25" s="167">
        <v>7.3135000000000003</v>
      </c>
      <c r="V25" s="170">
        <v>15.8</v>
      </c>
      <c r="W25" s="170"/>
      <c r="X25" s="167">
        <v>7.3169000000000004</v>
      </c>
      <c r="Y25" s="170">
        <v>15.78</v>
      </c>
      <c r="Z25" s="130"/>
      <c r="AA25" s="167">
        <v>7.4321999999999999</v>
      </c>
      <c r="AB25" s="170">
        <v>15.77</v>
      </c>
      <c r="AC25" s="170"/>
      <c r="AD25" s="167">
        <v>7.4370000000000003</v>
      </c>
      <c r="AE25" s="170">
        <v>15.67</v>
      </c>
      <c r="AF25" s="130"/>
      <c r="AG25" s="167">
        <v>7.4480000000000004</v>
      </c>
      <c r="AH25" s="170">
        <v>15.65</v>
      </c>
      <c r="AI25" s="130"/>
      <c r="AJ25" s="167">
        <v>7.4586000000000006</v>
      </c>
      <c r="AK25" s="170">
        <v>15.68</v>
      </c>
      <c r="AL25" s="130"/>
      <c r="AM25" s="167">
        <v>7.4270000000000005</v>
      </c>
      <c r="AN25" s="170">
        <v>15.68</v>
      </c>
      <c r="AO25" s="130"/>
      <c r="AP25" s="167">
        <v>7.4994000000000005</v>
      </c>
      <c r="AQ25" s="170">
        <v>15.69</v>
      </c>
      <c r="AR25" s="130"/>
      <c r="AS25" s="167">
        <v>7.5307000000000004</v>
      </c>
      <c r="AT25" s="170">
        <v>15.68</v>
      </c>
      <c r="AU25" s="130"/>
      <c r="AV25" s="167">
        <v>7.6230000000000002</v>
      </c>
      <c r="AW25" s="170">
        <v>15.67</v>
      </c>
      <c r="AX25" s="130"/>
      <c r="AY25" s="167">
        <v>7.6837</v>
      </c>
      <c r="AZ25" s="170">
        <v>15.63</v>
      </c>
      <c r="BA25" s="170"/>
      <c r="BB25" s="167">
        <v>7.7337000000000007</v>
      </c>
      <c r="BC25" s="170">
        <v>15.64</v>
      </c>
      <c r="BD25" s="130"/>
      <c r="BE25" s="171">
        <v>7.7830000000000004</v>
      </c>
      <c r="BF25" s="172">
        <v>15.64</v>
      </c>
      <c r="BG25" s="172"/>
      <c r="BH25" s="171">
        <v>7.6776</v>
      </c>
      <c r="BI25" s="172">
        <v>15.67</v>
      </c>
      <c r="BJ25" s="172"/>
      <c r="BK25" s="172">
        <v>7.5808</v>
      </c>
      <c r="BL25" s="172">
        <v>15.68</v>
      </c>
      <c r="BM25" s="130"/>
      <c r="BN25" s="167">
        <f t="shared" si="0"/>
        <v>7.5045666666666682</v>
      </c>
      <c r="BO25" s="168">
        <f t="shared" si="1"/>
        <v>15.727142857142857</v>
      </c>
      <c r="BP25" s="173"/>
      <c r="BQ25" s="173"/>
      <c r="BR25" s="173"/>
      <c r="BS25" s="174"/>
      <c r="BT25" s="174"/>
      <c r="BU25" s="138"/>
      <c r="BV25" s="175"/>
      <c r="BW25" s="175"/>
      <c r="BX25" s="138"/>
      <c r="BY25" s="126"/>
    </row>
    <row r="26" spans="1:167" x14ac:dyDescent="0.25">
      <c r="A26" s="151">
        <v>12</v>
      </c>
      <c r="B26" s="169" t="s">
        <v>34</v>
      </c>
      <c r="C26" s="167">
        <v>18.199000000000002</v>
      </c>
      <c r="D26" s="170">
        <v>6.44</v>
      </c>
      <c r="E26" s="170"/>
      <c r="F26" s="167">
        <v>18.217300000000002</v>
      </c>
      <c r="G26" s="170">
        <v>6.47</v>
      </c>
      <c r="H26" s="130"/>
      <c r="I26" s="167">
        <v>18.224500000000003</v>
      </c>
      <c r="J26" s="170">
        <v>6.49</v>
      </c>
      <c r="K26" s="130"/>
      <c r="L26" s="167">
        <v>18.231999999999999</v>
      </c>
      <c r="M26" s="170">
        <v>6.52</v>
      </c>
      <c r="N26" s="130"/>
      <c r="O26" s="167">
        <v>18.238500000000002</v>
      </c>
      <c r="P26" s="170">
        <v>6.45</v>
      </c>
      <c r="Q26" s="170"/>
      <c r="R26" s="167">
        <v>18.2376</v>
      </c>
      <c r="S26" s="170">
        <v>6.4</v>
      </c>
      <c r="T26" s="170"/>
      <c r="U26" s="167">
        <v>18.238</v>
      </c>
      <c r="V26" s="170">
        <v>6.33</v>
      </c>
      <c r="W26" s="170"/>
      <c r="X26" s="167">
        <v>18.241</v>
      </c>
      <c r="Y26" s="170">
        <v>6.33</v>
      </c>
      <c r="Z26" s="130"/>
      <c r="AA26" s="167">
        <v>18.251000000000001</v>
      </c>
      <c r="AB26" s="170">
        <v>6.42</v>
      </c>
      <c r="AC26" s="170"/>
      <c r="AD26" s="167">
        <v>18.261700000000001</v>
      </c>
      <c r="AE26" s="170">
        <v>6.38</v>
      </c>
      <c r="AF26" s="130"/>
      <c r="AG26" s="167">
        <v>18.272000000000002</v>
      </c>
      <c r="AH26" s="170">
        <v>6.38</v>
      </c>
      <c r="AI26" s="130"/>
      <c r="AJ26" s="167">
        <v>18.288500000000003</v>
      </c>
      <c r="AK26" s="170">
        <v>6.39</v>
      </c>
      <c r="AL26" s="130"/>
      <c r="AM26" s="167">
        <v>18.298999999999999</v>
      </c>
      <c r="AN26" s="170">
        <v>6.36</v>
      </c>
      <c r="AO26" s="130"/>
      <c r="AP26" s="167">
        <v>18.310300000000002</v>
      </c>
      <c r="AQ26" s="170">
        <v>6.43</v>
      </c>
      <c r="AR26" s="130"/>
      <c r="AS26" s="167">
        <v>18.355</v>
      </c>
      <c r="AT26" s="170">
        <v>6.43</v>
      </c>
      <c r="AU26" s="130"/>
      <c r="AV26" s="167">
        <v>18.397600000000001</v>
      </c>
      <c r="AW26" s="170">
        <v>6.49</v>
      </c>
      <c r="AX26" s="130"/>
      <c r="AY26" s="167">
        <v>18.448</v>
      </c>
      <c r="AZ26" s="170">
        <v>6.51</v>
      </c>
      <c r="BA26" s="170"/>
      <c r="BB26" s="167">
        <v>18.474</v>
      </c>
      <c r="BC26" s="170">
        <v>6.55</v>
      </c>
      <c r="BD26" s="130"/>
      <c r="BE26" s="171">
        <v>18.512700000000002</v>
      </c>
      <c r="BF26" s="172">
        <v>6.58</v>
      </c>
      <c r="BG26" s="172"/>
      <c r="BH26" s="171">
        <v>18.540800000000001</v>
      </c>
      <c r="BI26" s="172">
        <v>6.49</v>
      </c>
      <c r="BJ26" s="172"/>
      <c r="BK26" s="172">
        <v>18.5505</v>
      </c>
      <c r="BL26" s="172">
        <v>6.41</v>
      </c>
      <c r="BM26" s="130"/>
      <c r="BN26" s="167">
        <f t="shared" si="0"/>
        <v>18.32328571428571</v>
      </c>
      <c r="BO26" s="168">
        <f t="shared" si="1"/>
        <v>6.4404761904761889</v>
      </c>
      <c r="BP26" s="173"/>
      <c r="BQ26" s="173"/>
      <c r="BR26" s="173"/>
      <c r="BS26" s="174"/>
      <c r="BT26" s="174"/>
      <c r="BU26" s="138"/>
      <c r="BV26" s="175"/>
      <c r="BW26" s="175"/>
      <c r="BX26" s="138"/>
      <c r="BY26" s="126"/>
    </row>
    <row r="27" spans="1:167" x14ac:dyDescent="0.25">
      <c r="A27" s="151">
        <v>13</v>
      </c>
      <c r="B27" s="169" t="s">
        <v>17</v>
      </c>
      <c r="C27" s="167">
        <v>1</v>
      </c>
      <c r="D27" s="170">
        <v>117.13</v>
      </c>
      <c r="E27" s="170"/>
      <c r="F27" s="167">
        <v>1</v>
      </c>
      <c r="G27" s="170">
        <v>117.85</v>
      </c>
      <c r="H27" s="170"/>
      <c r="I27" s="167">
        <v>1</v>
      </c>
      <c r="J27" s="170">
        <v>118.36</v>
      </c>
      <c r="K27" s="170"/>
      <c r="L27" s="167">
        <v>1</v>
      </c>
      <c r="M27" s="170">
        <v>118.81</v>
      </c>
      <c r="N27" s="170"/>
      <c r="O27" s="167">
        <v>1</v>
      </c>
      <c r="P27" s="170">
        <v>117.72</v>
      </c>
      <c r="Q27" s="170"/>
      <c r="R27" s="167">
        <v>1</v>
      </c>
      <c r="S27" s="170">
        <v>116.64</v>
      </c>
      <c r="T27" s="170"/>
      <c r="U27" s="167">
        <v>1</v>
      </c>
      <c r="V27" s="170">
        <v>115.52</v>
      </c>
      <c r="W27" s="170"/>
      <c r="X27" s="167">
        <v>1</v>
      </c>
      <c r="Y27" s="170">
        <v>115.45</v>
      </c>
      <c r="Z27" s="170"/>
      <c r="AA27" s="167">
        <v>1</v>
      </c>
      <c r="AB27" s="170">
        <v>117.22</v>
      </c>
      <c r="AC27" s="170"/>
      <c r="AD27" s="167">
        <v>1</v>
      </c>
      <c r="AE27" s="170">
        <v>116.53</v>
      </c>
      <c r="AF27" s="170"/>
      <c r="AG27" s="167">
        <v>1</v>
      </c>
      <c r="AH27" s="170">
        <v>116.56</v>
      </c>
      <c r="AI27" s="170"/>
      <c r="AJ27" s="167">
        <v>1</v>
      </c>
      <c r="AK27" s="170">
        <v>116.92</v>
      </c>
      <c r="AL27" s="170"/>
      <c r="AM27" s="167">
        <v>1</v>
      </c>
      <c r="AN27" s="170">
        <v>116.46</v>
      </c>
      <c r="AO27" s="170"/>
      <c r="AP27" s="167">
        <v>1</v>
      </c>
      <c r="AQ27" s="170">
        <v>117.68</v>
      </c>
      <c r="AR27" s="170"/>
      <c r="AS27" s="167">
        <v>1</v>
      </c>
      <c r="AT27" s="170">
        <v>118.07</v>
      </c>
      <c r="AU27" s="170"/>
      <c r="AV27" s="167">
        <v>1</v>
      </c>
      <c r="AW27" s="170">
        <v>119.46</v>
      </c>
      <c r="AX27" s="170"/>
      <c r="AY27" s="167">
        <v>1</v>
      </c>
      <c r="AZ27" s="170">
        <v>120.12</v>
      </c>
      <c r="BA27" s="170"/>
      <c r="BB27" s="167">
        <v>1</v>
      </c>
      <c r="BC27" s="170">
        <v>120.93</v>
      </c>
      <c r="BD27" s="170"/>
      <c r="BE27" s="179">
        <v>1</v>
      </c>
      <c r="BF27" s="180">
        <v>121.76</v>
      </c>
      <c r="BG27" s="180"/>
      <c r="BH27" s="179">
        <v>1</v>
      </c>
      <c r="BI27" s="180">
        <v>120.27</v>
      </c>
      <c r="BJ27" s="180"/>
      <c r="BK27" s="180">
        <v>1</v>
      </c>
      <c r="BL27" s="180">
        <v>118.85</v>
      </c>
      <c r="BM27" s="170"/>
      <c r="BN27" s="167">
        <f t="shared" si="0"/>
        <v>1</v>
      </c>
      <c r="BO27" s="168">
        <f t="shared" si="1"/>
        <v>118.0147619047619</v>
      </c>
      <c r="BP27" s="173"/>
      <c r="BQ27" s="173"/>
      <c r="BR27" s="173"/>
      <c r="BS27" s="174"/>
      <c r="BT27" s="174"/>
      <c r="BU27" s="138"/>
      <c r="BV27" s="175"/>
      <c r="BW27" s="175"/>
      <c r="BX27" s="138"/>
      <c r="BY27" s="126"/>
    </row>
    <row r="28" spans="1:167" x14ac:dyDescent="0.25">
      <c r="A28" s="151">
        <v>14</v>
      </c>
      <c r="B28" s="169" t="s">
        <v>27</v>
      </c>
      <c r="C28" s="167">
        <v>0.76843868627722201</v>
      </c>
      <c r="D28" s="170">
        <v>152.43</v>
      </c>
      <c r="E28" s="170"/>
      <c r="F28" s="167">
        <v>0.76810224977148966</v>
      </c>
      <c r="G28" s="170">
        <v>153.43</v>
      </c>
      <c r="H28" s="170"/>
      <c r="I28" s="167">
        <v>0.76912427510037074</v>
      </c>
      <c r="J28" s="170">
        <v>153.88999999999999</v>
      </c>
      <c r="K28" s="130"/>
      <c r="L28" s="167">
        <v>0.77200404530119748</v>
      </c>
      <c r="M28" s="170">
        <v>153.9</v>
      </c>
      <c r="N28" s="130"/>
      <c r="O28" s="167">
        <v>0.77466534457114522</v>
      </c>
      <c r="P28" s="170">
        <v>151.96</v>
      </c>
      <c r="Q28" s="170"/>
      <c r="R28" s="167">
        <v>0.7708495532926839</v>
      </c>
      <c r="S28" s="170">
        <v>151.31</v>
      </c>
      <c r="T28" s="170"/>
      <c r="U28" s="167">
        <v>0.76783685002610647</v>
      </c>
      <c r="V28" s="170">
        <v>150.44999999999999</v>
      </c>
      <c r="W28" s="170"/>
      <c r="X28" s="167">
        <v>0.76641860251232019</v>
      </c>
      <c r="Y28" s="170">
        <v>150.63999999999999</v>
      </c>
      <c r="Z28" s="130"/>
      <c r="AA28" s="167">
        <v>0.76523974961355401</v>
      </c>
      <c r="AB28" s="170">
        <v>153.18</v>
      </c>
      <c r="AC28" s="170"/>
      <c r="AD28" s="167">
        <v>0.77076637300467854</v>
      </c>
      <c r="AE28" s="170">
        <v>151.19</v>
      </c>
      <c r="AF28" s="130"/>
      <c r="AG28" s="167">
        <v>0.77225444239367991</v>
      </c>
      <c r="AH28" s="170">
        <v>150.93</v>
      </c>
      <c r="AI28" s="170"/>
      <c r="AJ28" s="167">
        <v>0.7726960136612655</v>
      </c>
      <c r="AK28" s="170">
        <v>151.31</v>
      </c>
      <c r="AL28" s="130"/>
      <c r="AM28" s="167">
        <v>0.7727258677711496</v>
      </c>
      <c r="AN28" s="170">
        <v>150.71</v>
      </c>
      <c r="AO28" s="130"/>
      <c r="AP28" s="167">
        <v>0.77218288379419786</v>
      </c>
      <c r="AQ28" s="170">
        <v>152.4</v>
      </c>
      <c r="AR28" s="130"/>
      <c r="AS28" s="167">
        <v>0.77515774460102627</v>
      </c>
      <c r="AT28" s="170">
        <v>152.32</v>
      </c>
      <c r="AU28" s="130"/>
      <c r="AV28" s="167">
        <v>0.77632518709437015</v>
      </c>
      <c r="AW28" s="170">
        <v>153.88</v>
      </c>
      <c r="AX28" s="130"/>
      <c r="AY28" s="167">
        <v>0.7812805187702645</v>
      </c>
      <c r="AZ28" s="170">
        <v>153.75</v>
      </c>
      <c r="BA28" s="170"/>
      <c r="BB28" s="167">
        <v>0.78616970259200158</v>
      </c>
      <c r="BC28" s="170">
        <v>153.82</v>
      </c>
      <c r="BD28" s="130"/>
      <c r="BE28" s="171">
        <v>0.78623769538006738</v>
      </c>
      <c r="BF28" s="172">
        <v>154.86000000000001</v>
      </c>
      <c r="BG28" s="172"/>
      <c r="BH28" s="171">
        <v>0.78935320398465503</v>
      </c>
      <c r="BI28" s="172">
        <v>152.37</v>
      </c>
      <c r="BJ28" s="172"/>
      <c r="BK28" s="172">
        <v>0.78377276859892786</v>
      </c>
      <c r="BL28" s="172">
        <v>151.63999999999999</v>
      </c>
      <c r="BM28" s="130"/>
      <c r="BN28" s="167">
        <f t="shared" si="0"/>
        <v>0.77436198848154181</v>
      </c>
      <c r="BO28" s="168">
        <f t="shared" si="1"/>
        <v>152.39857142857144</v>
      </c>
      <c r="BP28" s="173"/>
      <c r="BQ28" s="173"/>
      <c r="BR28" s="173"/>
      <c r="BS28" s="174"/>
      <c r="BT28" s="174"/>
      <c r="BU28" s="138"/>
      <c r="BV28" s="175"/>
      <c r="BW28" s="175"/>
      <c r="BX28" s="138"/>
      <c r="BY28" s="126"/>
    </row>
    <row r="29" spans="1:167" x14ac:dyDescent="0.25">
      <c r="A29" s="151">
        <v>15</v>
      </c>
      <c r="B29" s="169" t="s">
        <v>32</v>
      </c>
      <c r="C29" s="167">
        <v>6.8980000000000006</v>
      </c>
      <c r="D29" s="170">
        <v>16.98</v>
      </c>
      <c r="E29" s="170"/>
      <c r="F29" s="167">
        <v>6.9069000000000003</v>
      </c>
      <c r="G29" s="170">
        <v>17.059999999999999</v>
      </c>
      <c r="H29" s="170"/>
      <c r="I29" s="167">
        <v>6.9581</v>
      </c>
      <c r="J29" s="170">
        <v>17.010000000000002</v>
      </c>
      <c r="K29" s="130"/>
      <c r="L29" s="167">
        <v>6.9782000000000002</v>
      </c>
      <c r="M29" s="170">
        <v>17.03</v>
      </c>
      <c r="N29" s="130"/>
      <c r="O29" s="167">
        <v>6.9556000000000004</v>
      </c>
      <c r="P29" s="170">
        <v>16.920000000000002</v>
      </c>
      <c r="Q29" s="170"/>
      <c r="R29" s="167">
        <v>6.9218999999999999</v>
      </c>
      <c r="S29" s="170">
        <v>16.850000000000001</v>
      </c>
      <c r="T29" s="170"/>
      <c r="U29" s="167">
        <v>6.9240000000000004</v>
      </c>
      <c r="V29" s="170">
        <v>16.68</v>
      </c>
      <c r="W29" s="170"/>
      <c r="X29" s="167">
        <v>6.9301000000000004</v>
      </c>
      <c r="Y29" s="170">
        <v>16.66</v>
      </c>
      <c r="Z29" s="130"/>
      <c r="AA29" s="167">
        <v>6.9603000000000002</v>
      </c>
      <c r="AB29" s="170">
        <v>16.84</v>
      </c>
      <c r="AC29" s="170"/>
      <c r="AD29" s="167">
        <v>6.9799000000000007</v>
      </c>
      <c r="AE29" s="170">
        <v>16.7</v>
      </c>
      <c r="AF29" s="130"/>
      <c r="AG29" s="167">
        <v>7.0145</v>
      </c>
      <c r="AH29" s="170">
        <v>16.62</v>
      </c>
      <c r="AI29" s="170"/>
      <c r="AJ29" s="167">
        <v>7.0177000000000005</v>
      </c>
      <c r="AK29" s="170">
        <v>16.66</v>
      </c>
      <c r="AL29" s="130"/>
      <c r="AM29" s="167">
        <v>7.0138000000000007</v>
      </c>
      <c r="AN29" s="170">
        <v>16.600000000000001</v>
      </c>
      <c r="AO29" s="130"/>
      <c r="AP29" s="167">
        <v>7.0449999999999999</v>
      </c>
      <c r="AQ29" s="170">
        <v>16.7</v>
      </c>
      <c r="AR29" s="130"/>
      <c r="AS29" s="167">
        <v>7.0763000000000007</v>
      </c>
      <c r="AT29" s="170">
        <v>16.690000000000001</v>
      </c>
      <c r="AU29" s="130"/>
      <c r="AV29" s="167">
        <v>7.1198000000000006</v>
      </c>
      <c r="AW29" s="170">
        <v>16.78</v>
      </c>
      <c r="AX29" s="130"/>
      <c r="AY29" s="167">
        <v>7.1560000000000006</v>
      </c>
      <c r="AZ29" s="170">
        <v>16.79</v>
      </c>
      <c r="BA29" s="170"/>
      <c r="BB29" s="167">
        <v>7.1660000000000004</v>
      </c>
      <c r="BC29" s="170">
        <v>16.88</v>
      </c>
      <c r="BD29" s="130"/>
      <c r="BE29" s="171">
        <v>7.2435</v>
      </c>
      <c r="BF29" s="172">
        <v>16.809999999999999</v>
      </c>
      <c r="BG29" s="172"/>
      <c r="BH29" s="171">
        <v>7.1812000000000005</v>
      </c>
      <c r="BI29" s="172">
        <v>16.75</v>
      </c>
      <c r="BJ29" s="172"/>
      <c r="BK29" s="172">
        <v>7.1002000000000001</v>
      </c>
      <c r="BL29" s="172">
        <v>16.739999999999998</v>
      </c>
      <c r="BM29" s="130"/>
      <c r="BN29" s="167">
        <f t="shared" si="0"/>
        <v>7.0260476190476187</v>
      </c>
      <c r="BO29" s="168">
        <f t="shared" si="1"/>
        <v>16.797619047619047</v>
      </c>
      <c r="BP29" s="173"/>
      <c r="BQ29" s="173"/>
      <c r="BR29" s="173"/>
      <c r="BS29" s="174"/>
      <c r="BT29" s="174"/>
      <c r="BU29" s="138"/>
      <c r="BV29" s="175"/>
      <c r="BW29" s="175"/>
      <c r="BX29" s="138"/>
      <c r="BY29" s="126"/>
    </row>
    <row r="30" spans="1:167" s="146" customFormat="1" ht="16.5" thickBot="1" x14ac:dyDescent="0.3">
      <c r="A30" s="181">
        <v>16</v>
      </c>
      <c r="B30" s="182" t="s">
        <v>33</v>
      </c>
      <c r="C30" s="183">
        <v>6.9022000000000006</v>
      </c>
      <c r="D30" s="184">
        <v>16.97</v>
      </c>
      <c r="E30" s="184"/>
      <c r="F30" s="183">
        <v>6.9131</v>
      </c>
      <c r="G30" s="184">
        <v>17.05</v>
      </c>
      <c r="H30" s="184"/>
      <c r="I30" s="183">
        <v>6.9683000000000002</v>
      </c>
      <c r="J30" s="184">
        <v>16.989999999999998</v>
      </c>
      <c r="K30" s="140"/>
      <c r="L30" s="183">
        <v>6.9937000000000005</v>
      </c>
      <c r="M30" s="184">
        <v>16.989999999999998</v>
      </c>
      <c r="N30" s="140"/>
      <c r="O30" s="183">
        <v>6.9641000000000002</v>
      </c>
      <c r="P30" s="184">
        <v>16.899999999999999</v>
      </c>
      <c r="Q30" s="184"/>
      <c r="R30" s="183">
        <v>6.9265000000000008</v>
      </c>
      <c r="S30" s="184">
        <v>16.84</v>
      </c>
      <c r="T30" s="184"/>
      <c r="U30" s="183">
        <v>6.9161999999999999</v>
      </c>
      <c r="V30" s="184">
        <v>16.7</v>
      </c>
      <c r="W30" s="184"/>
      <c r="X30" s="183">
        <v>6.9352</v>
      </c>
      <c r="Y30" s="184">
        <v>16.649999999999999</v>
      </c>
      <c r="Z30" s="140"/>
      <c r="AA30" s="183">
        <v>6.9687000000000001</v>
      </c>
      <c r="AB30" s="184">
        <v>16.82</v>
      </c>
      <c r="AC30" s="184"/>
      <c r="AD30" s="183">
        <v>6.9893000000000001</v>
      </c>
      <c r="AE30" s="184">
        <v>16.670000000000002</v>
      </c>
      <c r="AF30" s="140"/>
      <c r="AG30" s="183">
        <v>7.0262000000000002</v>
      </c>
      <c r="AH30" s="184">
        <v>16.59</v>
      </c>
      <c r="AI30" s="184"/>
      <c r="AJ30" s="183">
        <v>7.0220000000000002</v>
      </c>
      <c r="AK30" s="184">
        <v>16.649999999999999</v>
      </c>
      <c r="AL30" s="140"/>
      <c r="AM30" s="183">
        <v>7.0209999999999999</v>
      </c>
      <c r="AN30" s="184">
        <v>16.59</v>
      </c>
      <c r="AO30" s="140"/>
      <c r="AP30" s="183">
        <v>7.0522</v>
      </c>
      <c r="AQ30" s="184">
        <v>16.690000000000001</v>
      </c>
      <c r="AR30" s="140"/>
      <c r="AS30" s="183">
        <v>7.0842000000000001</v>
      </c>
      <c r="AT30" s="184">
        <v>16.670000000000002</v>
      </c>
      <c r="AU30" s="140"/>
      <c r="AV30" s="183">
        <v>7.1285000000000007</v>
      </c>
      <c r="AW30" s="184">
        <v>16.760000000000002</v>
      </c>
      <c r="AX30" s="140"/>
      <c r="AY30" s="183">
        <v>7.1611000000000002</v>
      </c>
      <c r="AZ30" s="184">
        <v>16.77</v>
      </c>
      <c r="BA30" s="184"/>
      <c r="BB30" s="183">
        <v>7.1689000000000007</v>
      </c>
      <c r="BC30" s="184">
        <v>16.87</v>
      </c>
      <c r="BD30" s="140"/>
      <c r="BE30" s="185">
        <v>7.2404999999999999</v>
      </c>
      <c r="BF30" s="186">
        <v>16.82</v>
      </c>
      <c r="BG30" s="186"/>
      <c r="BH30" s="185">
        <v>7.181</v>
      </c>
      <c r="BI30" s="186">
        <v>16.75</v>
      </c>
      <c r="BJ30" s="186"/>
      <c r="BK30" s="186">
        <v>7.1112000000000002</v>
      </c>
      <c r="BL30" s="186">
        <v>16.71</v>
      </c>
      <c r="BM30" s="140"/>
      <c r="BN30" s="183">
        <f t="shared" si="0"/>
        <v>7.0321000000000007</v>
      </c>
      <c r="BO30" s="239">
        <f t="shared" si="1"/>
        <v>16.783333333333328</v>
      </c>
      <c r="BP30" s="173"/>
      <c r="BQ30" s="173"/>
      <c r="BR30" s="173"/>
      <c r="BS30" s="174"/>
      <c r="BT30" s="174"/>
      <c r="BU30" s="138"/>
      <c r="BV30" s="175"/>
      <c r="BW30" s="175"/>
      <c r="BX30" s="138"/>
      <c r="BY30" s="126"/>
      <c r="BZ30" s="125"/>
      <c r="CA30" s="125"/>
      <c r="CB30" s="125"/>
      <c r="CC30" s="125"/>
      <c r="CD30" s="125"/>
      <c r="CE30" s="125"/>
      <c r="CF30" s="127"/>
      <c r="CG30" s="126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</row>
    <row r="31" spans="1:167" s="196" customFormat="1" ht="16.5" thickTop="1" x14ac:dyDescent="0.25">
      <c r="A31" s="187"/>
      <c r="B31" s="188"/>
      <c r="C31" s="189"/>
      <c r="D31" s="189"/>
      <c r="E31" s="189"/>
      <c r="F31" s="189"/>
      <c r="G31" s="189"/>
      <c r="H31" s="190"/>
      <c r="I31" s="189"/>
      <c r="J31" s="190"/>
      <c r="K31" s="190"/>
      <c r="L31" s="190"/>
      <c r="M31" s="190"/>
      <c r="N31" s="189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89"/>
      <c r="AA31" s="190"/>
      <c r="AB31" s="190"/>
      <c r="AC31" s="190"/>
      <c r="AD31" s="190"/>
      <c r="AE31" s="190"/>
      <c r="AF31" s="189"/>
      <c r="AG31" s="189"/>
      <c r="AH31" s="190"/>
      <c r="AI31" s="190"/>
      <c r="AJ31" s="190"/>
      <c r="AK31" s="190"/>
      <c r="AL31" s="189"/>
      <c r="AM31" s="190"/>
      <c r="AN31" s="190"/>
      <c r="AO31" s="189"/>
      <c r="AP31" s="190"/>
      <c r="AQ31" s="190"/>
      <c r="AR31" s="189"/>
      <c r="AS31" s="190"/>
      <c r="AT31" s="190"/>
      <c r="AU31" s="189"/>
      <c r="AV31" s="190"/>
      <c r="AW31" s="190"/>
      <c r="AX31" s="189"/>
      <c r="AY31" s="190"/>
      <c r="AZ31" s="190"/>
      <c r="BA31" s="190"/>
      <c r="BB31" s="190"/>
      <c r="BC31" s="190"/>
      <c r="BD31" s="189"/>
      <c r="BE31" s="190"/>
      <c r="BF31" s="190"/>
      <c r="BG31" s="190"/>
      <c r="BH31" s="190"/>
      <c r="BI31" s="190"/>
      <c r="BJ31" s="190"/>
      <c r="BK31" s="190"/>
      <c r="BL31" s="190"/>
      <c r="BM31" s="189"/>
      <c r="BN31" s="191"/>
      <c r="BO31" s="189"/>
      <c r="BP31" s="189"/>
      <c r="BQ31" s="189"/>
      <c r="BR31" s="189"/>
      <c r="BS31" s="192"/>
      <c r="BT31" s="189"/>
      <c r="BU31" s="189"/>
      <c r="BV31" s="193"/>
      <c r="BW31" s="193"/>
      <c r="BX31" s="189"/>
      <c r="BY31" s="194"/>
      <c r="BZ31" s="192"/>
      <c r="CA31" s="192"/>
      <c r="CB31" s="192"/>
      <c r="CC31" s="192"/>
      <c r="CD31" s="192"/>
      <c r="CE31" s="192"/>
      <c r="CF31" s="195"/>
      <c r="CG31" s="194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</row>
    <row r="32" spans="1:167" s="124" customFormat="1" x14ac:dyDescent="0.25">
      <c r="A32" s="197"/>
      <c r="B32" s="200"/>
      <c r="C32" s="160"/>
      <c r="D32" s="160"/>
      <c r="E32" s="160"/>
      <c r="F32" s="160"/>
      <c r="G32" s="160"/>
      <c r="H32" s="160"/>
      <c r="I32" s="138"/>
      <c r="J32" s="138"/>
      <c r="K32" s="138"/>
      <c r="L32" s="160"/>
      <c r="M32" s="160"/>
      <c r="N32" s="138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38"/>
      <c r="AA32" s="160"/>
      <c r="AB32" s="160"/>
      <c r="AC32" s="160"/>
      <c r="AD32" s="160"/>
      <c r="AE32" s="160"/>
      <c r="AF32" s="138"/>
      <c r="AG32" s="138"/>
      <c r="AH32" s="138"/>
      <c r="AI32" s="138"/>
      <c r="AJ32" s="160"/>
      <c r="AK32" s="160"/>
      <c r="AL32" s="138"/>
      <c r="AM32" s="160"/>
      <c r="AN32" s="160"/>
      <c r="AO32" s="138"/>
      <c r="AP32" s="160"/>
      <c r="AQ32" s="160"/>
      <c r="AR32" s="138"/>
      <c r="AS32" s="160"/>
      <c r="AT32" s="160"/>
      <c r="AU32" s="138"/>
      <c r="AV32" s="160"/>
      <c r="AW32" s="160"/>
      <c r="AX32" s="138"/>
      <c r="AY32" s="160"/>
      <c r="AZ32" s="160"/>
      <c r="BA32" s="160"/>
      <c r="BB32" s="160"/>
      <c r="BC32" s="160"/>
      <c r="BD32" s="138"/>
      <c r="BE32" s="160"/>
      <c r="BF32" s="160"/>
      <c r="BG32" s="160"/>
      <c r="BH32" s="160"/>
      <c r="BI32" s="160"/>
      <c r="BJ32" s="160"/>
      <c r="BK32" s="160"/>
      <c r="BL32" s="160"/>
      <c r="BM32" s="138"/>
      <c r="BN32" s="138"/>
      <c r="BO32" s="138"/>
      <c r="BP32" s="138"/>
      <c r="BQ32" s="138"/>
      <c r="BR32" s="138"/>
      <c r="BS32" s="125"/>
      <c r="BT32" s="138"/>
      <c r="BU32" s="138"/>
      <c r="BV32" s="175"/>
      <c r="BW32" s="175"/>
      <c r="BX32" s="138"/>
      <c r="BY32" s="126"/>
      <c r="BZ32" s="125"/>
      <c r="CA32" s="125"/>
      <c r="CB32" s="125"/>
      <c r="CC32" s="125"/>
      <c r="CD32" s="125"/>
      <c r="CE32" s="125"/>
      <c r="CF32" s="127"/>
      <c r="CG32" s="126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</row>
    <row r="33" spans="1:167" s="124" customFormat="1" x14ac:dyDescent="0.25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2"/>
      <c r="BL33" s="202"/>
      <c r="BM33" s="200"/>
      <c r="BS33" s="125"/>
      <c r="BT33" s="201"/>
      <c r="BU33" s="201"/>
      <c r="BV33" s="201"/>
      <c r="BW33" s="201"/>
      <c r="BX33" s="201"/>
      <c r="BY33" s="201"/>
      <c r="BZ33" s="202"/>
      <c r="CA33" s="202"/>
      <c r="CB33" s="202"/>
      <c r="CC33" s="202"/>
      <c r="CD33" s="202"/>
      <c r="CE33" s="202"/>
      <c r="CF33" s="203"/>
      <c r="CG33" s="204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50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</row>
    <row r="34" spans="1:167" s="124" customFormat="1" x14ac:dyDescent="0.25">
      <c r="A34" s="198"/>
      <c r="B34" s="137"/>
      <c r="C34" s="205"/>
      <c r="D34" s="205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2"/>
      <c r="BL34" s="202"/>
      <c r="BM34" s="200"/>
      <c r="BS34" s="125"/>
      <c r="BT34" s="201"/>
      <c r="BU34" s="201"/>
      <c r="BV34" s="201"/>
      <c r="BW34" s="201"/>
      <c r="BX34" s="201"/>
      <c r="BY34" s="201"/>
      <c r="BZ34" s="202"/>
      <c r="CA34" s="202"/>
      <c r="CB34" s="202"/>
      <c r="CC34" s="202"/>
      <c r="CD34" s="202"/>
      <c r="CE34" s="202"/>
      <c r="CF34" s="203"/>
      <c r="CG34" s="204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50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</row>
    <row r="35" spans="1:167" s="124" customFormat="1" ht="14.25" customHeight="1" x14ac:dyDescent="0.25">
      <c r="A35" s="198"/>
      <c r="B35" s="200"/>
      <c r="C35" s="205"/>
      <c r="D35" s="205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5"/>
      <c r="BC35" s="200"/>
      <c r="BD35" s="200"/>
      <c r="BE35" s="205"/>
      <c r="BF35" s="205"/>
      <c r="BG35" s="205"/>
      <c r="BH35" s="205"/>
      <c r="BI35" s="205"/>
      <c r="BJ35" s="205"/>
      <c r="BK35" s="242"/>
      <c r="BL35" s="242"/>
      <c r="BM35" s="205"/>
      <c r="BN35" s="242"/>
      <c r="BO35" s="242"/>
      <c r="BP35" s="242"/>
      <c r="BQ35" s="242"/>
      <c r="BR35" s="242"/>
      <c r="BS35" s="122"/>
      <c r="BT35" s="243"/>
      <c r="BU35" s="244"/>
      <c r="BV35" s="244"/>
      <c r="BW35" s="244"/>
      <c r="BX35" s="244"/>
      <c r="BY35" s="245"/>
      <c r="BZ35" s="122"/>
      <c r="CA35" s="122"/>
      <c r="CB35" s="122"/>
      <c r="CC35" s="122"/>
      <c r="CD35" s="122"/>
      <c r="CE35" s="122"/>
      <c r="CF35" s="123"/>
      <c r="CG35" s="246"/>
      <c r="CH35" s="245"/>
      <c r="CI35" s="247"/>
      <c r="CJ35" s="247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50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</row>
    <row r="36" spans="1:167" s="215" customFormat="1" x14ac:dyDescent="0.25">
      <c r="A36" s="207"/>
      <c r="B36" s="208"/>
      <c r="C36" s="209"/>
      <c r="D36" s="209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1"/>
      <c r="BT36" s="212"/>
      <c r="BU36" s="160"/>
      <c r="BV36" s="160"/>
      <c r="BW36" s="160"/>
      <c r="BX36" s="160"/>
      <c r="BY36" s="213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</row>
    <row r="37" spans="1:167" s="215" customFormat="1" x14ac:dyDescent="0.25">
      <c r="A37" s="216"/>
      <c r="B37" s="214"/>
      <c r="C37" s="217"/>
      <c r="D37" s="217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0"/>
      <c r="BO37" s="210"/>
      <c r="BP37" s="210"/>
      <c r="BQ37" s="210"/>
      <c r="BR37" s="210"/>
      <c r="BS37" s="211"/>
      <c r="BT37" s="212"/>
      <c r="BU37" s="160"/>
      <c r="BV37" s="160"/>
      <c r="BW37" s="160"/>
      <c r="BX37" s="160"/>
      <c r="BY37" s="213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</row>
    <row r="38" spans="1:167" s="215" customFormat="1" x14ac:dyDescent="0.25">
      <c r="A38" s="218"/>
      <c r="B38" s="214"/>
      <c r="C38" s="217"/>
      <c r="D38" s="219"/>
      <c r="BR38" s="214"/>
      <c r="BS38" s="211"/>
      <c r="BT38" s="212"/>
      <c r="BU38" s="160"/>
      <c r="BV38" s="160"/>
      <c r="BW38" s="160"/>
      <c r="BX38" s="160"/>
      <c r="BY38" s="213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</row>
    <row r="39" spans="1:167" s="215" customFormat="1" x14ac:dyDescent="0.25">
      <c r="A39" s="218"/>
      <c r="B39" s="214"/>
      <c r="C39" s="217"/>
      <c r="D39" s="219"/>
      <c r="BR39" s="214"/>
      <c r="BS39" s="211"/>
      <c r="BT39" s="212"/>
      <c r="BU39" s="160"/>
      <c r="BV39" s="160"/>
      <c r="BW39" s="160"/>
      <c r="BX39" s="160"/>
      <c r="BY39" s="213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</row>
    <row r="40" spans="1:167" s="215" customFormat="1" x14ac:dyDescent="0.25">
      <c r="A40" s="218"/>
      <c r="B40" s="214"/>
      <c r="C40" s="217"/>
      <c r="D40" s="219"/>
      <c r="BR40" s="214"/>
      <c r="BS40" s="211"/>
      <c r="BT40" s="212"/>
      <c r="BU40" s="160"/>
      <c r="BV40" s="160"/>
      <c r="BW40" s="160"/>
      <c r="BX40" s="160"/>
      <c r="BY40" s="213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</row>
    <row r="41" spans="1:167" s="215" customFormat="1" x14ac:dyDescent="0.25">
      <c r="A41" s="218"/>
      <c r="B41" s="214"/>
      <c r="C41" s="217"/>
      <c r="D41" s="219"/>
      <c r="BR41" s="214"/>
      <c r="BS41" s="211"/>
      <c r="BT41" s="212"/>
      <c r="BU41" s="160"/>
      <c r="BV41" s="160"/>
      <c r="BW41" s="160"/>
      <c r="BX41" s="160"/>
      <c r="BY41" s="213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</row>
    <row r="42" spans="1:167" s="215" customFormat="1" x14ac:dyDescent="0.25">
      <c r="A42" s="218"/>
      <c r="B42" s="214"/>
      <c r="C42" s="217"/>
      <c r="D42" s="219"/>
      <c r="BR42" s="214"/>
      <c r="BS42" s="211"/>
      <c r="BT42" s="212"/>
      <c r="BU42" s="160"/>
      <c r="BV42" s="160"/>
      <c r="BW42" s="160"/>
      <c r="BX42" s="160"/>
      <c r="BY42" s="213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</row>
    <row r="43" spans="1:167" s="215" customFormat="1" x14ac:dyDescent="0.25">
      <c r="A43" s="218"/>
      <c r="B43" s="214"/>
      <c r="C43" s="217"/>
      <c r="D43" s="219"/>
      <c r="BR43" s="214"/>
      <c r="BS43" s="211"/>
      <c r="BT43" s="212"/>
      <c r="BU43" s="160"/>
      <c r="BV43" s="160"/>
      <c r="BW43" s="160"/>
      <c r="BX43" s="160"/>
      <c r="BY43" s="213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</row>
    <row r="44" spans="1:167" s="215" customFormat="1" x14ac:dyDescent="0.25">
      <c r="A44" s="218"/>
      <c r="B44" s="214"/>
      <c r="C44" s="217"/>
      <c r="D44" s="219"/>
      <c r="BR44" s="214"/>
      <c r="BS44" s="211"/>
      <c r="BT44" s="212"/>
      <c r="BU44" s="160"/>
      <c r="BV44" s="160"/>
      <c r="BW44" s="160"/>
      <c r="BX44" s="160"/>
      <c r="BY44" s="213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</row>
    <row r="45" spans="1:167" s="215" customFormat="1" x14ac:dyDescent="0.25">
      <c r="A45" s="218"/>
      <c r="C45" s="219"/>
      <c r="D45" s="219"/>
      <c r="BR45" s="214"/>
      <c r="BS45" s="211"/>
      <c r="BT45" s="212"/>
      <c r="BU45" s="160"/>
      <c r="BV45" s="160"/>
      <c r="BW45" s="160"/>
      <c r="BX45" s="160"/>
      <c r="BY45" s="213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</row>
    <row r="46" spans="1:167" s="215" customFormat="1" x14ac:dyDescent="0.25">
      <c r="A46" s="218"/>
      <c r="C46" s="219"/>
      <c r="D46" s="219"/>
      <c r="BR46" s="214"/>
      <c r="BS46" s="211"/>
      <c r="BT46" s="212"/>
      <c r="BU46" s="160"/>
      <c r="BV46" s="160"/>
      <c r="BW46" s="160"/>
      <c r="BX46" s="160"/>
      <c r="BY46" s="213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</row>
    <row r="47" spans="1:167" s="215" customFormat="1" x14ac:dyDescent="0.25">
      <c r="A47" s="218"/>
      <c r="C47" s="219"/>
      <c r="D47" s="219"/>
      <c r="BR47" s="214"/>
      <c r="BS47" s="211"/>
      <c r="BT47" s="212"/>
      <c r="BU47" s="160"/>
      <c r="BV47" s="160"/>
      <c r="BW47" s="160"/>
      <c r="BX47" s="160"/>
      <c r="BY47" s="213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</row>
    <row r="48" spans="1:167" s="215" customFormat="1" x14ac:dyDescent="0.25">
      <c r="A48" s="218"/>
      <c r="C48" s="219"/>
      <c r="D48" s="219"/>
      <c r="BR48" s="214"/>
      <c r="BS48" s="211"/>
      <c r="BT48" s="212"/>
      <c r="BU48" s="160"/>
      <c r="BV48" s="160"/>
      <c r="BW48" s="160"/>
      <c r="BX48" s="160"/>
      <c r="BY48" s="213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</row>
    <row r="49" spans="1:167" s="215" customFormat="1" x14ac:dyDescent="0.25">
      <c r="A49" s="220"/>
      <c r="C49" s="219"/>
      <c r="D49" s="219"/>
      <c r="BR49" s="214"/>
      <c r="BS49" s="211"/>
      <c r="BT49" s="212"/>
      <c r="BU49" s="160"/>
      <c r="BV49" s="160"/>
      <c r="BW49" s="160"/>
      <c r="BX49" s="160"/>
      <c r="BY49" s="213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  <c r="FI49" s="214"/>
      <c r="FJ49" s="214"/>
      <c r="FK49" s="214"/>
    </row>
    <row r="50" spans="1:167" s="215" customFormat="1" x14ac:dyDescent="0.25">
      <c r="A50" s="220"/>
      <c r="BR50" s="214"/>
      <c r="BS50" s="211"/>
      <c r="BT50" s="212"/>
      <c r="BU50" s="160"/>
      <c r="BV50" s="160"/>
      <c r="BW50" s="160"/>
      <c r="BX50" s="160"/>
      <c r="BY50" s="213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</row>
    <row r="51" spans="1:167" s="215" customFormat="1" x14ac:dyDescent="0.25">
      <c r="A51" s="220"/>
      <c r="BR51" s="214"/>
      <c r="BS51" s="211"/>
      <c r="BT51" s="212"/>
      <c r="BU51" s="160"/>
      <c r="BV51" s="160"/>
      <c r="BW51" s="160"/>
      <c r="BX51" s="160"/>
      <c r="BY51" s="213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  <c r="FI51" s="214"/>
      <c r="FJ51" s="214"/>
      <c r="FK51" s="214"/>
    </row>
    <row r="52" spans="1:167" s="215" customFormat="1" x14ac:dyDescent="0.25">
      <c r="A52" s="220"/>
      <c r="BR52" s="214"/>
      <c r="BS52" s="211"/>
      <c r="BT52" s="212"/>
      <c r="BU52" s="160"/>
      <c r="BV52" s="160"/>
      <c r="BW52" s="160"/>
      <c r="BX52" s="160"/>
      <c r="BY52" s="213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</row>
    <row r="53" spans="1:167" s="215" customFormat="1" x14ac:dyDescent="0.25">
      <c r="A53" s="220"/>
      <c r="BR53" s="214"/>
      <c r="BS53" s="211"/>
      <c r="BT53" s="212"/>
      <c r="BU53" s="160"/>
      <c r="BV53" s="160"/>
      <c r="BW53" s="160"/>
      <c r="BX53" s="160"/>
      <c r="BY53" s="213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  <c r="FI53" s="214"/>
      <c r="FJ53" s="214"/>
      <c r="FK53" s="214"/>
    </row>
    <row r="54" spans="1:167" s="215" customFormat="1" x14ac:dyDescent="0.25">
      <c r="A54" s="220"/>
      <c r="BR54" s="214"/>
      <c r="BS54" s="211"/>
      <c r="BT54" s="212"/>
      <c r="BU54" s="160"/>
      <c r="BV54" s="160"/>
      <c r="BW54" s="160"/>
      <c r="BX54" s="160"/>
      <c r="BY54" s="213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</row>
    <row r="55" spans="1:167" s="215" customFormat="1" x14ac:dyDescent="0.25">
      <c r="A55" s="220"/>
      <c r="BR55" s="214"/>
      <c r="BS55" s="211"/>
      <c r="BT55" s="212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</row>
    <row r="56" spans="1:167" s="215" customFormat="1" x14ac:dyDescent="0.25">
      <c r="A56" s="220"/>
      <c r="BR56" s="214"/>
      <c r="BS56" s="211"/>
      <c r="BT56" s="212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</row>
    <row r="57" spans="1:167" s="203" customFormat="1" x14ac:dyDescent="0.25">
      <c r="B57" s="215"/>
      <c r="C57" s="127"/>
      <c r="BT57" s="21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4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</row>
    <row r="58" spans="1:167" s="204" customFormat="1" x14ac:dyDescent="0.25">
      <c r="B58" s="126"/>
      <c r="C58" s="126"/>
      <c r="BT58" s="212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225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</row>
    <row r="59" spans="1:167" s="204" customFormat="1" x14ac:dyDescent="0.25">
      <c r="B59" s="126"/>
      <c r="C59" s="126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225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</row>
    <row r="60" spans="1:167" s="226" customFormat="1" x14ac:dyDescent="0.25">
      <c r="B60" s="227"/>
      <c r="C60" s="227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228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7"/>
      <c r="FJ60" s="227"/>
      <c r="FK60" s="227"/>
    </row>
    <row r="61" spans="1:167" s="204" customFormat="1" x14ac:dyDescent="0.25">
      <c r="B61" s="229"/>
      <c r="C61" s="227"/>
      <c r="BR61" s="1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</row>
    <row r="62" spans="1:167" s="204" customFormat="1" x14ac:dyDescent="0.25">
      <c r="B62" s="229"/>
      <c r="C62" s="227"/>
      <c r="BR62" s="126"/>
      <c r="BT62" s="160"/>
      <c r="BU62" s="160" t="e">
        <f>AVERAGE(BU36:BU55)</f>
        <v>#DIV/0!</v>
      </c>
      <c r="BV62" s="160" t="e">
        <f t="shared" ref="BV62:CJ62" si="2">AVERAGE(BV36:BV55)</f>
        <v>#DIV/0!</v>
      </c>
      <c r="BW62" s="160" t="e">
        <f t="shared" si="2"/>
        <v>#DIV/0!</v>
      </c>
      <c r="BX62" s="160" t="e">
        <f t="shared" si="2"/>
        <v>#DIV/0!</v>
      </c>
      <c r="BY62" s="160" t="e">
        <f t="shared" si="2"/>
        <v>#DIV/0!</v>
      </c>
      <c r="BZ62" s="160" t="e">
        <f t="shared" si="2"/>
        <v>#DIV/0!</v>
      </c>
      <c r="CA62" s="160" t="e">
        <f t="shared" si="2"/>
        <v>#DIV/0!</v>
      </c>
      <c r="CB62" s="160" t="e">
        <f t="shared" si="2"/>
        <v>#DIV/0!</v>
      </c>
      <c r="CC62" s="160" t="e">
        <f t="shared" si="2"/>
        <v>#DIV/0!</v>
      </c>
      <c r="CD62" s="160" t="e">
        <f t="shared" si="2"/>
        <v>#DIV/0!</v>
      </c>
      <c r="CE62" s="160" t="e">
        <f t="shared" si="2"/>
        <v>#DIV/0!</v>
      </c>
      <c r="CF62" s="160" t="e">
        <f t="shared" si="2"/>
        <v>#DIV/0!</v>
      </c>
      <c r="CG62" s="160" t="e">
        <f t="shared" si="2"/>
        <v>#DIV/0!</v>
      </c>
      <c r="CH62" s="160" t="e">
        <f t="shared" si="2"/>
        <v>#DIV/0!</v>
      </c>
      <c r="CI62" s="160" t="e">
        <f t="shared" si="2"/>
        <v>#DIV/0!</v>
      </c>
      <c r="CJ62" s="160" t="e">
        <f t="shared" si="2"/>
        <v>#DIV/0!</v>
      </c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</row>
    <row r="63" spans="1:167" s="204" customFormat="1" x14ac:dyDescent="0.25">
      <c r="B63" s="229"/>
      <c r="C63" s="227"/>
      <c r="BR63" s="126"/>
      <c r="BT63" s="160"/>
      <c r="BU63" s="221">
        <v>100.6245</v>
      </c>
      <c r="BV63" s="221">
        <v>143.71849999999998</v>
      </c>
      <c r="BW63" s="221">
        <v>113.50050000000002</v>
      </c>
      <c r="BX63" s="221">
        <v>122.08000000000004</v>
      </c>
      <c r="BY63" s="221">
        <v>172020.83299999998</v>
      </c>
      <c r="BZ63" s="221">
        <v>1975.857</v>
      </c>
      <c r="CA63" s="221">
        <v>75.328499999999991</v>
      </c>
      <c r="CB63" s="221">
        <v>84.056000000000012</v>
      </c>
      <c r="CC63" s="221">
        <v>11.561999999999999</v>
      </c>
      <c r="CD63" s="221">
        <v>12.279</v>
      </c>
      <c r="CE63" s="221">
        <v>16.338999999999999</v>
      </c>
      <c r="CF63" s="221">
        <v>18.585999999999999</v>
      </c>
      <c r="CG63" s="221">
        <v>110.06000000000002</v>
      </c>
      <c r="CH63" s="221">
        <v>151.84899999999999</v>
      </c>
      <c r="CI63" s="221">
        <v>15.914499999999995</v>
      </c>
      <c r="CJ63" s="221">
        <v>15.886500000000002</v>
      </c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</row>
    <row r="64" spans="1:167" s="204" customFormat="1" x14ac:dyDescent="0.25">
      <c r="B64" s="229"/>
      <c r="C64" s="227"/>
      <c r="BR64" s="126"/>
      <c r="BT64" s="174"/>
      <c r="BU64" s="227" t="e">
        <f>BU63-BU62</f>
        <v>#DIV/0!</v>
      </c>
      <c r="BV64" s="227" t="e">
        <f t="shared" ref="BV64:CJ64" si="3">BV63-BV62</f>
        <v>#DIV/0!</v>
      </c>
      <c r="BW64" s="227" t="e">
        <f t="shared" si="3"/>
        <v>#DIV/0!</v>
      </c>
      <c r="BX64" s="227" t="e">
        <f t="shared" si="3"/>
        <v>#DIV/0!</v>
      </c>
      <c r="BY64" s="227" t="e">
        <f t="shared" si="3"/>
        <v>#DIV/0!</v>
      </c>
      <c r="BZ64" s="227" t="e">
        <f t="shared" si="3"/>
        <v>#DIV/0!</v>
      </c>
      <c r="CA64" s="227" t="e">
        <f t="shared" si="3"/>
        <v>#DIV/0!</v>
      </c>
      <c r="CB64" s="227" t="e">
        <f t="shared" si="3"/>
        <v>#DIV/0!</v>
      </c>
      <c r="CC64" s="227" t="e">
        <f t="shared" si="3"/>
        <v>#DIV/0!</v>
      </c>
      <c r="CD64" s="227" t="e">
        <f t="shared" si="3"/>
        <v>#DIV/0!</v>
      </c>
      <c r="CE64" s="227" t="e">
        <f t="shared" si="3"/>
        <v>#DIV/0!</v>
      </c>
      <c r="CF64" s="227" t="e">
        <f t="shared" si="3"/>
        <v>#DIV/0!</v>
      </c>
      <c r="CG64" s="227" t="e">
        <f t="shared" si="3"/>
        <v>#DIV/0!</v>
      </c>
      <c r="CH64" s="227" t="e">
        <f t="shared" si="3"/>
        <v>#DIV/0!</v>
      </c>
      <c r="CI64" s="227" t="e">
        <f t="shared" si="3"/>
        <v>#DIV/0!</v>
      </c>
      <c r="CJ64" s="227" t="e">
        <f t="shared" si="3"/>
        <v>#DIV/0!</v>
      </c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</row>
    <row r="65" spans="1:167" s="204" customFormat="1" x14ac:dyDescent="0.25">
      <c r="B65" s="229"/>
      <c r="C65" s="227"/>
      <c r="BR65" s="126"/>
      <c r="BT65" s="126" t="s">
        <v>29</v>
      </c>
      <c r="BU65" s="126">
        <f>MAX(BU36:BU55)</f>
        <v>0</v>
      </c>
      <c r="BV65" s="126">
        <f t="shared" ref="BV65:CJ65" si="4">MAX(BV36:BV55)</f>
        <v>0</v>
      </c>
      <c r="BW65" s="126">
        <f t="shared" si="4"/>
        <v>0</v>
      </c>
      <c r="BX65" s="126">
        <f t="shared" si="4"/>
        <v>0</v>
      </c>
      <c r="BY65" s="126">
        <f t="shared" si="4"/>
        <v>0</v>
      </c>
      <c r="BZ65" s="126">
        <f t="shared" si="4"/>
        <v>0</v>
      </c>
      <c r="CA65" s="126">
        <f t="shared" si="4"/>
        <v>0</v>
      </c>
      <c r="CB65" s="126">
        <f t="shared" si="4"/>
        <v>0</v>
      </c>
      <c r="CC65" s="126">
        <f t="shared" si="4"/>
        <v>0</v>
      </c>
      <c r="CD65" s="126">
        <f t="shared" si="4"/>
        <v>0</v>
      </c>
      <c r="CE65" s="126">
        <f t="shared" si="4"/>
        <v>0</v>
      </c>
      <c r="CF65" s="126">
        <f t="shared" si="4"/>
        <v>0</v>
      </c>
      <c r="CG65" s="126">
        <f t="shared" si="4"/>
        <v>0</v>
      </c>
      <c r="CH65" s="126">
        <f t="shared" si="4"/>
        <v>0</v>
      </c>
      <c r="CI65" s="126">
        <f t="shared" si="4"/>
        <v>0</v>
      </c>
      <c r="CJ65" s="126">
        <f t="shared" si="4"/>
        <v>0</v>
      </c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</row>
    <row r="66" spans="1:167" s="124" customFormat="1" x14ac:dyDescent="0.25">
      <c r="A66" s="230"/>
      <c r="B66" s="231"/>
      <c r="C66" s="227"/>
      <c r="BR66" s="125"/>
      <c r="BS66" s="125"/>
      <c r="BT66" s="126" t="s">
        <v>30</v>
      </c>
      <c r="BU66" s="126">
        <f>MIN(BU36:BU55)</f>
        <v>0</v>
      </c>
      <c r="BV66" s="126">
        <f t="shared" ref="BV66:CJ66" si="5">MIN(BV36:BV55)</f>
        <v>0</v>
      </c>
      <c r="BW66" s="126">
        <f t="shared" si="5"/>
        <v>0</v>
      </c>
      <c r="BX66" s="126">
        <f t="shared" si="5"/>
        <v>0</v>
      </c>
      <c r="BY66" s="126">
        <f t="shared" si="5"/>
        <v>0</v>
      </c>
      <c r="BZ66" s="126">
        <f t="shared" si="5"/>
        <v>0</v>
      </c>
      <c r="CA66" s="126">
        <f t="shared" si="5"/>
        <v>0</v>
      </c>
      <c r="CB66" s="126">
        <f t="shared" si="5"/>
        <v>0</v>
      </c>
      <c r="CC66" s="126">
        <f t="shared" si="5"/>
        <v>0</v>
      </c>
      <c r="CD66" s="126">
        <f t="shared" si="5"/>
        <v>0</v>
      </c>
      <c r="CE66" s="126">
        <f t="shared" si="5"/>
        <v>0</v>
      </c>
      <c r="CF66" s="126">
        <f t="shared" si="5"/>
        <v>0</v>
      </c>
      <c r="CG66" s="126">
        <f t="shared" si="5"/>
        <v>0</v>
      </c>
      <c r="CH66" s="126">
        <f t="shared" si="5"/>
        <v>0</v>
      </c>
      <c r="CI66" s="126">
        <f t="shared" si="5"/>
        <v>0</v>
      </c>
      <c r="CJ66" s="126">
        <f t="shared" si="5"/>
        <v>0</v>
      </c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</row>
    <row r="67" spans="1:167" s="124" customFormat="1" x14ac:dyDescent="0.25">
      <c r="A67" s="230"/>
      <c r="B67" s="231"/>
      <c r="C67" s="227"/>
      <c r="BR67" s="125"/>
      <c r="BS67" s="125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38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</row>
    <row r="68" spans="1:167" s="124" customFormat="1" x14ac:dyDescent="0.25">
      <c r="A68" s="230"/>
      <c r="B68" s="231"/>
      <c r="C68" s="227"/>
      <c r="BR68" s="125"/>
      <c r="BS68" s="125"/>
      <c r="BT68" s="126"/>
      <c r="BU68" s="126">
        <f t="shared" ref="BU68:CJ68" si="6">BU65-BU66</f>
        <v>0</v>
      </c>
      <c r="BV68" s="126">
        <f t="shared" si="6"/>
        <v>0</v>
      </c>
      <c r="BW68" s="126">
        <f t="shared" si="6"/>
        <v>0</v>
      </c>
      <c r="BX68" s="126">
        <f t="shared" si="6"/>
        <v>0</v>
      </c>
      <c r="BY68" s="126">
        <f t="shared" si="6"/>
        <v>0</v>
      </c>
      <c r="BZ68" s="126">
        <f t="shared" si="6"/>
        <v>0</v>
      </c>
      <c r="CA68" s="126">
        <f t="shared" si="6"/>
        <v>0</v>
      </c>
      <c r="CB68" s="126">
        <f t="shared" si="6"/>
        <v>0</v>
      </c>
      <c r="CC68" s="126">
        <f t="shared" si="6"/>
        <v>0</v>
      </c>
      <c r="CD68" s="126">
        <f t="shared" si="6"/>
        <v>0</v>
      </c>
      <c r="CE68" s="126">
        <f t="shared" si="6"/>
        <v>0</v>
      </c>
      <c r="CF68" s="126">
        <f t="shared" si="6"/>
        <v>0</v>
      </c>
      <c r="CG68" s="126">
        <f t="shared" si="6"/>
        <v>0</v>
      </c>
      <c r="CH68" s="126">
        <f t="shared" si="6"/>
        <v>0</v>
      </c>
      <c r="CI68" s="126">
        <f t="shared" si="6"/>
        <v>0</v>
      </c>
      <c r="CJ68" s="126">
        <f t="shared" si="6"/>
        <v>0</v>
      </c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</row>
    <row r="69" spans="1:167" s="124" customFormat="1" x14ac:dyDescent="0.25">
      <c r="A69" s="230"/>
      <c r="B69" s="231"/>
      <c r="C69" s="227"/>
      <c r="BR69" s="125"/>
      <c r="BS69" s="125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214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</row>
    <row r="70" spans="1:167" s="124" customFormat="1" x14ac:dyDescent="0.25">
      <c r="A70" s="230"/>
      <c r="B70" s="231"/>
      <c r="C70" s="227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214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</row>
    <row r="71" spans="1:167" s="124" customFormat="1" ht="47.25" x14ac:dyDescent="0.25">
      <c r="A71" s="230"/>
      <c r="B71" s="231"/>
      <c r="C71" s="227"/>
      <c r="BR71" s="125"/>
      <c r="BS71" s="125"/>
      <c r="BT71" s="201" t="s">
        <v>18</v>
      </c>
      <c r="BU71" s="138" t="s">
        <v>5</v>
      </c>
      <c r="BV71" s="138" t="s">
        <v>6</v>
      </c>
      <c r="BW71" s="138" t="s">
        <v>7</v>
      </c>
      <c r="BX71" s="138" t="s">
        <v>8</v>
      </c>
      <c r="BY71" s="126" t="s">
        <v>9</v>
      </c>
      <c r="BZ71" s="125" t="s">
        <v>10</v>
      </c>
      <c r="CA71" s="125" t="s">
        <v>11</v>
      </c>
      <c r="CB71" s="125" t="s">
        <v>12</v>
      </c>
      <c r="CC71" s="125" t="s">
        <v>13</v>
      </c>
      <c r="CD71" s="125" t="s">
        <v>14</v>
      </c>
      <c r="CE71" s="125" t="s">
        <v>15</v>
      </c>
      <c r="CF71" s="124" t="s">
        <v>34</v>
      </c>
      <c r="CG71" s="127" t="s">
        <v>16</v>
      </c>
      <c r="CH71" s="126" t="s">
        <v>17</v>
      </c>
      <c r="CI71" s="206" t="s">
        <v>32</v>
      </c>
      <c r="CJ71" s="206" t="s">
        <v>33</v>
      </c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</row>
    <row r="72" spans="1:167" s="124" customFormat="1" x14ac:dyDescent="0.25">
      <c r="A72" s="230"/>
      <c r="B72" s="231"/>
      <c r="C72" s="227"/>
      <c r="BR72" s="125"/>
      <c r="BS72" s="212">
        <v>1</v>
      </c>
      <c r="BT72" s="124" t="s">
        <v>47</v>
      </c>
      <c r="BU72" s="160">
        <v>107.99000000000001</v>
      </c>
      <c r="BV72" s="160">
        <v>0.75987841945288748</v>
      </c>
      <c r="BW72" s="160">
        <v>0.96860000000000002</v>
      </c>
      <c r="BX72" s="160">
        <v>0.89301661010894795</v>
      </c>
      <c r="BY72" s="160">
        <v>1576.9960000000001</v>
      </c>
      <c r="BZ72" s="160">
        <v>18.3904</v>
      </c>
      <c r="CA72" s="160">
        <v>1.4380212827149841</v>
      </c>
      <c r="CB72" s="160">
        <v>1.2964</v>
      </c>
      <c r="CC72" s="160">
        <v>9.4004000000000012</v>
      </c>
      <c r="CD72" s="160">
        <v>8.7999000000000009</v>
      </c>
      <c r="CE72" s="160">
        <v>6.6737000000000002</v>
      </c>
      <c r="CF72" s="160">
        <v>5.9725000000000001</v>
      </c>
      <c r="CG72" s="160">
        <v>1</v>
      </c>
      <c r="CH72" s="160">
        <v>0.72397141760843287</v>
      </c>
      <c r="CI72" s="160">
        <v>6.9710000000000001</v>
      </c>
      <c r="CJ72" s="160">
        <v>6.9678000000000004</v>
      </c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</row>
    <row r="73" spans="1:167" s="124" customFormat="1" x14ac:dyDescent="0.25">
      <c r="A73" s="230"/>
      <c r="BR73" s="125"/>
      <c r="BS73" s="212">
        <v>2</v>
      </c>
      <c r="BT73" s="124" t="s">
        <v>48</v>
      </c>
      <c r="BU73" s="160">
        <v>108.4</v>
      </c>
      <c r="BV73" s="160">
        <v>0.75999392004863953</v>
      </c>
      <c r="BW73" s="160">
        <v>0.97070000000000001</v>
      </c>
      <c r="BX73" s="160">
        <v>0.89493466976910685</v>
      </c>
      <c r="BY73" s="213">
        <v>1565.5195000000001</v>
      </c>
      <c r="BZ73" s="160">
        <v>18.113900000000001</v>
      </c>
      <c r="CA73" s="160">
        <v>1.4536996656490768</v>
      </c>
      <c r="CB73" s="160">
        <v>1.298</v>
      </c>
      <c r="CC73" s="160">
        <v>9.4176000000000002</v>
      </c>
      <c r="CD73" s="160">
        <v>8.8045000000000009</v>
      </c>
      <c r="CE73" s="160">
        <v>6.6863999999999999</v>
      </c>
      <c r="CF73" s="160">
        <v>5.9697000000000005</v>
      </c>
      <c r="CG73" s="160">
        <v>1</v>
      </c>
      <c r="CH73" s="160">
        <v>0.72203730044694103</v>
      </c>
      <c r="CI73" s="160">
        <v>6.9401000000000002</v>
      </c>
      <c r="CJ73" s="160">
        <v>6.9378000000000002</v>
      </c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</row>
    <row r="74" spans="1:167" s="124" customFormat="1" x14ac:dyDescent="0.25">
      <c r="A74" s="230"/>
      <c r="BR74" s="125"/>
      <c r="BS74" s="212">
        <v>3</v>
      </c>
      <c r="BT74" s="124" t="s">
        <v>49</v>
      </c>
      <c r="BU74" s="160">
        <v>108.47</v>
      </c>
      <c r="BV74" s="160">
        <v>0.76173065204143819</v>
      </c>
      <c r="BW74" s="160">
        <v>0.97150000000000003</v>
      </c>
      <c r="BX74" s="160">
        <v>0.89863407620416969</v>
      </c>
      <c r="BY74" s="160">
        <v>1581.21</v>
      </c>
      <c r="BZ74" s="160">
        <v>18.407600000000002</v>
      </c>
      <c r="CA74" s="160">
        <v>1.4566642388929352</v>
      </c>
      <c r="CB74" s="160">
        <v>1.3011000000000001</v>
      </c>
      <c r="CC74" s="160">
        <v>9.4476000000000013</v>
      </c>
      <c r="CD74" s="160">
        <v>8.8628999999999998</v>
      </c>
      <c r="CE74" s="160">
        <v>6.7145999999999999</v>
      </c>
      <c r="CF74" s="160">
        <v>5.9578000000000007</v>
      </c>
      <c r="CG74" s="160">
        <v>1</v>
      </c>
      <c r="CH74" s="160">
        <v>0.72237632917244565</v>
      </c>
      <c r="CI74" s="160">
        <v>6.9434000000000005</v>
      </c>
      <c r="CJ74" s="160">
        <v>6.9436</v>
      </c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</row>
    <row r="75" spans="1:167" s="124" customFormat="1" x14ac:dyDescent="0.25">
      <c r="A75" s="230"/>
      <c r="BR75" s="125"/>
      <c r="BS75" s="212">
        <v>4</v>
      </c>
      <c r="BT75" s="124" t="s">
        <v>50</v>
      </c>
      <c r="BU75" s="160">
        <v>109.44</v>
      </c>
      <c r="BV75" s="160">
        <v>0.76681236101525951</v>
      </c>
      <c r="BW75" s="160">
        <v>0.97370000000000001</v>
      </c>
      <c r="BX75" s="160">
        <v>0.90025207057976231</v>
      </c>
      <c r="BY75" s="160">
        <v>1547</v>
      </c>
      <c r="BZ75" s="160">
        <v>17.920000000000002</v>
      </c>
      <c r="CA75" s="160">
        <v>1.4575134819997084</v>
      </c>
      <c r="CB75" s="160">
        <v>1.3049000000000002</v>
      </c>
      <c r="CC75" s="160">
        <v>9.4717000000000002</v>
      </c>
      <c r="CD75" s="160">
        <v>8.8796999999999997</v>
      </c>
      <c r="CE75" s="160">
        <v>6.7254000000000005</v>
      </c>
      <c r="CF75" s="160">
        <v>5.8768000000000002</v>
      </c>
      <c r="CG75" s="160">
        <v>1</v>
      </c>
      <c r="CH75" s="160">
        <v>0.72384040766691771</v>
      </c>
      <c r="CI75" s="160">
        <v>6.9314</v>
      </c>
      <c r="CJ75" s="160">
        <v>6.9285000000000005</v>
      </c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</row>
    <row r="76" spans="1:167" s="124" customFormat="1" x14ac:dyDescent="0.25">
      <c r="A76" s="230"/>
      <c r="BR76" s="125"/>
      <c r="BS76" s="212">
        <v>5</v>
      </c>
      <c r="BT76" s="124" t="s">
        <v>51</v>
      </c>
      <c r="BU76" s="160">
        <v>109.60000000000001</v>
      </c>
      <c r="BV76" s="160">
        <v>0.76563815940586477</v>
      </c>
      <c r="BW76" s="160">
        <v>0.9748</v>
      </c>
      <c r="BX76" s="160">
        <v>0.90155066714749377</v>
      </c>
      <c r="BY76" s="160">
        <v>1548.6542000000002</v>
      </c>
      <c r="BZ76" s="160">
        <v>17.87</v>
      </c>
      <c r="CA76" s="160">
        <v>1.4549687181725592</v>
      </c>
      <c r="CB76" s="160">
        <v>1.3073000000000001</v>
      </c>
      <c r="CC76" s="160">
        <v>9.5076000000000001</v>
      </c>
      <c r="CD76" s="160">
        <v>8.8961000000000006</v>
      </c>
      <c r="CE76" s="160">
        <v>6.7356000000000007</v>
      </c>
      <c r="CF76" s="160">
        <v>5.8770000000000007</v>
      </c>
      <c r="CG76" s="160">
        <v>1</v>
      </c>
      <c r="CH76" s="160">
        <v>0.72496864510609915</v>
      </c>
      <c r="CI76" s="160">
        <v>6.9214000000000002</v>
      </c>
      <c r="CJ76" s="160">
        <v>6.9198000000000004</v>
      </c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</row>
    <row r="77" spans="1:167" s="124" customFormat="1" x14ac:dyDescent="0.25">
      <c r="A77" s="230"/>
      <c r="BR77" s="125"/>
      <c r="BS77" s="212">
        <v>6</v>
      </c>
      <c r="BT77" s="124" t="s">
        <v>52</v>
      </c>
      <c r="BU77" s="160">
        <v>109.91</v>
      </c>
      <c r="BV77" s="160">
        <v>0.77053475111727532</v>
      </c>
      <c r="BW77" s="160">
        <v>0.97300000000000009</v>
      </c>
      <c r="BX77" s="160">
        <v>0.89976606082418575</v>
      </c>
      <c r="BY77" s="213">
        <v>1549.9146000000001</v>
      </c>
      <c r="BZ77" s="160">
        <v>17.9573</v>
      </c>
      <c r="CA77" s="160">
        <v>1.4496955639315743</v>
      </c>
      <c r="CB77" s="160">
        <v>1.3062</v>
      </c>
      <c r="CC77" s="160">
        <v>9.5191999999999997</v>
      </c>
      <c r="CD77" s="160">
        <v>8.8940999999999999</v>
      </c>
      <c r="CE77" s="160">
        <v>6.7224000000000004</v>
      </c>
      <c r="CF77" s="160">
        <v>5.8526000000000007</v>
      </c>
      <c r="CG77" s="160">
        <v>1</v>
      </c>
      <c r="CH77" s="160">
        <v>0.72496338934883797</v>
      </c>
      <c r="CI77" s="160">
        <v>6.8898999999999999</v>
      </c>
      <c r="CJ77" s="160">
        <v>6.8902000000000001</v>
      </c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</row>
    <row r="78" spans="1:167" s="124" customFormat="1" x14ac:dyDescent="0.25">
      <c r="A78" s="230"/>
      <c r="BR78" s="125"/>
      <c r="BS78" s="212">
        <v>7</v>
      </c>
      <c r="BT78" s="124" t="s">
        <v>35</v>
      </c>
      <c r="BU78" s="160">
        <v>110.05</v>
      </c>
      <c r="BV78" s="160">
        <v>0.77053475111727532</v>
      </c>
      <c r="BW78" s="160">
        <v>0.96860000000000002</v>
      </c>
      <c r="BX78" s="160">
        <v>0.89814981138853967</v>
      </c>
      <c r="BY78" s="213">
        <v>1544.4</v>
      </c>
      <c r="BZ78" s="160">
        <v>17.792100000000001</v>
      </c>
      <c r="CA78" s="160">
        <v>1.4501160092807426</v>
      </c>
      <c r="CB78" s="160">
        <v>1.3070000000000002</v>
      </c>
      <c r="CC78" s="160">
        <v>9.4600000000000009</v>
      </c>
      <c r="CD78" s="160">
        <v>8.8971999999999998</v>
      </c>
      <c r="CE78" s="160">
        <v>6.7115</v>
      </c>
      <c r="CF78" s="160">
        <v>5.8877000000000006</v>
      </c>
      <c r="CG78" s="160">
        <v>1</v>
      </c>
      <c r="CH78" s="160">
        <v>0.72462192850880058</v>
      </c>
      <c r="CI78" s="160">
        <v>6.8836000000000004</v>
      </c>
      <c r="CJ78" s="160">
        <v>6.8840000000000003</v>
      </c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</row>
    <row r="79" spans="1:167" s="124" customFormat="1" x14ac:dyDescent="0.25">
      <c r="BN79" s="232"/>
      <c r="BO79" s="232"/>
      <c r="BP79" s="232"/>
      <c r="BQ79" s="232"/>
      <c r="BS79" s="212">
        <v>8</v>
      </c>
      <c r="BT79" s="124" t="s">
        <v>36</v>
      </c>
      <c r="BU79" s="160">
        <v>109.89</v>
      </c>
      <c r="BV79" s="160">
        <v>0.76970443349753692</v>
      </c>
      <c r="BW79" s="160">
        <v>0.96579999999999999</v>
      </c>
      <c r="BX79" s="160">
        <v>0.89847259658580414</v>
      </c>
      <c r="BY79" s="160">
        <v>1551.8383000000001</v>
      </c>
      <c r="BZ79" s="160">
        <v>17.830500000000001</v>
      </c>
      <c r="CA79" s="160">
        <v>1.451800232288037</v>
      </c>
      <c r="CB79" s="160">
        <v>1.3075000000000001</v>
      </c>
      <c r="CC79" s="160">
        <v>9.4786000000000001</v>
      </c>
      <c r="CD79" s="160">
        <v>8.8825000000000003</v>
      </c>
      <c r="CE79" s="160">
        <v>6.7133000000000003</v>
      </c>
      <c r="CF79" s="160">
        <v>5.8929</v>
      </c>
      <c r="CG79" s="160">
        <v>1</v>
      </c>
      <c r="CH79" s="160">
        <v>0.72431226550390404</v>
      </c>
      <c r="CI79" s="160">
        <v>6.8869000000000007</v>
      </c>
      <c r="CJ79" s="160">
        <v>6.8909000000000002</v>
      </c>
      <c r="CK79" s="233"/>
      <c r="CL79" s="233"/>
      <c r="CM79" s="233"/>
      <c r="CN79" s="233"/>
      <c r="CO79" s="233"/>
      <c r="CP79" s="233"/>
      <c r="CQ79" s="233"/>
    </row>
    <row r="80" spans="1:167" s="124" customFormat="1" x14ac:dyDescent="0.25">
      <c r="A80" s="230"/>
      <c r="BR80" s="125"/>
      <c r="BS80" s="212">
        <v>9</v>
      </c>
      <c r="BT80" s="124" t="s">
        <v>54</v>
      </c>
      <c r="BU80" s="160">
        <v>109.97</v>
      </c>
      <c r="BV80" s="160">
        <v>0.76581406034614796</v>
      </c>
      <c r="BW80" s="160">
        <v>0.96260000000000001</v>
      </c>
      <c r="BX80" s="160">
        <v>0.8961376467425396</v>
      </c>
      <c r="BY80" s="160">
        <v>1554.8000000000002</v>
      </c>
      <c r="BZ80" s="160">
        <v>17.91</v>
      </c>
      <c r="CA80" s="160">
        <v>1.445086705202312</v>
      </c>
      <c r="CB80" s="160">
        <v>1.3035000000000001</v>
      </c>
      <c r="CC80" s="160">
        <v>9.4641000000000002</v>
      </c>
      <c r="CD80" s="160">
        <v>8.8588000000000005</v>
      </c>
      <c r="CE80" s="160">
        <v>6.6953000000000005</v>
      </c>
      <c r="CF80" s="160">
        <v>5.8717000000000006</v>
      </c>
      <c r="CG80" s="160">
        <v>1</v>
      </c>
      <c r="CH80" s="160">
        <v>0.72387184572843233</v>
      </c>
      <c r="CI80" s="160">
        <v>6.8791000000000002</v>
      </c>
      <c r="CJ80" s="160">
        <v>6.8828000000000005</v>
      </c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</row>
    <row r="81" spans="1:167" s="124" customFormat="1" x14ac:dyDescent="0.25">
      <c r="BS81" s="212">
        <v>10</v>
      </c>
      <c r="BT81" s="124" t="s">
        <v>53</v>
      </c>
      <c r="BU81" s="160">
        <v>110.12</v>
      </c>
      <c r="BV81" s="160">
        <v>0.76640098099325571</v>
      </c>
      <c r="BW81" s="160">
        <v>0.96590000000000009</v>
      </c>
      <c r="BX81" s="160">
        <v>0.89928057553956831</v>
      </c>
      <c r="BY81" s="160">
        <v>1555.5901000000001</v>
      </c>
      <c r="BZ81" s="160">
        <v>18.0565</v>
      </c>
      <c r="CA81" s="160">
        <v>1.4492753623188404</v>
      </c>
      <c r="CB81" s="160">
        <v>1.304</v>
      </c>
      <c r="CC81" s="160">
        <v>9.4814000000000007</v>
      </c>
      <c r="CD81" s="160">
        <v>8.8902000000000001</v>
      </c>
      <c r="CE81" s="160">
        <v>6.7187000000000001</v>
      </c>
      <c r="CF81" s="160">
        <v>5.8715000000000002</v>
      </c>
      <c r="CG81" s="160">
        <v>1</v>
      </c>
      <c r="CH81" s="160">
        <v>0.72340579448041376</v>
      </c>
      <c r="CI81" s="160">
        <v>6.8587000000000007</v>
      </c>
      <c r="CJ81" s="160">
        <v>6.8637000000000006</v>
      </c>
    </row>
    <row r="82" spans="1:167" s="124" customFormat="1" x14ac:dyDescent="0.25">
      <c r="BS82" s="212">
        <v>11</v>
      </c>
      <c r="BT82" s="124" t="s">
        <v>55</v>
      </c>
      <c r="BU82" s="160">
        <v>110.16</v>
      </c>
      <c r="BV82" s="160">
        <v>0.7702380035430948</v>
      </c>
      <c r="BW82" s="160">
        <v>0.96870000000000001</v>
      </c>
      <c r="BX82" s="160">
        <v>0.90211998195760035</v>
      </c>
      <c r="BY82" s="160">
        <v>1559.38</v>
      </c>
      <c r="BZ82" s="160">
        <v>18</v>
      </c>
      <c r="CA82" s="160">
        <v>1.4564520827264784</v>
      </c>
      <c r="CB82" s="160">
        <v>1.3069000000000002</v>
      </c>
      <c r="CC82" s="160">
        <v>9.5208000000000013</v>
      </c>
      <c r="CD82" s="160">
        <v>8.9114000000000004</v>
      </c>
      <c r="CE82" s="160">
        <v>6.7401</v>
      </c>
      <c r="CF82" s="160">
        <v>5.8974000000000002</v>
      </c>
      <c r="CG82" s="160">
        <v>1</v>
      </c>
      <c r="CH82" s="160">
        <v>0.72431751182448345</v>
      </c>
      <c r="CI82" s="160">
        <v>6.8637000000000006</v>
      </c>
      <c r="CJ82" s="160">
        <v>6.8673000000000002</v>
      </c>
    </row>
    <row r="83" spans="1:167" s="124" customFormat="1" x14ac:dyDescent="0.25">
      <c r="BS83" s="212">
        <v>12</v>
      </c>
      <c r="BT83" s="124" t="s">
        <v>39</v>
      </c>
      <c r="BU83" s="160">
        <v>109.97</v>
      </c>
      <c r="BV83" s="160">
        <v>0.76663600122661757</v>
      </c>
      <c r="BW83" s="160">
        <v>0.96679999999999999</v>
      </c>
      <c r="BX83" s="160">
        <v>0.90041419052764271</v>
      </c>
      <c r="BY83" s="160">
        <v>1555.8000000000002</v>
      </c>
      <c r="BZ83" s="160">
        <v>17.9955</v>
      </c>
      <c r="CA83" s="160">
        <v>1.4581510644502769</v>
      </c>
      <c r="CB83" s="160">
        <v>1.3064</v>
      </c>
      <c r="CC83" s="160">
        <v>9.5010000000000012</v>
      </c>
      <c r="CD83" s="160">
        <v>8.9428000000000001</v>
      </c>
      <c r="CE83" s="160">
        <v>6.7274000000000003</v>
      </c>
      <c r="CF83" s="160">
        <v>5.9215</v>
      </c>
      <c r="CG83" s="160">
        <v>1</v>
      </c>
      <c r="CH83" s="160">
        <v>0.72431751182448345</v>
      </c>
      <c r="CI83" s="160">
        <v>6.9005000000000001</v>
      </c>
      <c r="CJ83" s="160">
        <v>6.9046000000000003</v>
      </c>
    </row>
    <row r="84" spans="1:167" s="124" customFormat="1" x14ac:dyDescent="0.25">
      <c r="BS84" s="212">
        <v>13</v>
      </c>
      <c r="BT84" s="124" t="s">
        <v>40</v>
      </c>
      <c r="BU84" s="160">
        <v>109.96000000000001</v>
      </c>
      <c r="BV84" s="160">
        <v>0.76587271195527296</v>
      </c>
      <c r="BW84" s="160">
        <v>0.9709000000000001</v>
      </c>
      <c r="BX84" s="160">
        <v>0.90187590187590183</v>
      </c>
      <c r="BY84" s="160">
        <v>1557.7405000000001</v>
      </c>
      <c r="BZ84" s="160">
        <v>17.817500000000003</v>
      </c>
      <c r="CA84" s="160">
        <v>1.4615609470914936</v>
      </c>
      <c r="CB84" s="160">
        <v>1.3066</v>
      </c>
      <c r="CC84" s="160">
        <v>9.5042000000000009</v>
      </c>
      <c r="CD84" s="160">
        <v>8.9625000000000004</v>
      </c>
      <c r="CE84" s="160">
        <v>6.7377000000000002</v>
      </c>
      <c r="CF84" s="160">
        <v>5.9335000000000004</v>
      </c>
      <c r="CG84" s="160">
        <v>1</v>
      </c>
      <c r="CH84" s="160">
        <v>0.72479524534319062</v>
      </c>
      <c r="CI84" s="160">
        <v>6.9023000000000003</v>
      </c>
      <c r="CJ84" s="160">
        <v>6.9080000000000004</v>
      </c>
    </row>
    <row r="85" spans="1:167" s="124" customFormat="1" x14ac:dyDescent="0.25">
      <c r="BS85" s="212">
        <v>14</v>
      </c>
      <c r="BT85" s="124" t="s">
        <v>41</v>
      </c>
      <c r="BU85" s="160">
        <v>109.56</v>
      </c>
      <c r="BV85" s="160">
        <v>0.76149862930246714</v>
      </c>
      <c r="BW85" s="160">
        <v>0.96900000000000008</v>
      </c>
      <c r="BX85" s="160">
        <v>0.90220137134608436</v>
      </c>
      <c r="BY85" s="160">
        <v>1553.8192000000001</v>
      </c>
      <c r="BZ85" s="160">
        <v>17.693300000000001</v>
      </c>
      <c r="CA85" s="160">
        <v>1.4558159848595136</v>
      </c>
      <c r="CB85" s="160">
        <v>1.3163</v>
      </c>
      <c r="CC85" s="160">
        <v>9.503400000000001</v>
      </c>
      <c r="CD85" s="160">
        <v>8.9844000000000008</v>
      </c>
      <c r="CE85" s="160">
        <v>6.7411000000000003</v>
      </c>
      <c r="CF85" s="160">
        <v>5.9226999999999999</v>
      </c>
      <c r="CG85" s="160">
        <v>1</v>
      </c>
      <c r="CH85" s="160">
        <v>0.72512635326705677</v>
      </c>
      <c r="CI85" s="160">
        <v>6.9309000000000003</v>
      </c>
      <c r="CJ85" s="160">
        <v>6.9277000000000006</v>
      </c>
    </row>
    <row r="86" spans="1:167" s="124" customFormat="1" x14ac:dyDescent="0.25">
      <c r="BS86" s="212">
        <v>15</v>
      </c>
      <c r="BT86" s="124" t="s">
        <v>42</v>
      </c>
      <c r="BU86" s="160">
        <v>109.56</v>
      </c>
      <c r="BV86" s="160">
        <v>0.76330051141134259</v>
      </c>
      <c r="BW86" s="160">
        <v>0.97060000000000002</v>
      </c>
      <c r="BX86" s="160">
        <v>0.90596122485957586</v>
      </c>
      <c r="BY86" s="160">
        <v>1561</v>
      </c>
      <c r="BZ86" s="160">
        <v>17.834900000000001</v>
      </c>
      <c r="CA86" s="160">
        <v>1.4615609470914936</v>
      </c>
      <c r="CB86" s="160">
        <v>1.3139000000000001</v>
      </c>
      <c r="CC86" s="160">
        <v>9.5446000000000009</v>
      </c>
      <c r="CD86" s="160">
        <v>9.0022000000000002</v>
      </c>
      <c r="CE86" s="160">
        <v>6.7695000000000007</v>
      </c>
      <c r="CF86" s="160">
        <v>5.9420000000000002</v>
      </c>
      <c r="CG86" s="160">
        <v>1</v>
      </c>
      <c r="CH86" s="160">
        <v>0.72484778196578725</v>
      </c>
      <c r="CI86" s="160">
        <v>6.9363999999999999</v>
      </c>
      <c r="CJ86" s="160">
        <v>6.9350000000000005</v>
      </c>
    </row>
    <row r="87" spans="1:167" s="124" customFormat="1" x14ac:dyDescent="0.25">
      <c r="BS87" s="212">
        <v>16</v>
      </c>
      <c r="BT87" s="124" t="s">
        <v>56</v>
      </c>
      <c r="BU87" s="160">
        <v>108.87</v>
      </c>
      <c r="BV87" s="160">
        <v>0.76388358414177671</v>
      </c>
      <c r="BW87" s="160">
        <v>0.96910000000000007</v>
      </c>
      <c r="BX87" s="160">
        <v>0.90702947845804982</v>
      </c>
      <c r="BY87" s="160">
        <v>1585.14</v>
      </c>
      <c r="BZ87" s="160">
        <v>18.311800000000002</v>
      </c>
      <c r="CA87" s="160">
        <v>1.476886722788362</v>
      </c>
      <c r="CB87" s="160">
        <v>1.3182</v>
      </c>
      <c r="CC87" s="160">
        <v>9.5914000000000001</v>
      </c>
      <c r="CD87" s="160">
        <v>9.0919000000000008</v>
      </c>
      <c r="CE87" s="160">
        <v>6.7766999999999999</v>
      </c>
      <c r="CF87" s="160">
        <v>5.9447000000000001</v>
      </c>
      <c r="CG87" s="160">
        <v>1</v>
      </c>
      <c r="CH87" s="160">
        <v>0.72619004393449771</v>
      </c>
      <c r="CI87" s="160">
        <v>6.9363999999999999</v>
      </c>
      <c r="CJ87" s="160">
        <v>6.9858000000000002</v>
      </c>
    </row>
    <row r="88" spans="1:167" s="124" customFormat="1" x14ac:dyDescent="0.25">
      <c r="BS88" s="212">
        <v>17</v>
      </c>
      <c r="BT88" s="124" t="s">
        <v>43</v>
      </c>
      <c r="BU88" s="160">
        <v>108.86</v>
      </c>
      <c r="BV88" s="160">
        <v>0.76822616578320657</v>
      </c>
      <c r="BW88" s="160">
        <v>0.96879999999999999</v>
      </c>
      <c r="BX88" s="160">
        <v>0.90752336872674466</v>
      </c>
      <c r="BY88" s="213">
        <v>1578.7860000000001</v>
      </c>
      <c r="BZ88" s="160">
        <v>18.028600000000001</v>
      </c>
      <c r="CA88" s="160">
        <v>1.4823599169878448</v>
      </c>
      <c r="CB88" s="160">
        <v>1.3197000000000001</v>
      </c>
      <c r="CC88" s="160">
        <v>9.628400000000001</v>
      </c>
      <c r="CD88" s="160">
        <v>9.1603000000000012</v>
      </c>
      <c r="CE88" s="160">
        <v>6.7807000000000004</v>
      </c>
      <c r="CF88" s="160">
        <v>5.9435000000000002</v>
      </c>
      <c r="CG88" s="160">
        <v>1</v>
      </c>
      <c r="CH88" s="160">
        <v>0.72661745044468995</v>
      </c>
      <c r="CI88" s="160">
        <v>6.9363999999999999</v>
      </c>
      <c r="CJ88" s="160">
        <v>6.9817</v>
      </c>
    </row>
    <row r="89" spans="1:167" s="124" customFormat="1" x14ac:dyDescent="0.25">
      <c r="BS89" s="212">
        <v>18</v>
      </c>
      <c r="BT89" s="124" t="s">
        <v>44</v>
      </c>
      <c r="BU89" s="160">
        <v>109.07000000000001</v>
      </c>
      <c r="BV89" s="160">
        <v>0.76863950807071479</v>
      </c>
      <c r="BW89" s="160">
        <v>0.9748</v>
      </c>
      <c r="BX89" s="160">
        <v>0.90917356123283921</v>
      </c>
      <c r="BY89" s="213">
        <v>1571.0359000000001</v>
      </c>
      <c r="BZ89" s="160">
        <v>17.508500000000002</v>
      </c>
      <c r="CA89" s="160">
        <v>1.4817009927396649</v>
      </c>
      <c r="CB89" s="160">
        <v>1.3177000000000001</v>
      </c>
      <c r="CC89" s="160">
        <v>9.6098999999999997</v>
      </c>
      <c r="CD89" s="160">
        <v>9.136000000000001</v>
      </c>
      <c r="CE89" s="160">
        <v>6.7932000000000006</v>
      </c>
      <c r="CF89" s="160">
        <v>5.9445000000000006</v>
      </c>
      <c r="CG89" s="160">
        <v>1</v>
      </c>
      <c r="CH89" s="160">
        <v>0.72718282103303589</v>
      </c>
      <c r="CI89" s="160">
        <v>6.9363999999999999</v>
      </c>
      <c r="CJ89" s="160">
        <v>6.9599000000000002</v>
      </c>
    </row>
    <row r="90" spans="1:167" s="124" customFormat="1" x14ac:dyDescent="0.25">
      <c r="BB90" s="244"/>
      <c r="BS90" s="212">
        <v>19</v>
      </c>
      <c r="BT90" s="124" t="s">
        <v>45</v>
      </c>
      <c r="BU90" s="160">
        <v>108.91</v>
      </c>
      <c r="BV90" s="160">
        <v>0.76787222606158334</v>
      </c>
      <c r="BW90" s="160">
        <v>0.97110000000000007</v>
      </c>
      <c r="BX90" s="160">
        <v>0.90818272636454456</v>
      </c>
      <c r="BY90" s="160">
        <v>1579.79</v>
      </c>
      <c r="BZ90" s="160">
        <v>17.7441</v>
      </c>
      <c r="CA90" s="160">
        <v>1.486546751895347</v>
      </c>
      <c r="CB90" s="160">
        <v>1.3222</v>
      </c>
      <c r="CC90" s="160">
        <v>9.6545000000000005</v>
      </c>
      <c r="CD90" s="160">
        <v>9.2042000000000002</v>
      </c>
      <c r="CE90" s="160">
        <v>6.7850000000000001</v>
      </c>
      <c r="CF90" s="160">
        <v>5.9813000000000001</v>
      </c>
      <c r="CG90" s="160">
        <v>1</v>
      </c>
      <c r="CH90" s="160">
        <v>0.72725685985033051</v>
      </c>
      <c r="CI90" s="160">
        <v>6.9363999999999999</v>
      </c>
      <c r="CJ90" s="160">
        <v>6.9943</v>
      </c>
    </row>
    <row r="91" spans="1:167" s="124" customFormat="1" x14ac:dyDescent="0.25">
      <c r="A91" s="230"/>
      <c r="BB91" s="244"/>
      <c r="BR91" s="125"/>
      <c r="BS91" s="212">
        <v>20</v>
      </c>
      <c r="BT91" s="124" t="s">
        <v>46</v>
      </c>
      <c r="BU91" s="221">
        <v>108.88</v>
      </c>
      <c r="BV91" s="221">
        <v>0.76300930871356631</v>
      </c>
      <c r="BW91" s="221">
        <v>0.96879999999999999</v>
      </c>
      <c r="BX91" s="221">
        <v>0.90653612546459983</v>
      </c>
      <c r="BY91" s="221">
        <v>1580.3605</v>
      </c>
      <c r="BZ91" s="221">
        <v>17.877500000000001</v>
      </c>
      <c r="CA91" s="221">
        <v>1.4947683109118086</v>
      </c>
      <c r="CB91" s="221">
        <v>1.3237000000000001</v>
      </c>
      <c r="CC91" s="221">
        <v>9.6675000000000004</v>
      </c>
      <c r="CD91" s="221">
        <v>9.2301000000000002</v>
      </c>
      <c r="CE91" s="221">
        <v>6.7738000000000005</v>
      </c>
      <c r="CF91" s="221">
        <v>5.9811000000000005</v>
      </c>
      <c r="CG91" s="221">
        <v>1</v>
      </c>
      <c r="CH91" s="221">
        <v>0.72679172329585517</v>
      </c>
      <c r="CI91" s="221">
        <v>6.9363999999999999</v>
      </c>
      <c r="CJ91" s="221">
        <v>6.9868000000000006</v>
      </c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</row>
    <row r="92" spans="1:167" s="124" customFormat="1" x14ac:dyDescent="0.25">
      <c r="A92" s="230"/>
      <c r="BR92" s="125"/>
      <c r="BS92" s="202">
        <v>21</v>
      </c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</row>
    <row r="93" spans="1:167" s="204" customFormat="1" x14ac:dyDescent="0.25">
      <c r="B93" s="229"/>
      <c r="BR93" s="126"/>
      <c r="BS93" s="212"/>
      <c r="BT93" s="20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34"/>
      <c r="CG93" s="174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  <c r="EH93" s="126"/>
      <c r="EI93" s="126"/>
      <c r="EJ93" s="126"/>
      <c r="EK93" s="126"/>
      <c r="EL93" s="126"/>
      <c r="EM93" s="126"/>
      <c r="EN93" s="126"/>
      <c r="EO93" s="126"/>
      <c r="EP93" s="126"/>
      <c r="EQ93" s="126"/>
      <c r="ER93" s="126"/>
      <c r="ES93" s="126"/>
      <c r="ET93" s="126"/>
      <c r="EU93" s="126"/>
      <c r="EV93" s="126"/>
      <c r="EW93" s="126"/>
      <c r="EX93" s="126"/>
      <c r="EY93" s="126"/>
      <c r="EZ93" s="126"/>
      <c r="FA93" s="126"/>
      <c r="FB93" s="126"/>
      <c r="FC93" s="126"/>
      <c r="FD93" s="126"/>
      <c r="FE93" s="126"/>
      <c r="FF93" s="126"/>
      <c r="FG93" s="126"/>
      <c r="FH93" s="126"/>
      <c r="FI93" s="126"/>
      <c r="FJ93" s="126"/>
      <c r="FK93" s="126"/>
    </row>
    <row r="94" spans="1:167" s="204" customFormat="1" x14ac:dyDescent="0.25">
      <c r="B94" s="229"/>
      <c r="BR94" s="126"/>
      <c r="BS94" s="212"/>
      <c r="BT94" s="202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74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  <c r="EH94" s="126"/>
      <c r="EI94" s="126"/>
      <c r="EJ94" s="126"/>
      <c r="EK94" s="126"/>
      <c r="EL94" s="126"/>
      <c r="EM94" s="126"/>
      <c r="EN94" s="126"/>
      <c r="EO94" s="126"/>
      <c r="EP94" s="126"/>
      <c r="EQ94" s="126"/>
      <c r="ER94" s="126"/>
      <c r="ES94" s="126"/>
      <c r="ET94" s="126"/>
      <c r="EU94" s="126"/>
      <c r="EV94" s="126"/>
      <c r="EW94" s="126"/>
      <c r="EX94" s="126"/>
      <c r="EY94" s="126"/>
      <c r="EZ94" s="126"/>
      <c r="FA94" s="126"/>
      <c r="FB94" s="126"/>
      <c r="FC94" s="126"/>
      <c r="FD94" s="126"/>
      <c r="FE94" s="126"/>
      <c r="FF94" s="126"/>
      <c r="FG94" s="126"/>
      <c r="FH94" s="126"/>
      <c r="FI94" s="126"/>
      <c r="FJ94" s="126"/>
      <c r="FK94" s="126"/>
    </row>
    <row r="95" spans="1:167" s="124" customFormat="1" x14ac:dyDescent="0.25">
      <c r="A95" s="230"/>
      <c r="B95" s="231"/>
      <c r="BR95" s="125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</row>
    <row r="96" spans="1:167" s="124" customFormat="1" x14ac:dyDescent="0.25">
      <c r="A96" s="230"/>
      <c r="B96" s="231"/>
      <c r="BR96" s="125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</row>
    <row r="97" spans="1:167" s="124" customFormat="1" x14ac:dyDescent="0.25">
      <c r="A97" s="230"/>
      <c r="B97" s="231"/>
      <c r="BR97" s="125"/>
      <c r="BS97" s="125"/>
      <c r="BT97" s="125"/>
      <c r="BU97" s="125"/>
      <c r="BV97" s="125"/>
      <c r="BW97" s="125"/>
      <c r="BX97" s="126"/>
      <c r="BY97" s="125"/>
      <c r="BZ97" s="125"/>
      <c r="CA97" s="125"/>
      <c r="CB97" s="125"/>
      <c r="CC97" s="125"/>
      <c r="CD97" s="125"/>
      <c r="CE97" s="125"/>
      <c r="CF97" s="127"/>
      <c r="CG97" s="126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</row>
    <row r="98" spans="1:167" s="124" customFormat="1" x14ac:dyDescent="0.25">
      <c r="A98" s="230"/>
      <c r="B98" s="231"/>
      <c r="BR98" s="125"/>
      <c r="BS98" s="160"/>
      <c r="BT98" s="160"/>
      <c r="BU98" s="221">
        <f>AVERAGE(BU72:BU91)</f>
        <v>109.38199999999999</v>
      </c>
      <c r="BV98" s="221">
        <f t="shared" ref="BV98:CJ98" si="7">AVERAGE(BV72:BV91)</f>
        <v>0.7658109569622612</v>
      </c>
      <c r="BW98" s="221">
        <f t="shared" si="7"/>
        <v>0.96968999999999994</v>
      </c>
      <c r="BX98" s="221">
        <f t="shared" si="7"/>
        <v>0.90156063578518508</v>
      </c>
      <c r="BY98" s="221">
        <f t="shared" si="7"/>
        <v>1562.9387400000001</v>
      </c>
      <c r="BZ98" s="221">
        <f t="shared" si="7"/>
        <v>17.952999999999999</v>
      </c>
      <c r="CA98" s="221">
        <f t="shared" si="7"/>
        <v>1.4611322490996526</v>
      </c>
      <c r="CB98" s="221">
        <f t="shared" si="7"/>
        <v>1.309375</v>
      </c>
      <c r="CC98" s="221">
        <f t="shared" si="7"/>
        <v>9.518695000000001</v>
      </c>
      <c r="CD98" s="221">
        <f t="shared" si="7"/>
        <v>8.9645849999999996</v>
      </c>
      <c r="CE98" s="221">
        <f t="shared" si="7"/>
        <v>6.7361050000000002</v>
      </c>
      <c r="CF98" s="221">
        <f t="shared" si="7"/>
        <v>5.9221200000000005</v>
      </c>
      <c r="CG98" s="221">
        <f t="shared" si="7"/>
        <v>1</v>
      </c>
      <c r="CH98" s="221">
        <f t="shared" si="7"/>
        <v>0.7247906313177318</v>
      </c>
      <c r="CI98" s="221">
        <f t="shared" si="7"/>
        <v>6.9160650000000006</v>
      </c>
      <c r="CJ98" s="221">
        <f t="shared" si="7"/>
        <v>6.9280100000000004</v>
      </c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</row>
    <row r="99" spans="1:167" s="124" customFormat="1" x14ac:dyDescent="0.25">
      <c r="A99" s="230"/>
      <c r="B99" s="231"/>
      <c r="BR99" s="125"/>
      <c r="BS99" s="160"/>
      <c r="BT99" s="160"/>
      <c r="BU99" s="221">
        <v>109.38199999999999</v>
      </c>
      <c r="BV99" s="221">
        <v>0.7658109569622612</v>
      </c>
      <c r="BW99" s="221">
        <v>0.96968999999999994</v>
      </c>
      <c r="BX99" s="221">
        <v>0.90156063578518508</v>
      </c>
      <c r="BY99" s="221">
        <v>1562.9387400000001</v>
      </c>
      <c r="BZ99" s="221">
        <v>17.952999999999999</v>
      </c>
      <c r="CA99" s="221">
        <v>1.4611322490996526</v>
      </c>
      <c r="CB99" s="221">
        <v>1.309375</v>
      </c>
      <c r="CC99" s="221">
        <v>9.518695000000001</v>
      </c>
      <c r="CD99" s="221">
        <v>8.9645849999999996</v>
      </c>
      <c r="CE99" s="221">
        <v>6.7361050000000002</v>
      </c>
      <c r="CF99" s="221">
        <v>5.9221200000000005</v>
      </c>
      <c r="CG99" s="221">
        <v>1</v>
      </c>
      <c r="CH99" s="221">
        <v>0.7247906313177318</v>
      </c>
      <c r="CI99" s="221">
        <v>6.9160650000000006</v>
      </c>
      <c r="CJ99" s="221">
        <v>6.9280100000000004</v>
      </c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</row>
    <row r="100" spans="1:167" s="124" customFormat="1" x14ac:dyDescent="0.25">
      <c r="A100" s="230"/>
      <c r="B100" s="231"/>
      <c r="BR100" s="125"/>
      <c r="BS100" s="174"/>
      <c r="BT100" s="227"/>
      <c r="BU100" s="227">
        <f t="shared" ref="BU100:CJ100" si="8">BU99-BU98</f>
        <v>0</v>
      </c>
      <c r="BV100" s="227">
        <f t="shared" si="8"/>
        <v>0</v>
      </c>
      <c r="BW100" s="227">
        <f t="shared" si="8"/>
        <v>0</v>
      </c>
      <c r="BX100" s="227">
        <f t="shared" si="8"/>
        <v>0</v>
      </c>
      <c r="BY100" s="227">
        <f t="shared" si="8"/>
        <v>0</v>
      </c>
      <c r="BZ100" s="227">
        <f t="shared" si="8"/>
        <v>0</v>
      </c>
      <c r="CA100" s="227">
        <f t="shared" si="8"/>
        <v>0</v>
      </c>
      <c r="CB100" s="227">
        <f t="shared" si="8"/>
        <v>0</v>
      </c>
      <c r="CC100" s="227">
        <f t="shared" si="8"/>
        <v>0</v>
      </c>
      <c r="CD100" s="227">
        <f t="shared" si="8"/>
        <v>0</v>
      </c>
      <c r="CE100" s="227">
        <f t="shared" si="8"/>
        <v>0</v>
      </c>
      <c r="CF100" s="227">
        <f t="shared" si="8"/>
        <v>0</v>
      </c>
      <c r="CG100" s="227">
        <f t="shared" si="8"/>
        <v>0</v>
      </c>
      <c r="CH100" s="227">
        <f t="shared" si="8"/>
        <v>0</v>
      </c>
      <c r="CI100" s="227">
        <f t="shared" si="8"/>
        <v>0</v>
      </c>
      <c r="CJ100" s="227">
        <f t="shared" si="8"/>
        <v>0</v>
      </c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</row>
    <row r="101" spans="1:167" s="124" customFormat="1" x14ac:dyDescent="0.25">
      <c r="A101" s="230"/>
      <c r="B101" s="231"/>
      <c r="BR101" s="125"/>
      <c r="BS101" s="126" t="s">
        <v>29</v>
      </c>
      <c r="BT101" s="126"/>
      <c r="BU101" s="221">
        <f>MAX(BU72:BU91)</f>
        <v>110.16</v>
      </c>
      <c r="BV101" s="221">
        <f t="shared" ref="BV101:CJ101" si="9">MAX(BV72:BV91)</f>
        <v>0.77053475111727532</v>
      </c>
      <c r="BW101" s="221">
        <f t="shared" si="9"/>
        <v>0.9748</v>
      </c>
      <c r="BX101" s="221">
        <f t="shared" si="9"/>
        <v>0.90917356123283921</v>
      </c>
      <c r="BY101" s="221">
        <f t="shared" si="9"/>
        <v>1585.14</v>
      </c>
      <c r="BZ101" s="221">
        <f t="shared" si="9"/>
        <v>18.407600000000002</v>
      </c>
      <c r="CA101" s="221">
        <f t="shared" si="9"/>
        <v>1.4947683109118086</v>
      </c>
      <c r="CB101" s="221">
        <f t="shared" si="9"/>
        <v>1.3237000000000001</v>
      </c>
      <c r="CC101" s="221">
        <f t="shared" si="9"/>
        <v>9.6675000000000004</v>
      </c>
      <c r="CD101" s="221">
        <f t="shared" si="9"/>
        <v>9.2301000000000002</v>
      </c>
      <c r="CE101" s="221">
        <f t="shared" si="9"/>
        <v>6.7932000000000006</v>
      </c>
      <c r="CF101" s="221">
        <f t="shared" si="9"/>
        <v>5.9813000000000001</v>
      </c>
      <c r="CG101" s="221">
        <f t="shared" si="9"/>
        <v>1</v>
      </c>
      <c r="CH101" s="221">
        <f t="shared" si="9"/>
        <v>0.72725685985033051</v>
      </c>
      <c r="CI101" s="221">
        <f t="shared" si="9"/>
        <v>6.9710000000000001</v>
      </c>
      <c r="CJ101" s="221">
        <f t="shared" si="9"/>
        <v>6.9943</v>
      </c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</row>
    <row r="102" spans="1:167" s="124" customFormat="1" x14ac:dyDescent="0.25">
      <c r="A102" s="230"/>
      <c r="B102" s="231"/>
      <c r="BR102" s="125"/>
      <c r="BS102" s="126" t="s">
        <v>30</v>
      </c>
      <c r="BT102" s="126"/>
      <c r="BU102" s="221">
        <f>MIN(BU72:BU91)</f>
        <v>107.99000000000001</v>
      </c>
      <c r="BV102" s="221">
        <f t="shared" ref="BV102:CJ102" si="10">MIN(BV72:BV91)</f>
        <v>0.75987841945288748</v>
      </c>
      <c r="BW102" s="221">
        <f t="shared" si="10"/>
        <v>0.96260000000000001</v>
      </c>
      <c r="BX102" s="221">
        <f t="shared" si="10"/>
        <v>0.89301661010894795</v>
      </c>
      <c r="BY102" s="221">
        <f t="shared" si="10"/>
        <v>1544.4</v>
      </c>
      <c r="BZ102" s="221">
        <f t="shared" si="10"/>
        <v>17.508500000000002</v>
      </c>
      <c r="CA102" s="221">
        <f t="shared" si="10"/>
        <v>1.4380212827149841</v>
      </c>
      <c r="CB102" s="221">
        <f t="shared" si="10"/>
        <v>1.2964</v>
      </c>
      <c r="CC102" s="221">
        <f t="shared" si="10"/>
        <v>9.4004000000000012</v>
      </c>
      <c r="CD102" s="221">
        <f t="shared" si="10"/>
        <v>8.7999000000000009</v>
      </c>
      <c r="CE102" s="221">
        <f t="shared" si="10"/>
        <v>6.6737000000000002</v>
      </c>
      <c r="CF102" s="221">
        <f t="shared" si="10"/>
        <v>5.8526000000000007</v>
      </c>
      <c r="CG102" s="221">
        <f t="shared" si="10"/>
        <v>1</v>
      </c>
      <c r="CH102" s="221">
        <f t="shared" si="10"/>
        <v>0.72203730044694103</v>
      </c>
      <c r="CI102" s="221">
        <f t="shared" si="10"/>
        <v>6.8587000000000007</v>
      </c>
      <c r="CJ102" s="221">
        <f t="shared" si="10"/>
        <v>6.8637000000000006</v>
      </c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</row>
    <row r="103" spans="1:167" s="124" customFormat="1" x14ac:dyDescent="0.25">
      <c r="A103" s="230"/>
      <c r="B103" s="231"/>
      <c r="BR103" s="125"/>
      <c r="BS103" s="125"/>
      <c r="BT103" s="125"/>
      <c r="BU103" s="125"/>
      <c r="BV103" s="125"/>
      <c r="BW103" s="125"/>
      <c r="BX103" s="126"/>
      <c r="BY103" s="125"/>
      <c r="BZ103" s="125"/>
      <c r="CA103" s="125"/>
      <c r="CB103" s="125"/>
      <c r="CC103" s="125"/>
      <c r="CD103" s="125"/>
      <c r="CE103" s="125"/>
      <c r="CF103" s="127"/>
      <c r="CG103" s="126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</row>
    <row r="104" spans="1:167" s="124" customFormat="1" x14ac:dyDescent="0.25">
      <c r="A104" s="230"/>
      <c r="B104" s="231"/>
      <c r="BR104" s="125"/>
      <c r="BS104" s="125"/>
      <c r="BT104" s="125"/>
      <c r="BU104" s="221">
        <f>BU101-BU102</f>
        <v>2.1699999999999875</v>
      </c>
      <c r="BV104" s="221">
        <f t="shared" ref="BV104:CJ104" si="11">BV101-BV102</f>
        <v>1.0656331664387841E-2</v>
      </c>
      <c r="BW104" s="221">
        <f t="shared" si="11"/>
        <v>1.2199999999999989E-2</v>
      </c>
      <c r="BX104" s="221">
        <f t="shared" si="11"/>
        <v>1.6156951123891261E-2</v>
      </c>
      <c r="BY104" s="221">
        <f t="shared" si="11"/>
        <v>40.740000000000009</v>
      </c>
      <c r="BZ104" s="221">
        <f t="shared" si="11"/>
        <v>0.89910000000000068</v>
      </c>
      <c r="CA104" s="221">
        <f t="shared" si="11"/>
        <v>5.6747028196824534E-2</v>
      </c>
      <c r="CB104" s="221">
        <f t="shared" si="11"/>
        <v>2.7300000000000102E-2</v>
      </c>
      <c r="CC104" s="221">
        <f t="shared" si="11"/>
        <v>0.26709999999999923</v>
      </c>
      <c r="CD104" s="221">
        <f t="shared" si="11"/>
        <v>0.43019999999999925</v>
      </c>
      <c r="CE104" s="221">
        <f t="shared" si="11"/>
        <v>0.11950000000000038</v>
      </c>
      <c r="CF104" s="221">
        <f t="shared" si="11"/>
        <v>0.12869999999999937</v>
      </c>
      <c r="CG104" s="221">
        <f t="shared" si="11"/>
        <v>0</v>
      </c>
      <c r="CH104" s="221">
        <f t="shared" si="11"/>
        <v>5.2195594033894732E-3</v>
      </c>
      <c r="CI104" s="221">
        <f t="shared" si="11"/>
        <v>0.1122999999999994</v>
      </c>
      <c r="CJ104" s="221">
        <f t="shared" si="11"/>
        <v>0.13059999999999938</v>
      </c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</row>
    <row r="105" spans="1:167" s="124" customFormat="1" x14ac:dyDescent="0.25">
      <c r="A105" s="230"/>
      <c r="B105" s="231"/>
      <c r="BR105" s="125"/>
      <c r="BS105" s="125"/>
      <c r="BT105" s="125"/>
      <c r="BU105" s="125"/>
      <c r="BV105" s="125"/>
      <c r="BW105" s="125"/>
      <c r="BX105" s="126"/>
      <c r="BY105" s="125"/>
      <c r="BZ105" s="125"/>
      <c r="CA105" s="125"/>
      <c r="CB105" s="125"/>
      <c r="CC105" s="125"/>
      <c r="CD105" s="125"/>
      <c r="CE105" s="125"/>
      <c r="CF105" s="127"/>
      <c r="CG105" s="126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</row>
    <row r="106" spans="1:167" s="124" customFormat="1" x14ac:dyDescent="0.25">
      <c r="A106" s="230"/>
      <c r="B106" s="231"/>
      <c r="BR106" s="125"/>
      <c r="BS106" s="125"/>
      <c r="BT106" s="125"/>
      <c r="BU106" s="125"/>
      <c r="BV106" s="125"/>
      <c r="BW106" s="125"/>
      <c r="BX106" s="126"/>
      <c r="BY106" s="125"/>
      <c r="BZ106" s="125"/>
      <c r="CA106" s="125"/>
      <c r="CB106" s="125"/>
      <c r="CC106" s="125"/>
      <c r="CD106" s="125"/>
      <c r="CE106" s="125"/>
      <c r="CF106" s="127"/>
      <c r="CG106" s="126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</row>
    <row r="107" spans="1:167" s="124" customFormat="1" x14ac:dyDescent="0.25">
      <c r="A107" s="230"/>
      <c r="B107" s="231"/>
      <c r="BR107" s="125"/>
      <c r="BS107" s="125"/>
      <c r="BT107" s="125"/>
      <c r="BU107" s="125"/>
      <c r="BV107" s="125"/>
      <c r="BW107" s="125"/>
      <c r="BX107" s="126"/>
      <c r="BY107" s="125"/>
      <c r="BZ107" s="125"/>
      <c r="CA107" s="125"/>
      <c r="CB107" s="125"/>
      <c r="CC107" s="125"/>
      <c r="CD107" s="125"/>
      <c r="CE107" s="125"/>
      <c r="CF107" s="127"/>
      <c r="CG107" s="126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</row>
    <row r="108" spans="1:167" s="124" customFormat="1" x14ac:dyDescent="0.25">
      <c r="A108" s="230"/>
      <c r="B108" s="231"/>
      <c r="BR108" s="125"/>
      <c r="BS108" s="125"/>
      <c r="BT108" s="125"/>
      <c r="BU108" s="125"/>
      <c r="BV108" s="125"/>
      <c r="BW108" s="125"/>
      <c r="BX108" s="126"/>
      <c r="BY108" s="125"/>
      <c r="BZ108" s="125"/>
      <c r="CA108" s="125"/>
      <c r="CB108" s="125"/>
      <c r="CC108" s="125"/>
      <c r="CD108" s="125"/>
      <c r="CE108" s="125"/>
      <c r="CF108" s="127"/>
      <c r="CG108" s="126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</row>
    <row r="109" spans="1:167" s="124" customFormat="1" x14ac:dyDescent="0.25">
      <c r="A109" s="230"/>
      <c r="B109" s="231"/>
      <c r="BR109" s="125"/>
      <c r="BS109" s="125"/>
      <c r="BT109" s="125"/>
      <c r="BU109" s="125"/>
      <c r="BV109" s="125"/>
      <c r="BW109" s="125"/>
      <c r="BX109" s="126"/>
      <c r="BY109" s="125"/>
      <c r="BZ109" s="125"/>
      <c r="CA109" s="125"/>
      <c r="CB109" s="125"/>
      <c r="CC109" s="125"/>
      <c r="CD109" s="125"/>
      <c r="CE109" s="125"/>
      <c r="CF109" s="127"/>
      <c r="CG109" s="126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</row>
    <row r="110" spans="1:167" s="124" customFormat="1" x14ac:dyDescent="0.25">
      <c r="A110" s="230"/>
      <c r="B110" s="231"/>
      <c r="BR110" s="212"/>
      <c r="BS110" s="125"/>
      <c r="BT110" s="125"/>
      <c r="BU110" s="125"/>
      <c r="BV110" s="125"/>
      <c r="BW110" s="125"/>
      <c r="BX110" s="126"/>
      <c r="BY110" s="125"/>
      <c r="BZ110" s="125"/>
      <c r="CA110" s="125"/>
      <c r="CB110" s="125"/>
      <c r="CC110" s="125"/>
      <c r="CD110" s="125"/>
      <c r="CE110" s="125"/>
      <c r="CF110" s="127"/>
      <c r="CG110" s="126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</row>
    <row r="111" spans="1:167" s="124" customFormat="1" x14ac:dyDescent="0.25">
      <c r="A111" s="230"/>
      <c r="B111" s="231"/>
      <c r="BR111" s="212"/>
      <c r="BS111" s="125"/>
      <c r="BT111" s="125"/>
      <c r="BU111" s="125"/>
      <c r="BV111" s="125"/>
      <c r="BW111" s="125"/>
      <c r="BX111" s="126"/>
      <c r="BY111" s="125"/>
      <c r="BZ111" s="125"/>
      <c r="CA111" s="125"/>
      <c r="CB111" s="125"/>
      <c r="CC111" s="125"/>
      <c r="CD111" s="125"/>
      <c r="CE111" s="125"/>
      <c r="CF111" s="127"/>
      <c r="CG111" s="126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</row>
    <row r="112" spans="1:167" s="124" customFormat="1" x14ac:dyDescent="0.25">
      <c r="A112" s="230"/>
      <c r="B112" s="231"/>
      <c r="BR112" s="212"/>
      <c r="BS112" s="125"/>
      <c r="BT112" s="125"/>
      <c r="BU112" s="125"/>
      <c r="BV112" s="125"/>
      <c r="BW112" s="125"/>
      <c r="BX112" s="126"/>
      <c r="BY112" s="125"/>
      <c r="BZ112" s="125"/>
      <c r="CA112" s="125"/>
      <c r="CB112" s="125"/>
      <c r="CC112" s="125"/>
      <c r="CD112" s="125"/>
      <c r="CE112" s="125"/>
      <c r="CF112" s="127"/>
      <c r="CG112" s="126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</row>
    <row r="113" spans="1:167" s="124" customFormat="1" x14ac:dyDescent="0.25">
      <c r="A113" s="230"/>
      <c r="B113" s="231"/>
      <c r="BR113" s="212"/>
      <c r="BS113" s="202"/>
      <c r="BT113" s="125"/>
      <c r="BU113" s="125"/>
      <c r="BV113" s="125"/>
      <c r="BW113" s="125"/>
      <c r="BX113" s="126"/>
      <c r="BY113" s="125"/>
      <c r="BZ113" s="125"/>
      <c r="CA113" s="125"/>
      <c r="CB113" s="125"/>
      <c r="CC113" s="125"/>
      <c r="CD113" s="125"/>
      <c r="CE113" s="125"/>
      <c r="CF113" s="127"/>
      <c r="CG113" s="126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</row>
    <row r="114" spans="1:167" s="124" customFormat="1" x14ac:dyDescent="0.25">
      <c r="A114" s="230"/>
      <c r="B114" s="231"/>
      <c r="BR114" s="212"/>
      <c r="BS114" s="202"/>
      <c r="BT114" s="125"/>
      <c r="BU114" s="125"/>
      <c r="BV114" s="125"/>
      <c r="BW114" s="125"/>
      <c r="BX114" s="126"/>
      <c r="BY114" s="125"/>
      <c r="BZ114" s="125"/>
      <c r="CA114" s="125"/>
      <c r="CB114" s="125"/>
      <c r="CC114" s="125"/>
      <c r="CD114" s="125"/>
      <c r="CE114" s="125"/>
      <c r="CF114" s="127"/>
      <c r="CG114" s="126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</row>
    <row r="115" spans="1:167" s="124" customFormat="1" x14ac:dyDescent="0.25">
      <c r="A115" s="230"/>
      <c r="B115" s="231"/>
      <c r="BR115" s="212"/>
      <c r="BS115" s="202"/>
      <c r="BT115" s="125"/>
      <c r="BU115" s="125"/>
      <c r="BV115" s="125"/>
      <c r="BW115" s="125"/>
      <c r="BX115" s="126"/>
      <c r="BY115" s="125"/>
      <c r="BZ115" s="125"/>
      <c r="CA115" s="125"/>
      <c r="CB115" s="125"/>
      <c r="CC115" s="125"/>
      <c r="CD115" s="125"/>
      <c r="CE115" s="125"/>
      <c r="CF115" s="127"/>
      <c r="CG115" s="126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</row>
    <row r="116" spans="1:167" s="124" customFormat="1" x14ac:dyDescent="0.25">
      <c r="A116" s="230"/>
      <c r="B116" s="231"/>
      <c r="BR116" s="212"/>
      <c r="BS116" s="202"/>
      <c r="BT116" s="125"/>
      <c r="BU116" s="125"/>
      <c r="BV116" s="125"/>
      <c r="BW116" s="125"/>
      <c r="BX116" s="126"/>
      <c r="BY116" s="125"/>
      <c r="BZ116" s="125"/>
      <c r="CA116" s="125"/>
      <c r="CB116" s="125"/>
      <c r="CC116" s="125"/>
      <c r="CD116" s="125"/>
      <c r="CE116" s="125"/>
      <c r="CF116" s="127"/>
      <c r="CG116" s="126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</row>
    <row r="117" spans="1:167" s="124" customFormat="1" x14ac:dyDescent="0.25">
      <c r="A117" s="230"/>
      <c r="B117" s="231"/>
      <c r="BR117" s="212"/>
      <c r="BS117" s="202"/>
      <c r="BT117" s="125"/>
      <c r="BU117" s="125"/>
      <c r="BV117" s="125"/>
      <c r="BW117" s="125"/>
      <c r="BX117" s="126"/>
      <c r="BY117" s="125"/>
      <c r="BZ117" s="125"/>
      <c r="CA117" s="125"/>
      <c r="CB117" s="125"/>
      <c r="CC117" s="125"/>
      <c r="CD117" s="125"/>
      <c r="CE117" s="125"/>
      <c r="CF117" s="127"/>
      <c r="CG117" s="126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</row>
    <row r="118" spans="1:167" s="124" customFormat="1" x14ac:dyDescent="0.25">
      <c r="A118" s="230"/>
      <c r="B118" s="231"/>
      <c r="BR118" s="212"/>
      <c r="BS118" s="202"/>
      <c r="BT118" s="125"/>
      <c r="BU118" s="125"/>
      <c r="BV118" s="125"/>
      <c r="BW118" s="125"/>
      <c r="BX118" s="126"/>
      <c r="BY118" s="125"/>
      <c r="BZ118" s="125"/>
      <c r="CA118" s="125"/>
      <c r="CB118" s="125"/>
      <c r="CC118" s="125"/>
      <c r="CD118" s="125"/>
      <c r="CE118" s="125"/>
      <c r="CF118" s="127"/>
      <c r="CG118" s="126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</row>
    <row r="119" spans="1:167" s="124" customFormat="1" x14ac:dyDescent="0.25">
      <c r="A119" s="230"/>
      <c r="B119" s="231"/>
      <c r="BR119" s="212"/>
      <c r="BS119" s="202"/>
      <c r="BT119" s="125"/>
      <c r="BU119" s="125"/>
      <c r="BV119" s="125"/>
      <c r="BW119" s="125"/>
      <c r="BX119" s="126"/>
      <c r="BY119" s="125"/>
      <c r="BZ119" s="125"/>
      <c r="CA119" s="125"/>
      <c r="CB119" s="125"/>
      <c r="CC119" s="125"/>
      <c r="CD119" s="125"/>
      <c r="CE119" s="125"/>
      <c r="CF119" s="127"/>
      <c r="CG119" s="126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</row>
    <row r="120" spans="1:167" s="124" customFormat="1" x14ac:dyDescent="0.25">
      <c r="A120" s="230"/>
      <c r="B120" s="231"/>
      <c r="BR120" s="212"/>
      <c r="BS120" s="202"/>
      <c r="BT120" s="125"/>
      <c r="BU120" s="125"/>
      <c r="BV120" s="125"/>
      <c r="BW120" s="125"/>
      <c r="BX120" s="126"/>
      <c r="BY120" s="125"/>
      <c r="BZ120" s="125"/>
      <c r="CA120" s="125"/>
      <c r="CB120" s="125"/>
      <c r="CC120" s="125"/>
      <c r="CD120" s="125"/>
      <c r="CE120" s="125"/>
      <c r="CF120" s="127"/>
      <c r="CG120" s="126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</row>
    <row r="121" spans="1:167" s="124" customFormat="1" x14ac:dyDescent="0.25">
      <c r="A121" s="230"/>
      <c r="B121" s="231"/>
      <c r="BR121" s="212"/>
      <c r="BS121" s="202"/>
      <c r="BT121" s="125"/>
      <c r="BU121" s="125"/>
      <c r="BV121" s="125"/>
      <c r="BW121" s="125"/>
      <c r="BX121" s="126"/>
      <c r="BY121" s="125"/>
      <c r="BZ121" s="125"/>
      <c r="CA121" s="125"/>
      <c r="CB121" s="125"/>
      <c r="CC121" s="125"/>
      <c r="CD121" s="125"/>
      <c r="CE121" s="125"/>
      <c r="CF121" s="127"/>
      <c r="CG121" s="126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</row>
    <row r="122" spans="1:167" s="124" customFormat="1" x14ac:dyDescent="0.25">
      <c r="A122" s="230"/>
      <c r="B122" s="231"/>
      <c r="BR122" s="212"/>
      <c r="BS122" s="202"/>
      <c r="BT122" s="125"/>
      <c r="BU122" s="125"/>
      <c r="BV122" s="125"/>
      <c r="BW122" s="125"/>
      <c r="BX122" s="126"/>
      <c r="BY122" s="125"/>
      <c r="BZ122" s="125"/>
      <c r="CA122" s="125"/>
      <c r="CB122" s="125"/>
      <c r="CC122" s="125"/>
      <c r="CD122" s="125"/>
      <c r="CE122" s="125"/>
      <c r="CF122" s="127"/>
      <c r="CG122" s="126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</row>
    <row r="123" spans="1:167" s="124" customFormat="1" x14ac:dyDescent="0.25">
      <c r="A123" s="230"/>
      <c r="B123" s="231"/>
      <c r="BR123" s="212"/>
      <c r="BS123" s="202"/>
      <c r="BT123" s="125"/>
      <c r="BU123" s="125"/>
      <c r="BV123" s="125"/>
      <c r="BW123" s="125"/>
      <c r="BX123" s="126"/>
      <c r="BY123" s="125"/>
      <c r="BZ123" s="125"/>
      <c r="CA123" s="125"/>
      <c r="CB123" s="125"/>
      <c r="CC123" s="125"/>
      <c r="CD123" s="125"/>
      <c r="CE123" s="125"/>
      <c r="CF123" s="127"/>
      <c r="CG123" s="126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</row>
    <row r="124" spans="1:167" s="124" customFormat="1" x14ac:dyDescent="0.25">
      <c r="A124" s="230"/>
      <c r="B124" s="231"/>
      <c r="BR124" s="212"/>
      <c r="BS124" s="202"/>
      <c r="BT124" s="125"/>
      <c r="BU124" s="125"/>
      <c r="BV124" s="125"/>
      <c r="BW124" s="125"/>
      <c r="BX124" s="126"/>
      <c r="BY124" s="125"/>
      <c r="BZ124" s="125"/>
      <c r="CA124" s="125"/>
      <c r="CB124" s="125"/>
      <c r="CC124" s="125"/>
      <c r="CD124" s="125"/>
      <c r="CE124" s="125"/>
      <c r="CF124" s="127"/>
      <c r="CG124" s="126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</row>
    <row r="125" spans="1:167" s="124" customFormat="1" x14ac:dyDescent="0.25">
      <c r="A125" s="230"/>
      <c r="B125" s="231"/>
      <c r="BR125" s="212"/>
      <c r="BS125" s="202"/>
      <c r="BT125" s="125"/>
      <c r="BU125" s="125"/>
      <c r="BV125" s="125"/>
      <c r="BW125" s="125"/>
      <c r="BX125" s="126"/>
      <c r="BY125" s="125"/>
      <c r="BZ125" s="125"/>
      <c r="CA125" s="125"/>
      <c r="CB125" s="125"/>
      <c r="CC125" s="125"/>
      <c r="CD125" s="125"/>
      <c r="CE125" s="125"/>
      <c r="CF125" s="127"/>
      <c r="CG125" s="126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</row>
    <row r="126" spans="1:167" s="124" customFormat="1" x14ac:dyDescent="0.25">
      <c r="A126" s="230"/>
      <c r="B126" s="231"/>
      <c r="BR126" s="212"/>
      <c r="BS126" s="202"/>
      <c r="BT126" s="125"/>
      <c r="BU126" s="125"/>
      <c r="BV126" s="125"/>
      <c r="BW126" s="125"/>
      <c r="BX126" s="126"/>
      <c r="BY126" s="125"/>
      <c r="BZ126" s="125"/>
      <c r="CA126" s="125"/>
      <c r="CB126" s="125"/>
      <c r="CC126" s="125"/>
      <c r="CD126" s="125"/>
      <c r="CE126" s="125"/>
      <c r="CF126" s="127"/>
      <c r="CG126" s="126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</row>
    <row r="127" spans="1:167" s="124" customFormat="1" x14ac:dyDescent="0.25">
      <c r="A127" s="230"/>
      <c r="B127" s="231"/>
      <c r="BR127" s="212"/>
      <c r="BS127" s="202"/>
      <c r="BT127" s="125"/>
      <c r="BU127" s="125"/>
      <c r="BV127" s="125"/>
      <c r="BW127" s="125"/>
      <c r="BX127" s="126"/>
      <c r="BY127" s="125"/>
      <c r="BZ127" s="125"/>
      <c r="CA127" s="125"/>
      <c r="CB127" s="125"/>
      <c r="CC127" s="125"/>
      <c r="CD127" s="125"/>
      <c r="CE127" s="125"/>
      <c r="CF127" s="127"/>
      <c r="CG127" s="126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</row>
    <row r="128" spans="1:167" s="124" customFormat="1" x14ac:dyDescent="0.25">
      <c r="A128" s="230"/>
      <c r="B128" s="231"/>
      <c r="BR128" s="212"/>
      <c r="BS128" s="202"/>
      <c r="BT128" s="125"/>
      <c r="BU128" s="125"/>
      <c r="BV128" s="125"/>
      <c r="BW128" s="125"/>
      <c r="BX128" s="126"/>
      <c r="BY128" s="125"/>
      <c r="BZ128" s="125"/>
      <c r="CA128" s="125"/>
      <c r="CB128" s="125"/>
      <c r="CC128" s="125"/>
      <c r="CD128" s="125"/>
      <c r="CE128" s="125"/>
      <c r="CF128" s="127"/>
      <c r="CG128" s="126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</row>
    <row r="129" spans="1:167" s="124" customFormat="1" x14ac:dyDescent="0.25">
      <c r="A129" s="230"/>
      <c r="B129" s="231"/>
      <c r="BR129" s="125"/>
      <c r="BS129" s="202"/>
      <c r="BT129" s="125"/>
      <c r="BU129" s="125"/>
      <c r="BV129" s="125"/>
      <c r="BW129" s="125"/>
      <c r="BX129" s="126"/>
      <c r="BY129" s="125"/>
      <c r="BZ129" s="125"/>
      <c r="CA129" s="125"/>
      <c r="CB129" s="125"/>
      <c r="CC129" s="125"/>
      <c r="CD129" s="125"/>
      <c r="CE129" s="125"/>
      <c r="CF129" s="127"/>
      <c r="CG129" s="126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</row>
    <row r="130" spans="1:167" s="124" customFormat="1" x14ac:dyDescent="0.25">
      <c r="A130" s="230"/>
      <c r="B130" s="231"/>
      <c r="BR130" s="125"/>
      <c r="BS130" s="202"/>
      <c r="BT130" s="125"/>
      <c r="BU130" s="125"/>
      <c r="BV130" s="125"/>
      <c r="BW130" s="125"/>
      <c r="BX130" s="126"/>
      <c r="BY130" s="125"/>
      <c r="BZ130" s="125"/>
      <c r="CA130" s="125"/>
      <c r="CB130" s="125"/>
      <c r="CC130" s="125"/>
      <c r="CD130" s="125"/>
      <c r="CE130" s="125"/>
      <c r="CF130" s="127"/>
      <c r="CG130" s="126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</row>
    <row r="131" spans="1:167" s="124" customFormat="1" x14ac:dyDescent="0.25">
      <c r="A131" s="230"/>
      <c r="B131" s="231"/>
      <c r="BR131" s="125"/>
      <c r="BS131" s="202"/>
      <c r="BT131" s="125"/>
      <c r="BU131" s="125"/>
      <c r="BV131" s="125"/>
      <c r="BW131" s="125"/>
      <c r="BX131" s="126"/>
      <c r="BY131" s="125"/>
      <c r="BZ131" s="125"/>
      <c r="CA131" s="125"/>
      <c r="CB131" s="125"/>
      <c r="CC131" s="125"/>
      <c r="CD131" s="125"/>
      <c r="CE131" s="125"/>
      <c r="CF131" s="127"/>
      <c r="CG131" s="126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</row>
    <row r="132" spans="1:167" s="124" customFormat="1" x14ac:dyDescent="0.25">
      <c r="A132" s="230"/>
      <c r="B132" s="231"/>
      <c r="BR132" s="125"/>
      <c r="BS132" s="125"/>
      <c r="BT132" s="125"/>
      <c r="BU132" s="125"/>
      <c r="BV132" s="125"/>
      <c r="BW132" s="125"/>
      <c r="BX132" s="126"/>
      <c r="BY132" s="125"/>
      <c r="BZ132" s="125"/>
      <c r="CA132" s="125"/>
      <c r="CB132" s="125"/>
      <c r="CC132" s="125"/>
      <c r="CD132" s="125"/>
      <c r="CE132" s="125"/>
      <c r="CF132" s="127"/>
      <c r="CG132" s="126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</row>
    <row r="133" spans="1:167" s="124" customFormat="1" x14ac:dyDescent="0.25">
      <c r="A133" s="230"/>
      <c r="B133" s="231"/>
      <c r="BR133" s="125"/>
      <c r="BS133" s="125"/>
      <c r="BT133" s="125"/>
      <c r="BU133" s="125"/>
      <c r="BV133" s="125"/>
      <c r="BW133" s="125"/>
      <c r="BX133" s="126"/>
      <c r="BY133" s="125"/>
      <c r="BZ133" s="125"/>
      <c r="CA133" s="125"/>
      <c r="CB133" s="125"/>
      <c r="CC133" s="125"/>
      <c r="CD133" s="125"/>
      <c r="CE133" s="125"/>
      <c r="CF133" s="127"/>
      <c r="CG133" s="126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</row>
    <row r="134" spans="1:167" s="124" customFormat="1" x14ac:dyDescent="0.25">
      <c r="A134" s="230"/>
      <c r="B134" s="231"/>
      <c r="BR134" s="125"/>
      <c r="BS134" s="201"/>
      <c r="BT134" s="201"/>
      <c r="BU134" s="201"/>
      <c r="BV134" s="201"/>
      <c r="BW134" s="201"/>
      <c r="BX134" s="201"/>
      <c r="BY134" s="201"/>
      <c r="BZ134" s="202"/>
      <c r="CA134" s="202"/>
      <c r="CB134" s="202"/>
      <c r="CC134" s="202"/>
      <c r="CD134" s="202"/>
      <c r="CE134" s="202"/>
      <c r="CF134" s="203"/>
      <c r="CG134" s="204"/>
      <c r="CH134" s="138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</row>
    <row r="135" spans="1:167" s="124" customFormat="1" x14ac:dyDescent="0.25">
      <c r="A135" s="230"/>
      <c r="B135" s="231"/>
      <c r="BR135" s="125"/>
      <c r="BS135" s="201"/>
      <c r="BT135" s="201"/>
      <c r="BU135" s="201"/>
      <c r="BV135" s="201"/>
      <c r="BW135" s="201"/>
      <c r="BX135" s="201"/>
      <c r="BY135" s="201"/>
      <c r="BZ135" s="202"/>
      <c r="CA135" s="202"/>
      <c r="CB135" s="202"/>
      <c r="CC135" s="202"/>
      <c r="CD135" s="202"/>
      <c r="CE135" s="202"/>
      <c r="CF135" s="203"/>
      <c r="CG135" s="204"/>
      <c r="CH135" s="138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</row>
    <row r="136" spans="1:167" s="124" customFormat="1" x14ac:dyDescent="0.25">
      <c r="A136" s="230"/>
      <c r="B136" s="231"/>
      <c r="BR136" s="125"/>
      <c r="BS136" s="201"/>
      <c r="BT136" s="201"/>
      <c r="BU136" s="138"/>
      <c r="BV136" s="138"/>
      <c r="BW136" s="138"/>
      <c r="BX136" s="138"/>
      <c r="BY136" s="126"/>
      <c r="BZ136" s="125"/>
      <c r="CA136" s="125"/>
      <c r="CB136" s="125"/>
      <c r="CC136" s="125"/>
      <c r="CD136" s="125"/>
      <c r="CE136" s="125"/>
      <c r="CF136" s="127"/>
      <c r="CG136" s="126"/>
      <c r="CH136" s="138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</row>
    <row r="137" spans="1:167" s="124" customFormat="1" x14ac:dyDescent="0.25">
      <c r="A137" s="230"/>
      <c r="B137" s="231"/>
      <c r="BR137" s="125"/>
      <c r="BS137" s="212"/>
      <c r="BT137" s="20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14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</row>
    <row r="138" spans="1:167" s="124" customFormat="1" x14ac:dyDescent="0.25">
      <c r="A138" s="230"/>
      <c r="B138" s="231"/>
      <c r="BR138" s="125"/>
      <c r="BS138" s="212"/>
      <c r="BT138" s="20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14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</row>
    <row r="139" spans="1:167" s="124" customFormat="1" x14ac:dyDescent="0.25">
      <c r="A139" s="230"/>
      <c r="B139" s="231"/>
      <c r="BR139" s="125"/>
      <c r="BS139" s="212"/>
      <c r="BT139" s="20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14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</row>
    <row r="140" spans="1:167" s="124" customFormat="1" x14ac:dyDescent="0.25">
      <c r="A140" s="230"/>
      <c r="B140" s="231"/>
      <c r="BR140" s="125"/>
      <c r="BS140" s="212"/>
      <c r="BT140" s="20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14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</row>
    <row r="141" spans="1:167" s="124" customFormat="1" x14ac:dyDescent="0.25">
      <c r="A141" s="230"/>
      <c r="B141" s="231"/>
      <c r="BR141" s="125"/>
      <c r="BS141" s="212"/>
      <c r="BT141" s="20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14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</row>
    <row r="142" spans="1:167" s="124" customFormat="1" x14ac:dyDescent="0.25">
      <c r="A142" s="230"/>
      <c r="B142" s="231"/>
      <c r="BR142" s="125"/>
      <c r="BS142" s="212"/>
      <c r="BT142" s="20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14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</row>
    <row r="143" spans="1:167" s="124" customFormat="1" x14ac:dyDescent="0.25">
      <c r="A143" s="230"/>
      <c r="B143" s="231"/>
      <c r="BR143" s="125"/>
      <c r="BS143" s="212"/>
      <c r="BT143" s="20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14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</row>
    <row r="144" spans="1:167" s="124" customFormat="1" x14ac:dyDescent="0.25">
      <c r="A144" s="230"/>
      <c r="B144" s="231"/>
      <c r="BR144" s="125"/>
      <c r="BS144" s="212"/>
      <c r="BT144" s="20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14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</row>
    <row r="145" spans="1:167" s="124" customFormat="1" x14ac:dyDescent="0.25">
      <c r="A145" s="230"/>
      <c r="B145" s="231"/>
      <c r="BR145" s="125"/>
      <c r="BS145" s="212"/>
      <c r="BT145" s="20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14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</row>
    <row r="146" spans="1:167" s="124" customFormat="1" x14ac:dyDescent="0.25">
      <c r="A146" s="230"/>
      <c r="B146" s="231"/>
      <c r="BR146" s="125"/>
      <c r="BS146" s="212"/>
      <c r="BT146" s="20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14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</row>
    <row r="147" spans="1:167" s="124" customFormat="1" x14ac:dyDescent="0.25">
      <c r="A147" s="230"/>
      <c r="B147" s="231"/>
      <c r="BR147" s="125"/>
      <c r="BS147" s="212"/>
      <c r="BT147" s="20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14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</row>
    <row r="148" spans="1:167" s="124" customFormat="1" x14ac:dyDescent="0.25">
      <c r="A148" s="230"/>
      <c r="B148" s="231"/>
      <c r="BR148" s="125"/>
      <c r="BS148" s="212"/>
      <c r="BT148" s="20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14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</row>
    <row r="149" spans="1:167" s="124" customFormat="1" x14ac:dyDescent="0.25">
      <c r="A149" s="230"/>
      <c r="B149" s="231"/>
      <c r="BR149" s="125"/>
      <c r="BS149" s="212"/>
      <c r="BT149" s="20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14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</row>
    <row r="150" spans="1:167" s="124" customFormat="1" x14ac:dyDescent="0.25">
      <c r="A150" s="230"/>
      <c r="B150" s="231"/>
      <c r="BR150" s="125"/>
      <c r="BS150" s="212"/>
      <c r="BT150" s="20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14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</row>
    <row r="151" spans="1:167" s="124" customFormat="1" x14ac:dyDescent="0.25">
      <c r="A151" s="230"/>
      <c r="B151" s="231"/>
      <c r="BR151" s="125"/>
      <c r="BS151" s="212"/>
      <c r="BT151" s="20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14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</row>
    <row r="152" spans="1:167" s="124" customFormat="1" x14ac:dyDescent="0.25">
      <c r="A152" s="230"/>
      <c r="B152" s="231"/>
      <c r="BR152" s="125"/>
      <c r="BS152" s="212"/>
      <c r="BT152" s="20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14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</row>
    <row r="153" spans="1:167" s="124" customFormat="1" x14ac:dyDescent="0.25">
      <c r="A153" s="230"/>
      <c r="B153" s="231"/>
      <c r="BR153" s="125"/>
      <c r="BS153" s="212"/>
      <c r="BT153" s="20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14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</row>
    <row r="154" spans="1:167" s="124" customFormat="1" x14ac:dyDescent="0.25">
      <c r="A154" s="230"/>
      <c r="B154" s="231"/>
      <c r="BR154" s="125"/>
      <c r="BS154" s="212"/>
      <c r="BT154" s="20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14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</row>
    <row r="155" spans="1:167" s="124" customFormat="1" x14ac:dyDescent="0.25">
      <c r="A155" s="230"/>
      <c r="B155" s="231"/>
      <c r="BR155" s="125"/>
      <c r="BS155" s="212"/>
      <c r="BT155" s="20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14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</row>
    <row r="156" spans="1:167" s="124" customFormat="1" x14ac:dyDescent="0.25">
      <c r="A156" s="230"/>
      <c r="B156" s="231"/>
      <c r="BR156" s="125"/>
      <c r="BS156" s="125"/>
      <c r="BT156" s="125"/>
      <c r="BU156" s="125"/>
      <c r="BV156" s="125"/>
      <c r="BW156" s="125"/>
      <c r="BX156" s="126"/>
      <c r="BY156" s="125"/>
      <c r="BZ156" s="125"/>
      <c r="CA156" s="125"/>
      <c r="CB156" s="125"/>
      <c r="CC156" s="125"/>
      <c r="CD156" s="125"/>
      <c r="CE156" s="125"/>
      <c r="CF156" s="127"/>
      <c r="CG156" s="126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</row>
    <row r="157" spans="1:167" s="124" customFormat="1" x14ac:dyDescent="0.25">
      <c r="A157" s="230"/>
      <c r="B157" s="231"/>
      <c r="BR157" s="125"/>
      <c r="BS157" s="125"/>
      <c r="BT157" s="125"/>
      <c r="BU157" s="125"/>
      <c r="BV157" s="125"/>
      <c r="BW157" s="125"/>
      <c r="BX157" s="126"/>
      <c r="BY157" s="125"/>
      <c r="BZ157" s="125"/>
      <c r="CA157" s="125"/>
      <c r="CB157" s="125"/>
      <c r="CC157" s="125"/>
      <c r="CD157" s="125"/>
      <c r="CE157" s="125"/>
      <c r="CF157" s="127"/>
      <c r="CG157" s="126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</row>
    <row r="158" spans="1:167" s="124" customFormat="1" x14ac:dyDescent="0.25">
      <c r="A158" s="230"/>
      <c r="B158" s="231"/>
      <c r="BR158" s="125"/>
      <c r="BS158" s="125"/>
      <c r="BT158" s="125"/>
      <c r="BU158" s="125"/>
      <c r="BV158" s="125"/>
      <c r="BW158" s="125"/>
      <c r="BX158" s="126"/>
      <c r="BY158" s="125"/>
      <c r="BZ158" s="125"/>
      <c r="CA158" s="125"/>
      <c r="CB158" s="125"/>
      <c r="CC158" s="125"/>
      <c r="CD158" s="125"/>
      <c r="CE158" s="125"/>
      <c r="CF158" s="127"/>
      <c r="CG158" s="126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</row>
    <row r="159" spans="1:167" s="124" customFormat="1" x14ac:dyDescent="0.25">
      <c r="A159" s="230"/>
      <c r="B159" s="231"/>
      <c r="BR159" s="125"/>
      <c r="BS159" s="125"/>
      <c r="BT159" s="125"/>
      <c r="BU159" s="125"/>
      <c r="BV159" s="125"/>
      <c r="BW159" s="125"/>
      <c r="BX159" s="126"/>
      <c r="BY159" s="125"/>
      <c r="BZ159" s="125"/>
      <c r="CA159" s="125"/>
      <c r="CB159" s="125"/>
      <c r="CC159" s="125"/>
      <c r="CD159" s="125"/>
      <c r="CE159" s="125"/>
      <c r="CF159" s="127"/>
      <c r="CG159" s="126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</row>
    <row r="160" spans="1:167" s="124" customFormat="1" x14ac:dyDescent="0.25">
      <c r="A160" s="230"/>
      <c r="B160" s="231"/>
      <c r="BR160" s="125"/>
      <c r="BS160" s="125"/>
      <c r="BT160" s="125"/>
      <c r="BU160" s="125"/>
      <c r="BV160" s="125"/>
      <c r="BW160" s="125"/>
      <c r="BX160" s="126"/>
      <c r="BY160" s="125"/>
      <c r="BZ160" s="125"/>
      <c r="CA160" s="125"/>
      <c r="CB160" s="125"/>
      <c r="CC160" s="125"/>
      <c r="CD160" s="125"/>
      <c r="CE160" s="125"/>
      <c r="CF160" s="127"/>
      <c r="CG160" s="126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</row>
    <row r="161" spans="1:167" s="124" customFormat="1" x14ac:dyDescent="0.25">
      <c r="A161" s="230"/>
      <c r="B161" s="231"/>
      <c r="BR161" s="125"/>
      <c r="BS161" s="125"/>
      <c r="BT161" s="125"/>
      <c r="BU161" s="125"/>
      <c r="BV161" s="125"/>
      <c r="BW161" s="125"/>
      <c r="BX161" s="126"/>
      <c r="BY161" s="125"/>
      <c r="BZ161" s="125"/>
      <c r="CA161" s="125"/>
      <c r="CB161" s="125"/>
      <c r="CC161" s="125"/>
      <c r="CD161" s="125"/>
      <c r="CE161" s="125"/>
      <c r="CF161" s="127"/>
      <c r="CG161" s="126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</row>
    <row r="162" spans="1:167" s="124" customFormat="1" x14ac:dyDescent="0.25">
      <c r="A162" s="230"/>
      <c r="B162" s="231"/>
      <c r="BR162" s="125"/>
      <c r="BS162" s="125"/>
      <c r="BT162" s="125"/>
      <c r="BU162" s="125"/>
      <c r="BV162" s="125"/>
      <c r="BW162" s="125"/>
      <c r="BX162" s="126"/>
      <c r="BY162" s="125"/>
      <c r="BZ162" s="125"/>
      <c r="CA162" s="125"/>
      <c r="CB162" s="125"/>
      <c r="CC162" s="125"/>
      <c r="CD162" s="125"/>
      <c r="CE162" s="125"/>
      <c r="CF162" s="127"/>
      <c r="CG162" s="126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</row>
    <row r="163" spans="1:167" s="124" customFormat="1" x14ac:dyDescent="0.25">
      <c r="A163" s="230"/>
      <c r="B163" s="231"/>
      <c r="BR163" s="125"/>
      <c r="BS163" s="125"/>
      <c r="BT163" s="125"/>
      <c r="BU163" s="125"/>
      <c r="BV163" s="125"/>
      <c r="BW163" s="125"/>
      <c r="BX163" s="126"/>
      <c r="BY163" s="125"/>
      <c r="BZ163" s="125"/>
      <c r="CA163" s="125"/>
      <c r="CB163" s="125"/>
      <c r="CC163" s="125"/>
      <c r="CD163" s="125"/>
      <c r="CE163" s="125"/>
      <c r="CF163" s="127"/>
      <c r="CG163" s="126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  <c r="FI163" s="125"/>
      <c r="FJ163" s="125"/>
      <c r="FK163" s="125"/>
    </row>
    <row r="164" spans="1:167" s="124" customFormat="1" x14ac:dyDescent="0.25">
      <c r="A164" s="230"/>
      <c r="B164" s="231"/>
      <c r="BR164" s="125"/>
      <c r="BS164" s="125"/>
      <c r="BT164" s="125"/>
      <c r="BU164" s="125"/>
      <c r="BV164" s="125"/>
      <c r="BW164" s="125"/>
      <c r="BX164" s="126"/>
      <c r="BY164" s="125"/>
      <c r="BZ164" s="125"/>
      <c r="CA164" s="125"/>
      <c r="CB164" s="125"/>
      <c r="CC164" s="125"/>
      <c r="CD164" s="125"/>
      <c r="CE164" s="125"/>
      <c r="CF164" s="127"/>
      <c r="CG164" s="126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  <c r="FI164" s="125"/>
      <c r="FJ164" s="125"/>
      <c r="FK164" s="125"/>
    </row>
    <row r="165" spans="1:167" s="124" customFormat="1" x14ac:dyDescent="0.25">
      <c r="A165" s="230"/>
      <c r="B165" s="231"/>
      <c r="BR165" s="125"/>
      <c r="BS165" s="125"/>
      <c r="BT165" s="125"/>
      <c r="BU165" s="125"/>
      <c r="BV165" s="125"/>
      <c r="BW165" s="125"/>
      <c r="BX165" s="126"/>
      <c r="BY165" s="125"/>
      <c r="BZ165" s="125"/>
      <c r="CA165" s="125"/>
      <c r="CB165" s="125"/>
      <c r="CC165" s="125"/>
      <c r="CD165" s="125"/>
      <c r="CE165" s="125"/>
      <c r="CF165" s="127"/>
      <c r="CG165" s="126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</row>
    <row r="166" spans="1:167" s="124" customFormat="1" x14ac:dyDescent="0.25">
      <c r="A166" s="230"/>
      <c r="B166" s="231"/>
      <c r="BR166" s="125"/>
      <c r="BS166" s="125"/>
      <c r="BT166" s="125"/>
      <c r="BU166" s="125"/>
      <c r="BV166" s="125"/>
      <c r="BW166" s="125"/>
      <c r="BX166" s="126"/>
      <c r="BY166" s="125"/>
      <c r="BZ166" s="125"/>
      <c r="CA166" s="125"/>
      <c r="CB166" s="125"/>
      <c r="CC166" s="125"/>
      <c r="CD166" s="125"/>
      <c r="CE166" s="125"/>
      <c r="CF166" s="127"/>
      <c r="CG166" s="126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  <c r="FI166" s="125"/>
      <c r="FJ166" s="125"/>
      <c r="FK166" s="125"/>
    </row>
    <row r="167" spans="1:167" s="124" customFormat="1" x14ac:dyDescent="0.25">
      <c r="A167" s="230"/>
      <c r="B167" s="231"/>
      <c r="BR167" s="125"/>
      <c r="BS167" s="125"/>
      <c r="BT167" s="125"/>
      <c r="BU167" s="125"/>
      <c r="BV167" s="125"/>
      <c r="BW167" s="125"/>
      <c r="BX167" s="126"/>
      <c r="BY167" s="125"/>
      <c r="BZ167" s="125"/>
      <c r="CA167" s="125"/>
      <c r="CB167" s="125"/>
      <c r="CC167" s="125"/>
      <c r="CD167" s="125"/>
      <c r="CE167" s="125"/>
      <c r="CF167" s="127"/>
      <c r="CG167" s="126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  <c r="FI167" s="125"/>
      <c r="FJ167" s="125"/>
      <c r="FK167" s="125"/>
    </row>
    <row r="168" spans="1:167" s="124" customFormat="1" x14ac:dyDescent="0.25">
      <c r="A168" s="230"/>
      <c r="B168" s="231"/>
      <c r="BR168" s="125"/>
      <c r="BS168" s="125"/>
      <c r="BT168" s="125"/>
      <c r="BU168" s="125"/>
      <c r="BV168" s="125"/>
      <c r="BW168" s="125"/>
      <c r="BX168" s="126"/>
      <c r="BY168" s="125"/>
      <c r="BZ168" s="125"/>
      <c r="CA168" s="125"/>
      <c r="CB168" s="125"/>
      <c r="CC168" s="125"/>
      <c r="CD168" s="125"/>
      <c r="CE168" s="125"/>
      <c r="CF168" s="127"/>
      <c r="CG168" s="126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  <c r="FI168" s="125"/>
      <c r="FJ168" s="125"/>
      <c r="FK168" s="125"/>
    </row>
    <row r="169" spans="1:167" s="124" customFormat="1" x14ac:dyDescent="0.25">
      <c r="A169" s="230"/>
      <c r="B169" s="231"/>
      <c r="BR169" s="125"/>
      <c r="BS169" s="125"/>
      <c r="BT169" s="125"/>
      <c r="BU169" s="125"/>
      <c r="BV169" s="125"/>
      <c r="BW169" s="125"/>
      <c r="BX169" s="126"/>
      <c r="BY169" s="125"/>
      <c r="BZ169" s="125"/>
      <c r="CA169" s="125"/>
      <c r="CB169" s="125"/>
      <c r="CC169" s="125"/>
      <c r="CD169" s="125"/>
      <c r="CE169" s="125"/>
      <c r="CF169" s="127"/>
      <c r="CG169" s="126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  <c r="FI169" s="125"/>
      <c r="FJ169" s="125"/>
      <c r="FK169" s="125"/>
    </row>
    <row r="170" spans="1:167" s="124" customFormat="1" x14ac:dyDescent="0.25">
      <c r="A170" s="230"/>
      <c r="B170" s="231"/>
      <c r="BR170" s="125"/>
      <c r="BS170" s="125"/>
      <c r="BT170" s="125"/>
      <c r="BU170" s="125"/>
      <c r="BV170" s="125"/>
      <c r="BW170" s="125"/>
      <c r="BX170" s="126"/>
      <c r="BY170" s="125"/>
      <c r="BZ170" s="125"/>
      <c r="CA170" s="125"/>
      <c r="CB170" s="125"/>
      <c r="CC170" s="125"/>
      <c r="CD170" s="125"/>
      <c r="CE170" s="125"/>
      <c r="CF170" s="127"/>
      <c r="CG170" s="126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  <c r="FI170" s="125"/>
      <c r="FJ170" s="125"/>
      <c r="FK170" s="125"/>
    </row>
    <row r="171" spans="1:167" s="124" customFormat="1" x14ac:dyDescent="0.25">
      <c r="A171" s="230"/>
      <c r="B171" s="231"/>
      <c r="BR171" s="125"/>
      <c r="BS171" s="125"/>
      <c r="BT171" s="125"/>
      <c r="BU171" s="125"/>
      <c r="BV171" s="125"/>
      <c r="BW171" s="125"/>
      <c r="BX171" s="126"/>
      <c r="BY171" s="125"/>
      <c r="BZ171" s="125"/>
      <c r="CA171" s="125"/>
      <c r="CB171" s="125"/>
      <c r="CC171" s="125"/>
      <c r="CD171" s="125"/>
      <c r="CE171" s="125"/>
      <c r="CF171" s="127"/>
      <c r="CG171" s="126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  <c r="FI171" s="125"/>
      <c r="FJ171" s="125"/>
      <c r="FK171" s="125"/>
    </row>
    <row r="172" spans="1:167" s="124" customFormat="1" x14ac:dyDescent="0.25">
      <c r="A172" s="230"/>
      <c r="B172" s="231"/>
      <c r="BR172" s="125"/>
      <c r="BS172" s="125"/>
      <c r="BT172" s="125"/>
      <c r="BU172" s="125"/>
      <c r="BV172" s="125"/>
      <c r="BW172" s="125"/>
      <c r="BX172" s="126"/>
      <c r="BY172" s="125"/>
      <c r="BZ172" s="125"/>
      <c r="CA172" s="125"/>
      <c r="CB172" s="125"/>
      <c r="CC172" s="125"/>
      <c r="CD172" s="125"/>
      <c r="CE172" s="125"/>
      <c r="CF172" s="127"/>
      <c r="CG172" s="126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  <c r="FI172" s="125"/>
      <c r="FJ172" s="125"/>
      <c r="FK172" s="125"/>
    </row>
    <row r="173" spans="1:167" s="124" customFormat="1" x14ac:dyDescent="0.25">
      <c r="A173" s="230"/>
      <c r="B173" s="231"/>
      <c r="BR173" s="125"/>
      <c r="BS173" s="125"/>
      <c r="BT173" s="125"/>
      <c r="BU173" s="125"/>
      <c r="BV173" s="125"/>
      <c r="BW173" s="125"/>
      <c r="BX173" s="126"/>
      <c r="BY173" s="125"/>
      <c r="BZ173" s="125"/>
      <c r="CA173" s="125"/>
      <c r="CB173" s="125"/>
      <c r="CC173" s="125"/>
      <c r="CD173" s="125"/>
      <c r="CE173" s="125"/>
      <c r="CF173" s="127"/>
      <c r="CG173" s="126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</row>
    <row r="174" spans="1:167" s="124" customFormat="1" x14ac:dyDescent="0.25">
      <c r="A174" s="230"/>
      <c r="B174" s="231"/>
      <c r="BR174" s="125"/>
      <c r="BS174" s="125"/>
      <c r="BT174" s="125"/>
      <c r="BU174" s="125"/>
      <c r="BV174" s="125"/>
      <c r="BW174" s="125"/>
      <c r="BX174" s="126"/>
      <c r="BY174" s="125"/>
      <c r="BZ174" s="125"/>
      <c r="CA174" s="125"/>
      <c r="CB174" s="125"/>
      <c r="CC174" s="125"/>
      <c r="CD174" s="125"/>
      <c r="CE174" s="125"/>
      <c r="CF174" s="127"/>
      <c r="CG174" s="126"/>
      <c r="CH174" s="125"/>
      <c r="CI174" s="125"/>
      <c r="CJ174" s="125"/>
      <c r="CK174" s="125"/>
      <c r="CL174" s="125"/>
      <c r="CM174" s="125"/>
      <c r="CN174" s="125"/>
      <c r="CO174" s="125"/>
      <c r="CP174" s="125"/>
      <c r="CQ174" s="125"/>
      <c r="CR174" s="125"/>
      <c r="CS174" s="125"/>
      <c r="CT174" s="125"/>
      <c r="CU174" s="125"/>
      <c r="CV174" s="125"/>
      <c r="CW174" s="125"/>
      <c r="CX174" s="125"/>
      <c r="CY174" s="125"/>
      <c r="CZ174" s="125"/>
      <c r="DA174" s="125"/>
      <c r="DB174" s="125"/>
      <c r="DC174" s="125"/>
      <c r="DD174" s="125"/>
      <c r="DE174" s="125"/>
      <c r="DF174" s="125"/>
      <c r="DG174" s="125"/>
      <c r="DH174" s="125"/>
      <c r="DI174" s="125"/>
      <c r="DJ174" s="125"/>
      <c r="DK174" s="125"/>
      <c r="DL174" s="125"/>
      <c r="DM174" s="125"/>
      <c r="DN174" s="125"/>
      <c r="DO174" s="125"/>
      <c r="DP174" s="125"/>
      <c r="DQ174" s="125"/>
      <c r="DR174" s="125"/>
      <c r="DS174" s="125"/>
      <c r="DT174" s="125"/>
      <c r="DU174" s="125"/>
      <c r="DV174" s="125"/>
      <c r="DW174" s="125"/>
      <c r="DX174" s="125"/>
      <c r="DY174" s="125"/>
      <c r="DZ174" s="125"/>
      <c r="EA174" s="125"/>
      <c r="EB174" s="125"/>
      <c r="EC174" s="125"/>
      <c r="ED174" s="125"/>
      <c r="EE174" s="125"/>
      <c r="EF174" s="125"/>
      <c r="EG174" s="125"/>
      <c r="EH174" s="125"/>
      <c r="EI174" s="125"/>
      <c r="EJ174" s="125"/>
      <c r="EK174" s="125"/>
      <c r="EL174" s="125"/>
      <c r="EM174" s="125"/>
      <c r="EN174" s="125"/>
      <c r="EO174" s="125"/>
      <c r="EP174" s="125"/>
      <c r="EQ174" s="125"/>
      <c r="ER174" s="125"/>
      <c r="ES174" s="125"/>
      <c r="ET174" s="125"/>
      <c r="EU174" s="125"/>
      <c r="EV174" s="125"/>
      <c r="EW174" s="125"/>
      <c r="EX174" s="125"/>
      <c r="EY174" s="125"/>
      <c r="EZ174" s="125"/>
      <c r="FA174" s="125"/>
      <c r="FB174" s="125"/>
      <c r="FC174" s="125"/>
      <c r="FD174" s="125"/>
      <c r="FE174" s="125"/>
      <c r="FF174" s="125"/>
      <c r="FG174" s="125"/>
      <c r="FH174" s="125"/>
      <c r="FI174" s="125"/>
      <c r="FJ174" s="125"/>
      <c r="FK174" s="125"/>
    </row>
    <row r="175" spans="1:167" s="124" customFormat="1" x14ac:dyDescent="0.25">
      <c r="A175" s="230"/>
      <c r="B175" s="231"/>
      <c r="BR175" s="125"/>
      <c r="BS175" s="125"/>
      <c r="BT175" s="125"/>
      <c r="BU175" s="125"/>
      <c r="BV175" s="125"/>
      <c r="BW175" s="125"/>
      <c r="BX175" s="126"/>
      <c r="BY175" s="125"/>
      <c r="BZ175" s="125"/>
      <c r="CA175" s="125"/>
      <c r="CB175" s="125"/>
      <c r="CC175" s="125"/>
      <c r="CD175" s="125"/>
      <c r="CE175" s="125"/>
      <c r="CF175" s="127"/>
      <c r="CG175" s="126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/>
      <c r="CZ175" s="125"/>
      <c r="DA175" s="125"/>
      <c r="DB175" s="125"/>
      <c r="DC175" s="125"/>
      <c r="DD175" s="125"/>
      <c r="DE175" s="125"/>
      <c r="DF175" s="125"/>
      <c r="DG175" s="125"/>
      <c r="DH175" s="125"/>
      <c r="DI175" s="125"/>
      <c r="DJ175" s="125"/>
      <c r="DK175" s="125"/>
      <c r="DL175" s="125"/>
      <c r="DM175" s="125"/>
      <c r="DN175" s="125"/>
      <c r="DO175" s="125"/>
      <c r="DP175" s="125"/>
      <c r="DQ175" s="125"/>
      <c r="DR175" s="125"/>
      <c r="DS175" s="125"/>
      <c r="DT175" s="125"/>
      <c r="DU175" s="125"/>
      <c r="DV175" s="125"/>
      <c r="DW175" s="125"/>
      <c r="DX175" s="125"/>
      <c r="DY175" s="125"/>
      <c r="DZ175" s="125"/>
      <c r="EA175" s="125"/>
      <c r="EB175" s="125"/>
      <c r="EC175" s="125"/>
      <c r="ED175" s="125"/>
      <c r="EE175" s="125"/>
      <c r="EF175" s="125"/>
      <c r="EG175" s="125"/>
      <c r="EH175" s="125"/>
      <c r="EI175" s="125"/>
      <c r="EJ175" s="125"/>
      <c r="EK175" s="125"/>
      <c r="EL175" s="125"/>
      <c r="EM175" s="125"/>
      <c r="EN175" s="125"/>
      <c r="EO175" s="125"/>
      <c r="EP175" s="125"/>
      <c r="EQ175" s="125"/>
      <c r="ER175" s="125"/>
      <c r="ES175" s="125"/>
      <c r="ET175" s="125"/>
      <c r="EU175" s="125"/>
      <c r="EV175" s="125"/>
      <c r="EW175" s="125"/>
      <c r="EX175" s="125"/>
      <c r="EY175" s="125"/>
      <c r="EZ175" s="125"/>
      <c r="FA175" s="125"/>
      <c r="FB175" s="125"/>
      <c r="FC175" s="125"/>
      <c r="FD175" s="125"/>
      <c r="FE175" s="125"/>
      <c r="FF175" s="125"/>
      <c r="FG175" s="125"/>
      <c r="FH175" s="125"/>
      <c r="FI175" s="125"/>
      <c r="FJ175" s="125"/>
      <c r="FK175" s="125"/>
    </row>
    <row r="176" spans="1:167" s="124" customFormat="1" x14ac:dyDescent="0.25">
      <c r="A176" s="230"/>
      <c r="B176" s="231"/>
      <c r="BR176" s="125"/>
      <c r="BS176" s="125"/>
      <c r="BT176" s="125"/>
      <c r="BU176" s="125"/>
      <c r="BV176" s="125"/>
      <c r="BW176" s="125"/>
      <c r="BX176" s="126"/>
      <c r="BY176" s="125"/>
      <c r="BZ176" s="125"/>
      <c r="CA176" s="125"/>
      <c r="CB176" s="125"/>
      <c r="CC176" s="125"/>
      <c r="CD176" s="125"/>
      <c r="CE176" s="125"/>
      <c r="CF176" s="127"/>
      <c r="CG176" s="126"/>
      <c r="CH176" s="125"/>
      <c r="CI176" s="125"/>
      <c r="CJ176" s="125"/>
      <c r="CK176" s="125"/>
      <c r="CL176" s="125"/>
      <c r="CM176" s="125"/>
      <c r="CN176" s="125"/>
      <c r="CO176" s="125"/>
      <c r="CP176" s="125"/>
      <c r="CQ176" s="125"/>
      <c r="CR176" s="125"/>
      <c r="CS176" s="125"/>
      <c r="CT176" s="125"/>
      <c r="CU176" s="125"/>
      <c r="CV176" s="125"/>
      <c r="CW176" s="125"/>
      <c r="CX176" s="125"/>
      <c r="CY176" s="125"/>
      <c r="CZ176" s="125"/>
      <c r="DA176" s="125"/>
      <c r="DB176" s="125"/>
      <c r="DC176" s="125"/>
      <c r="DD176" s="125"/>
      <c r="DE176" s="125"/>
      <c r="DF176" s="125"/>
      <c r="DG176" s="125"/>
      <c r="DH176" s="125"/>
      <c r="DI176" s="125"/>
      <c r="DJ176" s="125"/>
      <c r="DK176" s="125"/>
      <c r="DL176" s="125"/>
      <c r="DM176" s="125"/>
      <c r="DN176" s="125"/>
      <c r="DO176" s="125"/>
      <c r="DP176" s="125"/>
      <c r="DQ176" s="125"/>
      <c r="DR176" s="125"/>
      <c r="DS176" s="125"/>
      <c r="DT176" s="125"/>
      <c r="DU176" s="125"/>
      <c r="DV176" s="125"/>
      <c r="DW176" s="125"/>
      <c r="DX176" s="125"/>
      <c r="DY176" s="125"/>
      <c r="DZ176" s="125"/>
      <c r="EA176" s="125"/>
      <c r="EB176" s="125"/>
      <c r="EC176" s="125"/>
      <c r="ED176" s="125"/>
      <c r="EE176" s="125"/>
      <c r="EF176" s="125"/>
      <c r="EG176" s="125"/>
      <c r="EH176" s="125"/>
      <c r="EI176" s="125"/>
      <c r="EJ176" s="125"/>
      <c r="EK176" s="125"/>
      <c r="EL176" s="125"/>
      <c r="EM176" s="125"/>
      <c r="EN176" s="125"/>
      <c r="EO176" s="125"/>
      <c r="EP176" s="125"/>
      <c r="EQ176" s="125"/>
      <c r="ER176" s="125"/>
      <c r="ES176" s="125"/>
      <c r="ET176" s="125"/>
      <c r="EU176" s="125"/>
      <c r="EV176" s="125"/>
      <c r="EW176" s="125"/>
      <c r="EX176" s="125"/>
      <c r="EY176" s="125"/>
      <c r="EZ176" s="125"/>
      <c r="FA176" s="125"/>
      <c r="FB176" s="125"/>
      <c r="FC176" s="125"/>
      <c r="FD176" s="125"/>
      <c r="FE176" s="125"/>
      <c r="FF176" s="125"/>
      <c r="FG176" s="125"/>
      <c r="FH176" s="125"/>
      <c r="FI176" s="125"/>
      <c r="FJ176" s="125"/>
      <c r="FK176" s="125"/>
    </row>
    <row r="177" spans="1:167" s="196" customFormat="1" x14ac:dyDescent="0.25">
      <c r="A177" s="235"/>
      <c r="B177" s="236"/>
      <c r="BR177" s="192"/>
      <c r="BS177" s="192"/>
      <c r="BT177" s="192"/>
      <c r="BU177" s="192"/>
      <c r="BV177" s="192"/>
      <c r="BW177" s="192"/>
      <c r="BX177" s="194"/>
      <c r="BY177" s="192"/>
      <c r="BZ177" s="192"/>
      <c r="CA177" s="192"/>
      <c r="CB177" s="192"/>
      <c r="CC177" s="192"/>
      <c r="CD177" s="192"/>
      <c r="CE177" s="192"/>
      <c r="CF177" s="195"/>
      <c r="CG177" s="194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</row>
    <row r="178" spans="1:167" s="196" customFormat="1" x14ac:dyDescent="0.25">
      <c r="A178" s="235"/>
      <c r="B178" s="236"/>
      <c r="BR178" s="192"/>
      <c r="BS178" s="192"/>
      <c r="BT178" s="192"/>
      <c r="BU178" s="192"/>
      <c r="BV178" s="192"/>
      <c r="BW178" s="192"/>
      <c r="BX178" s="194"/>
      <c r="BY178" s="192"/>
      <c r="BZ178" s="192"/>
      <c r="CA178" s="192"/>
      <c r="CB178" s="192"/>
      <c r="CC178" s="192"/>
      <c r="CD178" s="192"/>
      <c r="CE178" s="192"/>
      <c r="CF178" s="195"/>
      <c r="CG178" s="194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</row>
    <row r="179" spans="1:167" s="196" customFormat="1" x14ac:dyDescent="0.25">
      <c r="A179" s="235"/>
      <c r="B179" s="236"/>
      <c r="BR179" s="192"/>
      <c r="BS179" s="192"/>
      <c r="BT179" s="192"/>
      <c r="BU179" s="192"/>
      <c r="BV179" s="192"/>
      <c r="BW179" s="192"/>
      <c r="BX179" s="194"/>
      <c r="BY179" s="192"/>
      <c r="BZ179" s="192"/>
      <c r="CA179" s="192"/>
      <c r="CB179" s="192"/>
      <c r="CC179" s="192"/>
      <c r="CD179" s="192"/>
      <c r="CE179" s="192"/>
      <c r="CF179" s="195"/>
      <c r="CG179" s="194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</row>
    <row r="180" spans="1:167" s="196" customFormat="1" x14ac:dyDescent="0.25">
      <c r="A180" s="235"/>
      <c r="B180" s="236"/>
      <c r="BR180" s="192"/>
      <c r="BS180" s="192"/>
      <c r="BT180" s="192"/>
      <c r="BU180" s="192"/>
      <c r="BV180" s="192"/>
      <c r="BW180" s="192"/>
      <c r="BX180" s="194"/>
      <c r="BY180" s="192"/>
      <c r="BZ180" s="192"/>
      <c r="CA180" s="192"/>
      <c r="CB180" s="192"/>
      <c r="CC180" s="192"/>
      <c r="CD180" s="192"/>
      <c r="CE180" s="192"/>
      <c r="CF180" s="195"/>
      <c r="CG180" s="194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</row>
    <row r="181" spans="1:167" s="196" customFormat="1" x14ac:dyDescent="0.25">
      <c r="A181" s="235"/>
      <c r="B181" s="236"/>
      <c r="BR181" s="192"/>
      <c r="BS181" s="192"/>
      <c r="BT181" s="192"/>
      <c r="BU181" s="192"/>
      <c r="BV181" s="192"/>
      <c r="BW181" s="192"/>
      <c r="BX181" s="194"/>
      <c r="BY181" s="192"/>
      <c r="BZ181" s="192"/>
      <c r="CA181" s="192"/>
      <c r="CB181" s="192"/>
      <c r="CC181" s="192"/>
      <c r="CD181" s="192"/>
      <c r="CE181" s="192"/>
      <c r="CF181" s="195"/>
      <c r="CG181" s="194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</row>
    <row r="182" spans="1:167" s="196" customFormat="1" x14ac:dyDescent="0.25">
      <c r="A182" s="235"/>
      <c r="B182" s="236"/>
      <c r="BR182" s="192"/>
      <c r="BS182" s="192"/>
      <c r="BT182" s="192"/>
      <c r="BU182" s="192"/>
      <c r="BV182" s="192"/>
      <c r="BW182" s="192"/>
      <c r="BX182" s="194"/>
      <c r="BY182" s="192"/>
      <c r="BZ182" s="192"/>
      <c r="CA182" s="192"/>
      <c r="CB182" s="192"/>
      <c r="CC182" s="192"/>
      <c r="CD182" s="192"/>
      <c r="CE182" s="192"/>
      <c r="CF182" s="195"/>
      <c r="CG182" s="194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</row>
    <row r="183" spans="1:167" s="196" customFormat="1" x14ac:dyDescent="0.25">
      <c r="A183" s="235"/>
      <c r="B183" s="236"/>
      <c r="BR183" s="192"/>
      <c r="BS183" s="192"/>
      <c r="BT183" s="192"/>
      <c r="BU183" s="192"/>
      <c r="BV183" s="192"/>
      <c r="BW183" s="192"/>
      <c r="BX183" s="194"/>
      <c r="BY183" s="192"/>
      <c r="BZ183" s="192"/>
      <c r="CA183" s="192"/>
      <c r="CB183" s="192"/>
      <c r="CC183" s="192"/>
      <c r="CD183" s="192"/>
      <c r="CE183" s="192"/>
      <c r="CF183" s="195"/>
      <c r="CG183" s="194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</row>
    <row r="184" spans="1:167" s="196" customFormat="1" x14ac:dyDescent="0.25">
      <c r="A184" s="235"/>
      <c r="B184" s="236"/>
      <c r="BR184" s="192"/>
      <c r="BS184" s="192"/>
      <c r="BT184" s="192"/>
      <c r="BU184" s="192"/>
      <c r="BV184" s="192"/>
      <c r="BW184" s="192"/>
      <c r="BX184" s="194"/>
      <c r="BY184" s="192"/>
      <c r="BZ184" s="192"/>
      <c r="CA184" s="192"/>
      <c r="CB184" s="192"/>
      <c r="CC184" s="192"/>
      <c r="CD184" s="192"/>
      <c r="CE184" s="192"/>
      <c r="CF184" s="195"/>
      <c r="CG184" s="194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</row>
    <row r="185" spans="1:167" s="196" customFormat="1" x14ac:dyDescent="0.25">
      <c r="A185" s="235"/>
      <c r="B185" s="236"/>
      <c r="BR185" s="192"/>
      <c r="BS185" s="192"/>
      <c r="BT185" s="192"/>
      <c r="BU185" s="192"/>
      <c r="BV185" s="192"/>
      <c r="BW185" s="192"/>
      <c r="BX185" s="194"/>
      <c r="BY185" s="192"/>
      <c r="BZ185" s="192"/>
      <c r="CA185" s="192"/>
      <c r="CB185" s="192"/>
      <c r="CC185" s="192"/>
      <c r="CD185" s="192"/>
      <c r="CE185" s="192"/>
      <c r="CF185" s="195"/>
      <c r="CG185" s="194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</row>
    <row r="186" spans="1:167" s="196" customFormat="1" x14ac:dyDescent="0.25">
      <c r="A186" s="235"/>
      <c r="B186" s="236"/>
      <c r="BR186" s="192"/>
      <c r="BS186" s="192"/>
      <c r="BT186" s="192"/>
      <c r="BU186" s="192"/>
      <c r="BV186" s="192"/>
      <c r="BW186" s="192"/>
      <c r="BX186" s="194"/>
      <c r="BY186" s="192"/>
      <c r="BZ186" s="192"/>
      <c r="CA186" s="192"/>
      <c r="CB186" s="192"/>
      <c r="CC186" s="192"/>
      <c r="CD186" s="192"/>
      <c r="CE186" s="192"/>
      <c r="CF186" s="195"/>
      <c r="CG186" s="194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</row>
    <row r="187" spans="1:167" s="196" customFormat="1" x14ac:dyDescent="0.25">
      <c r="A187" s="235"/>
      <c r="B187" s="236"/>
      <c r="BR187" s="192"/>
      <c r="BS187" s="192"/>
      <c r="BT187" s="192"/>
      <c r="BU187" s="192"/>
      <c r="BV187" s="192"/>
      <c r="BW187" s="192"/>
      <c r="BX187" s="194"/>
      <c r="BY187" s="192"/>
      <c r="BZ187" s="192"/>
      <c r="CA187" s="192"/>
      <c r="CB187" s="192"/>
      <c r="CC187" s="192"/>
      <c r="CD187" s="192"/>
      <c r="CE187" s="192"/>
      <c r="CF187" s="195"/>
      <c r="CG187" s="194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</row>
    <row r="188" spans="1:167" s="196" customFormat="1" x14ac:dyDescent="0.25">
      <c r="A188" s="235"/>
      <c r="B188" s="236"/>
      <c r="BR188" s="192"/>
      <c r="BS188" s="192"/>
      <c r="BT188" s="192"/>
      <c r="BU188" s="192"/>
      <c r="BV188" s="192"/>
      <c r="BW188" s="192"/>
      <c r="BX188" s="194"/>
      <c r="BY188" s="192"/>
      <c r="BZ188" s="192"/>
      <c r="CA188" s="192"/>
      <c r="CB188" s="192"/>
      <c r="CC188" s="192"/>
      <c r="CD188" s="192"/>
      <c r="CE188" s="192"/>
      <c r="CF188" s="195"/>
      <c r="CG188" s="194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</row>
    <row r="189" spans="1:167" s="196" customFormat="1" x14ac:dyDescent="0.25">
      <c r="A189" s="235"/>
      <c r="B189" s="236"/>
      <c r="BR189" s="192"/>
      <c r="BS189" s="192"/>
      <c r="BT189" s="192"/>
      <c r="BU189" s="192"/>
      <c r="BV189" s="192"/>
      <c r="BW189" s="192"/>
      <c r="BX189" s="194"/>
      <c r="BY189" s="192"/>
      <c r="BZ189" s="192"/>
      <c r="CA189" s="192"/>
      <c r="CB189" s="192"/>
      <c r="CC189" s="192"/>
      <c r="CD189" s="192"/>
      <c r="CE189" s="192"/>
      <c r="CF189" s="195"/>
      <c r="CG189" s="194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  <c r="EQ189" s="192"/>
      <c r="ER189" s="192"/>
      <c r="ES189" s="192"/>
      <c r="ET189" s="192"/>
      <c r="EU189" s="192"/>
      <c r="EV189" s="192"/>
      <c r="EW189" s="192"/>
      <c r="EX189" s="192"/>
      <c r="EY189" s="192"/>
      <c r="EZ189" s="192"/>
      <c r="FA189" s="192"/>
      <c r="FB189" s="192"/>
      <c r="FC189" s="192"/>
      <c r="FD189" s="192"/>
      <c r="FE189" s="192"/>
      <c r="FF189" s="192"/>
      <c r="FG189" s="192"/>
      <c r="FH189" s="192"/>
      <c r="FI189" s="192"/>
      <c r="FJ189" s="192"/>
      <c r="FK189" s="192"/>
    </row>
    <row r="190" spans="1:167" s="196" customFormat="1" x14ac:dyDescent="0.25">
      <c r="A190" s="235"/>
      <c r="B190" s="236"/>
      <c r="BR190" s="192"/>
      <c r="BS190" s="192"/>
      <c r="BT190" s="192"/>
      <c r="BU190" s="192"/>
      <c r="BV190" s="192"/>
      <c r="BW190" s="192"/>
      <c r="BX190" s="194"/>
      <c r="BY190" s="192"/>
      <c r="BZ190" s="192"/>
      <c r="CA190" s="192"/>
      <c r="CB190" s="192"/>
      <c r="CC190" s="192"/>
      <c r="CD190" s="192"/>
      <c r="CE190" s="192"/>
      <c r="CF190" s="195"/>
      <c r="CG190" s="194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</row>
    <row r="191" spans="1:167" s="196" customFormat="1" x14ac:dyDescent="0.25">
      <c r="A191" s="235"/>
      <c r="B191" s="236"/>
      <c r="BR191" s="192"/>
      <c r="BS191" s="192"/>
      <c r="BT191" s="192"/>
      <c r="BU191" s="192"/>
      <c r="BV191" s="192"/>
      <c r="BW191" s="192"/>
      <c r="BX191" s="194"/>
      <c r="BY191" s="192"/>
      <c r="BZ191" s="192"/>
      <c r="CA191" s="192"/>
      <c r="CB191" s="192"/>
      <c r="CC191" s="192"/>
      <c r="CD191" s="192"/>
      <c r="CE191" s="192"/>
      <c r="CF191" s="195"/>
      <c r="CG191" s="194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</row>
    <row r="192" spans="1:167" s="196" customFormat="1" x14ac:dyDescent="0.25">
      <c r="A192" s="235"/>
      <c r="B192" s="236"/>
      <c r="BR192" s="192"/>
      <c r="BS192" s="192"/>
      <c r="BT192" s="192"/>
      <c r="BU192" s="192"/>
      <c r="BV192" s="192"/>
      <c r="BW192" s="192"/>
      <c r="BX192" s="194"/>
      <c r="BY192" s="192"/>
      <c r="BZ192" s="192"/>
      <c r="CA192" s="192"/>
      <c r="CB192" s="192"/>
      <c r="CC192" s="192"/>
      <c r="CD192" s="192"/>
      <c r="CE192" s="192"/>
      <c r="CF192" s="195"/>
      <c r="CG192" s="194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</row>
    <row r="193" spans="1:167" s="196" customFormat="1" x14ac:dyDescent="0.25">
      <c r="A193" s="235"/>
      <c r="B193" s="236"/>
      <c r="BR193" s="192"/>
      <c r="BS193" s="192"/>
      <c r="BT193" s="192"/>
      <c r="BU193" s="192"/>
      <c r="BV193" s="192"/>
      <c r="BW193" s="192"/>
      <c r="BX193" s="194"/>
      <c r="BY193" s="192"/>
      <c r="BZ193" s="192"/>
      <c r="CA193" s="192"/>
      <c r="CB193" s="192"/>
      <c r="CC193" s="192"/>
      <c r="CD193" s="192"/>
      <c r="CE193" s="192"/>
      <c r="CF193" s="195"/>
      <c r="CG193" s="194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</row>
    <row r="194" spans="1:167" s="196" customFormat="1" x14ac:dyDescent="0.25">
      <c r="A194" s="235"/>
      <c r="B194" s="236"/>
      <c r="BR194" s="192"/>
      <c r="BS194" s="192"/>
      <c r="BT194" s="192"/>
      <c r="BU194" s="192"/>
      <c r="BV194" s="192"/>
      <c r="BW194" s="192"/>
      <c r="BX194" s="194"/>
      <c r="BY194" s="192"/>
      <c r="BZ194" s="192"/>
      <c r="CA194" s="192"/>
      <c r="CB194" s="192"/>
      <c r="CC194" s="192"/>
      <c r="CD194" s="192"/>
      <c r="CE194" s="192"/>
      <c r="CF194" s="195"/>
      <c r="CG194" s="194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</row>
    <row r="195" spans="1:167" s="196" customFormat="1" x14ac:dyDescent="0.25">
      <c r="A195" s="235"/>
      <c r="B195" s="236"/>
      <c r="BR195" s="192"/>
      <c r="BS195" s="192"/>
      <c r="BT195" s="192"/>
      <c r="BU195" s="192"/>
      <c r="BV195" s="192"/>
      <c r="BW195" s="192"/>
      <c r="BX195" s="194"/>
      <c r="BY195" s="192"/>
      <c r="BZ195" s="192"/>
      <c r="CA195" s="192"/>
      <c r="CB195" s="192"/>
      <c r="CC195" s="192"/>
      <c r="CD195" s="192"/>
      <c r="CE195" s="192"/>
      <c r="CF195" s="195"/>
      <c r="CG195" s="194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</row>
    <row r="196" spans="1:167" s="196" customFormat="1" x14ac:dyDescent="0.25">
      <c r="A196" s="235"/>
      <c r="B196" s="236"/>
      <c r="BR196" s="192"/>
      <c r="BS196" s="192"/>
      <c r="BT196" s="192"/>
      <c r="BU196" s="192"/>
      <c r="BV196" s="192"/>
      <c r="BW196" s="192"/>
      <c r="BX196" s="194"/>
      <c r="BY196" s="192"/>
      <c r="BZ196" s="192"/>
      <c r="CA196" s="192"/>
      <c r="CB196" s="192"/>
      <c r="CC196" s="192"/>
      <c r="CD196" s="192"/>
      <c r="CE196" s="192"/>
      <c r="CF196" s="195"/>
      <c r="CG196" s="194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</row>
    <row r="197" spans="1:167" s="196" customFormat="1" x14ac:dyDescent="0.25">
      <c r="A197" s="235"/>
      <c r="B197" s="236"/>
      <c r="BR197" s="192"/>
      <c r="BS197" s="192"/>
      <c r="BT197" s="192"/>
      <c r="BU197" s="192"/>
      <c r="BV197" s="192"/>
      <c r="BW197" s="192"/>
      <c r="BX197" s="194"/>
      <c r="BY197" s="192"/>
      <c r="BZ197" s="192"/>
      <c r="CA197" s="192"/>
      <c r="CB197" s="192"/>
      <c r="CC197" s="192"/>
      <c r="CD197" s="192"/>
      <c r="CE197" s="192"/>
      <c r="CF197" s="195"/>
      <c r="CG197" s="194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</row>
    <row r="198" spans="1:167" s="196" customFormat="1" x14ac:dyDescent="0.25">
      <c r="A198" s="235"/>
      <c r="B198" s="236"/>
      <c r="BR198" s="192"/>
      <c r="BS198" s="192"/>
      <c r="BT198" s="192"/>
      <c r="BU198" s="192"/>
      <c r="BV198" s="192"/>
      <c r="BW198" s="192"/>
      <c r="BX198" s="194"/>
      <c r="BY198" s="192"/>
      <c r="BZ198" s="192"/>
      <c r="CA198" s="192"/>
      <c r="CB198" s="192"/>
      <c r="CC198" s="192"/>
      <c r="CD198" s="192"/>
      <c r="CE198" s="192"/>
      <c r="CF198" s="195"/>
      <c r="CG198" s="194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</row>
    <row r="199" spans="1:167" s="196" customFormat="1" x14ac:dyDescent="0.25">
      <c r="A199" s="235"/>
      <c r="B199" s="236"/>
      <c r="BR199" s="192"/>
      <c r="BS199" s="192"/>
      <c r="BT199" s="192"/>
      <c r="BU199" s="192"/>
      <c r="BV199" s="192"/>
      <c r="BW199" s="192"/>
      <c r="BX199" s="194"/>
      <c r="BY199" s="192"/>
      <c r="BZ199" s="192"/>
      <c r="CA199" s="192"/>
      <c r="CB199" s="192"/>
      <c r="CC199" s="192"/>
      <c r="CD199" s="192"/>
      <c r="CE199" s="192"/>
      <c r="CF199" s="195"/>
      <c r="CG199" s="194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</row>
    <row r="200" spans="1:167" s="196" customFormat="1" x14ac:dyDescent="0.25">
      <c r="A200" s="235"/>
      <c r="B200" s="236"/>
      <c r="BR200" s="192"/>
      <c r="BS200" s="192"/>
      <c r="BT200" s="192"/>
      <c r="BU200" s="192"/>
      <c r="BV200" s="192"/>
      <c r="BW200" s="192"/>
      <c r="BX200" s="194"/>
      <c r="BY200" s="192"/>
      <c r="BZ200" s="192"/>
      <c r="CA200" s="192"/>
      <c r="CB200" s="192"/>
      <c r="CC200" s="192"/>
      <c r="CD200" s="192"/>
      <c r="CE200" s="192"/>
      <c r="CF200" s="195"/>
      <c r="CG200" s="194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</row>
    <row r="201" spans="1:167" s="196" customFormat="1" x14ac:dyDescent="0.25">
      <c r="A201" s="235"/>
      <c r="B201" s="236"/>
      <c r="BR201" s="192"/>
      <c r="BS201" s="192"/>
      <c r="BT201" s="192"/>
      <c r="BU201" s="192"/>
      <c r="BV201" s="192"/>
      <c r="BW201" s="192"/>
      <c r="BX201" s="194"/>
      <c r="BY201" s="192"/>
      <c r="BZ201" s="192"/>
      <c r="CA201" s="192"/>
      <c r="CB201" s="192"/>
      <c r="CC201" s="192"/>
      <c r="CD201" s="192"/>
      <c r="CE201" s="192"/>
      <c r="CF201" s="195"/>
      <c r="CG201" s="194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</row>
    <row r="202" spans="1:167" s="196" customFormat="1" x14ac:dyDescent="0.25">
      <c r="A202" s="235"/>
      <c r="B202" s="236"/>
      <c r="BR202" s="192"/>
      <c r="BS202" s="192"/>
      <c r="BT202" s="192"/>
      <c r="BU202" s="192"/>
      <c r="BV202" s="192"/>
      <c r="BW202" s="192"/>
      <c r="BX202" s="194"/>
      <c r="BY202" s="192"/>
      <c r="BZ202" s="192"/>
      <c r="CA202" s="192"/>
      <c r="CB202" s="192"/>
      <c r="CC202" s="192"/>
      <c r="CD202" s="192"/>
      <c r="CE202" s="192"/>
      <c r="CF202" s="195"/>
      <c r="CG202" s="194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</row>
    <row r="203" spans="1:167" s="196" customFormat="1" x14ac:dyDescent="0.25">
      <c r="A203" s="235"/>
      <c r="B203" s="236"/>
      <c r="BR203" s="192"/>
      <c r="BS203" s="192"/>
      <c r="BT203" s="192"/>
      <c r="BU203" s="192"/>
      <c r="BV203" s="192"/>
      <c r="BW203" s="192"/>
      <c r="BX203" s="194"/>
      <c r="BY203" s="192"/>
      <c r="BZ203" s="192"/>
      <c r="CA203" s="192"/>
      <c r="CB203" s="192"/>
      <c r="CC203" s="192"/>
      <c r="CD203" s="192"/>
      <c r="CE203" s="192"/>
      <c r="CF203" s="195"/>
      <c r="CG203" s="194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</row>
    <row r="204" spans="1:167" s="196" customFormat="1" x14ac:dyDescent="0.25">
      <c r="A204" s="235"/>
      <c r="B204" s="236"/>
      <c r="BR204" s="192"/>
      <c r="BS204" s="192"/>
      <c r="BT204" s="192"/>
      <c r="BU204" s="192"/>
      <c r="BV204" s="192"/>
      <c r="BW204" s="192"/>
      <c r="BX204" s="194"/>
      <c r="BY204" s="192"/>
      <c r="BZ204" s="192"/>
      <c r="CA204" s="192"/>
      <c r="CB204" s="192"/>
      <c r="CC204" s="192"/>
      <c r="CD204" s="192"/>
      <c r="CE204" s="192"/>
      <c r="CF204" s="195"/>
      <c r="CG204" s="194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</row>
    <row r="205" spans="1:167" s="196" customFormat="1" x14ac:dyDescent="0.25">
      <c r="A205" s="235"/>
      <c r="B205" s="236"/>
      <c r="BR205" s="192"/>
      <c r="BS205" s="192"/>
      <c r="BT205" s="192"/>
      <c r="BU205" s="192"/>
      <c r="BV205" s="192"/>
      <c r="BW205" s="192"/>
      <c r="BX205" s="194"/>
      <c r="BY205" s="192"/>
      <c r="BZ205" s="192"/>
      <c r="CA205" s="192"/>
      <c r="CB205" s="192"/>
      <c r="CC205" s="192"/>
      <c r="CD205" s="192"/>
      <c r="CE205" s="192"/>
      <c r="CF205" s="195"/>
      <c r="CG205" s="194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</row>
    <row r="206" spans="1:167" s="196" customFormat="1" x14ac:dyDescent="0.25">
      <c r="A206" s="235"/>
      <c r="B206" s="236"/>
      <c r="BR206" s="192"/>
      <c r="BS206" s="192"/>
      <c r="BT206" s="192"/>
      <c r="BU206" s="192"/>
      <c r="BV206" s="192"/>
      <c r="BW206" s="192"/>
      <c r="BX206" s="194"/>
      <c r="BY206" s="192"/>
      <c r="BZ206" s="192"/>
      <c r="CA206" s="192"/>
      <c r="CB206" s="192"/>
      <c r="CC206" s="192"/>
      <c r="CD206" s="192"/>
      <c r="CE206" s="192"/>
      <c r="CF206" s="195"/>
      <c r="CG206" s="194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</row>
    <row r="207" spans="1:167" s="196" customFormat="1" x14ac:dyDescent="0.25">
      <c r="A207" s="235"/>
      <c r="B207" s="236"/>
      <c r="BR207" s="192"/>
      <c r="BS207" s="192"/>
      <c r="BT207" s="192"/>
      <c r="BU207" s="192"/>
      <c r="BV207" s="192"/>
      <c r="BW207" s="192"/>
      <c r="BX207" s="194"/>
      <c r="BY207" s="192"/>
      <c r="BZ207" s="192"/>
      <c r="CA207" s="192"/>
      <c r="CB207" s="192"/>
      <c r="CC207" s="192"/>
      <c r="CD207" s="192"/>
      <c r="CE207" s="192"/>
      <c r="CF207" s="195"/>
      <c r="CG207" s="194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</row>
    <row r="208" spans="1:167" s="196" customFormat="1" x14ac:dyDescent="0.25">
      <c r="A208" s="235"/>
      <c r="B208" s="236"/>
      <c r="BR208" s="192"/>
      <c r="BS208" s="192"/>
      <c r="BT208" s="192"/>
      <c r="BU208" s="192"/>
      <c r="BV208" s="192"/>
      <c r="BW208" s="192"/>
      <c r="BX208" s="194"/>
      <c r="BY208" s="192"/>
      <c r="BZ208" s="192"/>
      <c r="CA208" s="192"/>
      <c r="CB208" s="192"/>
      <c r="CC208" s="192"/>
      <c r="CD208" s="192"/>
      <c r="CE208" s="192"/>
      <c r="CF208" s="195"/>
      <c r="CG208" s="194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</row>
    <row r="209" spans="1:167" s="196" customFormat="1" x14ac:dyDescent="0.25">
      <c r="A209" s="235"/>
      <c r="B209" s="236"/>
      <c r="BR209" s="192"/>
      <c r="BS209" s="192"/>
      <c r="BT209" s="192"/>
      <c r="BU209" s="192"/>
      <c r="BV209" s="192"/>
      <c r="BW209" s="192"/>
      <c r="BX209" s="194"/>
      <c r="BY209" s="192"/>
      <c r="BZ209" s="192"/>
      <c r="CA209" s="192"/>
      <c r="CB209" s="192"/>
      <c r="CC209" s="192"/>
      <c r="CD209" s="192"/>
      <c r="CE209" s="192"/>
      <c r="CF209" s="195"/>
      <c r="CG209" s="194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</row>
    <row r="210" spans="1:167" s="196" customFormat="1" x14ac:dyDescent="0.25">
      <c r="A210" s="235"/>
      <c r="B210" s="236"/>
      <c r="BR210" s="192"/>
      <c r="BS210" s="192"/>
      <c r="BT210" s="192"/>
      <c r="BU210" s="192"/>
      <c r="BV210" s="192"/>
      <c r="BW210" s="192"/>
      <c r="BX210" s="194"/>
      <c r="BY210" s="192"/>
      <c r="BZ210" s="192"/>
      <c r="CA210" s="192"/>
      <c r="CB210" s="192"/>
      <c r="CC210" s="192"/>
      <c r="CD210" s="192"/>
      <c r="CE210" s="192"/>
      <c r="CF210" s="195"/>
      <c r="CG210" s="194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</row>
    <row r="211" spans="1:167" s="196" customFormat="1" x14ac:dyDescent="0.25">
      <c r="A211" s="235"/>
      <c r="B211" s="236"/>
      <c r="BR211" s="192"/>
      <c r="BS211" s="192"/>
      <c r="BT211" s="192"/>
      <c r="BU211" s="192"/>
      <c r="BV211" s="192"/>
      <c r="BW211" s="192"/>
      <c r="BX211" s="194"/>
      <c r="BY211" s="192"/>
      <c r="BZ211" s="192"/>
      <c r="CA211" s="192"/>
      <c r="CB211" s="192"/>
      <c r="CC211" s="192"/>
      <c r="CD211" s="192"/>
      <c r="CE211" s="192"/>
      <c r="CF211" s="195"/>
      <c r="CG211" s="194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</row>
    <row r="212" spans="1:167" s="196" customFormat="1" x14ac:dyDescent="0.25">
      <c r="A212" s="235"/>
      <c r="B212" s="236"/>
      <c r="BR212" s="192"/>
      <c r="BS212" s="192"/>
      <c r="BT212" s="192"/>
      <c r="BU212" s="192"/>
      <c r="BV212" s="192"/>
      <c r="BW212" s="192"/>
      <c r="BX212" s="194"/>
      <c r="BY212" s="192"/>
      <c r="BZ212" s="192"/>
      <c r="CA212" s="192"/>
      <c r="CB212" s="192"/>
      <c r="CC212" s="192"/>
      <c r="CD212" s="192"/>
      <c r="CE212" s="192"/>
      <c r="CF212" s="195"/>
      <c r="CG212" s="194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</row>
    <row r="213" spans="1:167" s="196" customFormat="1" x14ac:dyDescent="0.25">
      <c r="A213" s="235"/>
      <c r="B213" s="236"/>
      <c r="BR213" s="192"/>
      <c r="BS213" s="192"/>
      <c r="BT213" s="192"/>
      <c r="BU213" s="192"/>
      <c r="BV213" s="192"/>
      <c r="BW213" s="192"/>
      <c r="BX213" s="194"/>
      <c r="BY213" s="192"/>
      <c r="BZ213" s="192"/>
      <c r="CA213" s="192"/>
      <c r="CB213" s="192"/>
      <c r="CC213" s="192"/>
      <c r="CD213" s="192"/>
      <c r="CE213" s="192"/>
      <c r="CF213" s="195"/>
      <c r="CG213" s="194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</row>
    <row r="214" spans="1:167" s="196" customFormat="1" x14ac:dyDescent="0.25">
      <c r="A214" s="235"/>
      <c r="B214" s="236"/>
      <c r="BR214" s="192"/>
      <c r="BS214" s="192"/>
      <c r="BT214" s="192"/>
      <c r="BU214" s="192"/>
      <c r="BV214" s="192"/>
      <c r="BW214" s="192"/>
      <c r="BX214" s="194"/>
      <c r="BY214" s="192"/>
      <c r="BZ214" s="192"/>
      <c r="CA214" s="192"/>
      <c r="CB214" s="192"/>
      <c r="CC214" s="192"/>
      <c r="CD214" s="192"/>
      <c r="CE214" s="192"/>
      <c r="CF214" s="195"/>
      <c r="CG214" s="194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</row>
    <row r="215" spans="1:167" s="196" customFormat="1" x14ac:dyDescent="0.25">
      <c r="A215" s="235"/>
      <c r="B215" s="236"/>
      <c r="BR215" s="192"/>
      <c r="BS215" s="192"/>
      <c r="BT215" s="192"/>
      <c r="BU215" s="192"/>
      <c r="BV215" s="192"/>
      <c r="BW215" s="192"/>
      <c r="BX215" s="194"/>
      <c r="BY215" s="192"/>
      <c r="BZ215" s="192"/>
      <c r="CA215" s="192"/>
      <c r="CB215" s="192"/>
      <c r="CC215" s="192"/>
      <c r="CD215" s="192"/>
      <c r="CE215" s="192"/>
      <c r="CF215" s="195"/>
      <c r="CG215" s="194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</row>
    <row r="216" spans="1:167" s="196" customFormat="1" x14ac:dyDescent="0.25">
      <c r="A216" s="235"/>
      <c r="B216" s="236"/>
      <c r="BR216" s="192"/>
      <c r="BS216" s="192"/>
      <c r="BT216" s="192"/>
      <c r="BU216" s="192"/>
      <c r="BV216" s="192"/>
      <c r="BW216" s="192"/>
      <c r="BX216" s="194"/>
      <c r="BY216" s="192"/>
      <c r="BZ216" s="192"/>
      <c r="CA216" s="192"/>
      <c r="CB216" s="192"/>
      <c r="CC216" s="192"/>
      <c r="CD216" s="192"/>
      <c r="CE216" s="192"/>
      <c r="CF216" s="195"/>
      <c r="CG216" s="194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</row>
    <row r="217" spans="1:167" s="196" customFormat="1" x14ac:dyDescent="0.25">
      <c r="A217" s="235"/>
      <c r="B217" s="236"/>
      <c r="BR217" s="192"/>
      <c r="BS217" s="192"/>
      <c r="BT217" s="192"/>
      <c r="BU217" s="192"/>
      <c r="BV217" s="192"/>
      <c r="BW217" s="192"/>
      <c r="BX217" s="194"/>
      <c r="BY217" s="192"/>
      <c r="BZ217" s="192"/>
      <c r="CA217" s="192"/>
      <c r="CB217" s="192"/>
      <c r="CC217" s="192"/>
      <c r="CD217" s="192"/>
      <c r="CE217" s="192"/>
      <c r="CF217" s="195"/>
      <c r="CG217" s="194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</row>
    <row r="218" spans="1:167" s="196" customFormat="1" x14ac:dyDescent="0.25">
      <c r="A218" s="235"/>
      <c r="B218" s="236"/>
      <c r="BR218" s="192"/>
      <c r="BS218" s="192"/>
      <c r="BT218" s="192"/>
      <c r="BU218" s="192"/>
      <c r="BV218" s="192"/>
      <c r="BW218" s="192"/>
      <c r="BX218" s="194"/>
      <c r="BY218" s="192"/>
      <c r="BZ218" s="192"/>
      <c r="CA218" s="192"/>
      <c r="CB218" s="192"/>
      <c r="CC218" s="192"/>
      <c r="CD218" s="192"/>
      <c r="CE218" s="192"/>
      <c r="CF218" s="195"/>
      <c r="CG218" s="194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</row>
    <row r="219" spans="1:167" s="196" customFormat="1" x14ac:dyDescent="0.25">
      <c r="A219" s="235"/>
      <c r="B219" s="236"/>
      <c r="BR219" s="192"/>
      <c r="BS219" s="192"/>
      <c r="BT219" s="192"/>
      <c r="BU219" s="192"/>
      <c r="BV219" s="192"/>
      <c r="BW219" s="192"/>
      <c r="BX219" s="194"/>
      <c r="BY219" s="192"/>
      <c r="BZ219" s="192"/>
      <c r="CA219" s="192"/>
      <c r="CB219" s="192"/>
      <c r="CC219" s="192"/>
      <c r="CD219" s="192"/>
      <c r="CE219" s="192"/>
      <c r="CF219" s="195"/>
      <c r="CG219" s="194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</row>
    <row r="220" spans="1:167" s="196" customFormat="1" x14ac:dyDescent="0.25">
      <c r="A220" s="235"/>
      <c r="B220" s="236"/>
      <c r="BR220" s="192"/>
      <c r="BS220" s="192"/>
      <c r="BT220" s="192"/>
      <c r="BU220" s="192"/>
      <c r="BV220" s="192"/>
      <c r="BW220" s="192"/>
      <c r="BX220" s="194"/>
      <c r="BY220" s="192"/>
      <c r="BZ220" s="192"/>
      <c r="CA220" s="192"/>
      <c r="CB220" s="192"/>
      <c r="CC220" s="192"/>
      <c r="CD220" s="192"/>
      <c r="CE220" s="192"/>
      <c r="CF220" s="195"/>
      <c r="CG220" s="194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</row>
    <row r="221" spans="1:167" s="196" customFormat="1" x14ac:dyDescent="0.25">
      <c r="A221" s="235"/>
      <c r="B221" s="236"/>
      <c r="BR221" s="192"/>
      <c r="BS221" s="192"/>
      <c r="BT221" s="192"/>
      <c r="BU221" s="192"/>
      <c r="BV221" s="192"/>
      <c r="BW221" s="192"/>
      <c r="BX221" s="194"/>
      <c r="BY221" s="192"/>
      <c r="BZ221" s="192"/>
      <c r="CA221" s="192"/>
      <c r="CB221" s="192"/>
      <c r="CC221" s="192"/>
      <c r="CD221" s="192"/>
      <c r="CE221" s="192"/>
      <c r="CF221" s="195"/>
      <c r="CG221" s="194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</row>
    <row r="222" spans="1:167" s="196" customFormat="1" x14ac:dyDescent="0.25">
      <c r="A222" s="235"/>
      <c r="B222" s="236"/>
      <c r="BR222" s="192"/>
      <c r="BS222" s="192"/>
      <c r="BT222" s="192"/>
      <c r="BU222" s="192"/>
      <c r="BV222" s="192"/>
      <c r="BW222" s="192"/>
      <c r="BX222" s="194"/>
      <c r="BY222" s="192"/>
      <c r="BZ222" s="192"/>
      <c r="CA222" s="192"/>
      <c r="CB222" s="192"/>
      <c r="CC222" s="192"/>
      <c r="CD222" s="192"/>
      <c r="CE222" s="192"/>
      <c r="CF222" s="195"/>
      <c r="CG222" s="194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</row>
    <row r="223" spans="1:167" s="196" customFormat="1" x14ac:dyDescent="0.25">
      <c r="A223" s="235"/>
      <c r="B223" s="236"/>
      <c r="BR223" s="192"/>
      <c r="BS223" s="192"/>
      <c r="BT223" s="192"/>
      <c r="BU223" s="192"/>
      <c r="BV223" s="192"/>
      <c r="BW223" s="192"/>
      <c r="BX223" s="194"/>
      <c r="BY223" s="192"/>
      <c r="BZ223" s="192"/>
      <c r="CA223" s="192"/>
      <c r="CB223" s="192"/>
      <c r="CC223" s="192"/>
      <c r="CD223" s="192"/>
      <c r="CE223" s="192"/>
      <c r="CF223" s="195"/>
      <c r="CG223" s="194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</row>
    <row r="224" spans="1:167" s="196" customFormat="1" x14ac:dyDescent="0.25">
      <c r="A224" s="235"/>
      <c r="B224" s="236"/>
      <c r="BR224" s="192"/>
      <c r="BS224" s="192"/>
      <c r="BT224" s="192"/>
      <c r="BU224" s="192"/>
      <c r="BV224" s="192"/>
      <c r="BW224" s="192"/>
      <c r="BX224" s="194"/>
      <c r="BY224" s="192"/>
      <c r="BZ224" s="192"/>
      <c r="CA224" s="192"/>
      <c r="CB224" s="192"/>
      <c r="CC224" s="192"/>
      <c r="CD224" s="192"/>
      <c r="CE224" s="192"/>
      <c r="CF224" s="195"/>
      <c r="CG224" s="194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</row>
    <row r="225" spans="1:167" s="196" customFormat="1" x14ac:dyDescent="0.25">
      <c r="A225" s="235"/>
      <c r="B225" s="236"/>
      <c r="BR225" s="192"/>
      <c r="BS225" s="192"/>
      <c r="BT225" s="192"/>
      <c r="BU225" s="192"/>
      <c r="BV225" s="192"/>
      <c r="BW225" s="192"/>
      <c r="BX225" s="194"/>
      <c r="BY225" s="192"/>
      <c r="BZ225" s="192"/>
      <c r="CA225" s="192"/>
      <c r="CB225" s="192"/>
      <c r="CC225" s="192"/>
      <c r="CD225" s="192"/>
      <c r="CE225" s="192"/>
      <c r="CF225" s="195"/>
      <c r="CG225" s="194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</row>
    <row r="226" spans="1:167" s="196" customFormat="1" x14ac:dyDescent="0.25">
      <c r="A226" s="235"/>
      <c r="B226" s="236"/>
      <c r="BR226" s="192"/>
      <c r="BS226" s="192"/>
      <c r="BT226" s="192"/>
      <c r="BU226" s="192"/>
      <c r="BV226" s="192"/>
      <c r="BW226" s="192"/>
      <c r="BX226" s="194"/>
      <c r="BY226" s="192"/>
      <c r="BZ226" s="192"/>
      <c r="CA226" s="192"/>
      <c r="CB226" s="192"/>
      <c r="CC226" s="192"/>
      <c r="CD226" s="192"/>
      <c r="CE226" s="192"/>
      <c r="CF226" s="195"/>
      <c r="CG226" s="194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</row>
    <row r="227" spans="1:167" s="196" customFormat="1" x14ac:dyDescent="0.25">
      <c r="A227" s="235"/>
      <c r="B227" s="236"/>
      <c r="BR227" s="192"/>
      <c r="BS227" s="192"/>
      <c r="BT227" s="192"/>
      <c r="BU227" s="192"/>
      <c r="BV227" s="192"/>
      <c r="BW227" s="192"/>
      <c r="BX227" s="194"/>
      <c r="BY227" s="192"/>
      <c r="BZ227" s="192"/>
      <c r="CA227" s="192"/>
      <c r="CB227" s="192"/>
      <c r="CC227" s="192"/>
      <c r="CD227" s="192"/>
      <c r="CE227" s="192"/>
      <c r="CF227" s="195"/>
      <c r="CG227" s="194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</row>
    <row r="228" spans="1:167" s="196" customFormat="1" x14ac:dyDescent="0.25">
      <c r="A228" s="235"/>
      <c r="B228" s="236"/>
      <c r="BR228" s="192"/>
      <c r="BS228" s="192"/>
      <c r="BT228" s="192"/>
      <c r="BU228" s="192"/>
      <c r="BV228" s="192"/>
      <c r="BW228" s="192"/>
      <c r="BX228" s="194"/>
      <c r="BY228" s="192"/>
      <c r="BZ228" s="192"/>
      <c r="CA228" s="192"/>
      <c r="CB228" s="192"/>
      <c r="CC228" s="192"/>
      <c r="CD228" s="192"/>
      <c r="CE228" s="192"/>
      <c r="CF228" s="195"/>
      <c r="CG228" s="194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</row>
    <row r="229" spans="1:167" s="196" customFormat="1" x14ac:dyDescent="0.25">
      <c r="A229" s="235"/>
      <c r="B229" s="236"/>
      <c r="BR229" s="192"/>
      <c r="BS229" s="192"/>
      <c r="BT229" s="192"/>
      <c r="BU229" s="192"/>
      <c r="BV229" s="192"/>
      <c r="BW229" s="192"/>
      <c r="BX229" s="194"/>
      <c r="BY229" s="192"/>
      <c r="BZ229" s="192"/>
      <c r="CA229" s="192"/>
      <c r="CB229" s="192"/>
      <c r="CC229" s="192"/>
      <c r="CD229" s="192"/>
      <c r="CE229" s="192"/>
      <c r="CF229" s="195"/>
      <c r="CG229" s="194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</row>
    <row r="230" spans="1:167" s="196" customFormat="1" x14ac:dyDescent="0.25">
      <c r="A230" s="235"/>
      <c r="B230" s="236"/>
      <c r="BR230" s="192"/>
      <c r="BS230" s="192"/>
      <c r="BT230" s="192"/>
      <c r="BU230" s="192"/>
      <c r="BV230" s="192"/>
      <c r="BW230" s="192"/>
      <c r="BX230" s="194"/>
      <c r="BY230" s="192"/>
      <c r="BZ230" s="192"/>
      <c r="CA230" s="192"/>
      <c r="CB230" s="192"/>
      <c r="CC230" s="192"/>
      <c r="CD230" s="192"/>
      <c r="CE230" s="192"/>
      <c r="CF230" s="195"/>
      <c r="CG230" s="194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</row>
    <row r="231" spans="1:167" s="196" customFormat="1" x14ac:dyDescent="0.25">
      <c r="A231" s="235"/>
      <c r="B231" s="236"/>
      <c r="BR231" s="192"/>
      <c r="BS231" s="192"/>
      <c r="BT231" s="192"/>
      <c r="BU231" s="192"/>
      <c r="BV231" s="192"/>
      <c r="BW231" s="192"/>
      <c r="BX231" s="194"/>
      <c r="BY231" s="192"/>
      <c r="BZ231" s="192"/>
      <c r="CA231" s="192"/>
      <c r="CB231" s="192"/>
      <c r="CC231" s="192"/>
      <c r="CD231" s="192"/>
      <c r="CE231" s="192"/>
      <c r="CF231" s="195"/>
      <c r="CG231" s="194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</row>
    <row r="232" spans="1:167" s="196" customFormat="1" x14ac:dyDescent="0.25">
      <c r="A232" s="235"/>
      <c r="B232" s="236"/>
      <c r="BR232" s="192"/>
      <c r="BS232" s="192"/>
      <c r="BT232" s="192"/>
      <c r="BU232" s="192"/>
      <c r="BV232" s="192"/>
      <c r="BW232" s="192"/>
      <c r="BX232" s="194"/>
      <c r="BY232" s="192"/>
      <c r="BZ232" s="192"/>
      <c r="CA232" s="192"/>
      <c r="CB232" s="192"/>
      <c r="CC232" s="192"/>
      <c r="CD232" s="192"/>
      <c r="CE232" s="192"/>
      <c r="CF232" s="195"/>
      <c r="CG232" s="194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</row>
    <row r="233" spans="1:167" s="196" customFormat="1" x14ac:dyDescent="0.25">
      <c r="A233" s="235"/>
      <c r="B233" s="236"/>
      <c r="BR233" s="192"/>
      <c r="BS233" s="192"/>
      <c r="BT233" s="192"/>
      <c r="BU233" s="192"/>
      <c r="BV233" s="192"/>
      <c r="BW233" s="192"/>
      <c r="BX233" s="194"/>
      <c r="BY233" s="192"/>
      <c r="BZ233" s="192"/>
      <c r="CA233" s="192"/>
      <c r="CB233" s="192"/>
      <c r="CC233" s="192"/>
      <c r="CD233" s="192"/>
      <c r="CE233" s="192"/>
      <c r="CF233" s="195"/>
      <c r="CG233" s="194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</row>
    <row r="234" spans="1:167" s="196" customFormat="1" x14ac:dyDescent="0.25">
      <c r="A234" s="235"/>
      <c r="B234" s="236"/>
      <c r="BR234" s="192"/>
      <c r="BS234" s="192"/>
      <c r="BT234" s="192"/>
      <c r="BU234" s="192"/>
      <c r="BV234" s="192"/>
      <c r="BW234" s="192"/>
      <c r="BX234" s="194"/>
      <c r="BY234" s="192"/>
      <c r="BZ234" s="192"/>
      <c r="CA234" s="192"/>
      <c r="CB234" s="192"/>
      <c r="CC234" s="192"/>
      <c r="CD234" s="192"/>
      <c r="CE234" s="192"/>
      <c r="CF234" s="195"/>
      <c r="CG234" s="194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</row>
    <row r="235" spans="1:167" s="196" customFormat="1" x14ac:dyDescent="0.25">
      <c r="A235" s="235"/>
      <c r="B235" s="236"/>
      <c r="BR235" s="192"/>
      <c r="BS235" s="192"/>
      <c r="BT235" s="192"/>
      <c r="BU235" s="192"/>
      <c r="BV235" s="192"/>
      <c r="BW235" s="192"/>
      <c r="BX235" s="194"/>
      <c r="BY235" s="192"/>
      <c r="BZ235" s="192"/>
      <c r="CA235" s="192"/>
      <c r="CB235" s="192"/>
      <c r="CC235" s="192"/>
      <c r="CD235" s="192"/>
      <c r="CE235" s="192"/>
      <c r="CF235" s="195"/>
      <c r="CG235" s="194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</row>
    <row r="236" spans="1:167" s="196" customFormat="1" x14ac:dyDescent="0.25">
      <c r="A236" s="235"/>
      <c r="B236" s="236"/>
      <c r="BR236" s="192"/>
      <c r="BS236" s="192"/>
      <c r="BT236" s="192"/>
      <c r="BU236" s="192"/>
      <c r="BV236" s="192"/>
      <c r="BW236" s="192"/>
      <c r="BX236" s="194"/>
      <c r="BY236" s="192"/>
      <c r="BZ236" s="192"/>
      <c r="CA236" s="192"/>
      <c r="CB236" s="192"/>
      <c r="CC236" s="192"/>
      <c r="CD236" s="192"/>
      <c r="CE236" s="192"/>
      <c r="CF236" s="195"/>
      <c r="CG236" s="194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</row>
    <row r="237" spans="1:167" s="196" customFormat="1" x14ac:dyDescent="0.25">
      <c r="A237" s="235"/>
      <c r="B237" s="236"/>
      <c r="BR237" s="192"/>
      <c r="BS237" s="192"/>
      <c r="BT237" s="192"/>
      <c r="BU237" s="192"/>
      <c r="BV237" s="192"/>
      <c r="BW237" s="192"/>
      <c r="BX237" s="194"/>
      <c r="BY237" s="192"/>
      <c r="BZ237" s="192"/>
      <c r="CA237" s="192"/>
      <c r="CB237" s="192"/>
      <c r="CC237" s="192"/>
      <c r="CD237" s="192"/>
      <c r="CE237" s="192"/>
      <c r="CF237" s="195"/>
      <c r="CG237" s="194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</row>
    <row r="238" spans="1:167" s="196" customFormat="1" x14ac:dyDescent="0.25">
      <c r="A238" s="235"/>
      <c r="B238" s="236"/>
      <c r="BR238" s="192"/>
      <c r="BS238" s="192"/>
      <c r="BT238" s="192"/>
      <c r="BU238" s="192"/>
      <c r="BV238" s="192"/>
      <c r="BW238" s="192"/>
      <c r="BX238" s="194"/>
      <c r="BY238" s="192"/>
      <c r="BZ238" s="192"/>
      <c r="CA238" s="192"/>
      <c r="CB238" s="192"/>
      <c r="CC238" s="192"/>
      <c r="CD238" s="192"/>
      <c r="CE238" s="192"/>
      <c r="CF238" s="195"/>
      <c r="CG238" s="194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</row>
    <row r="239" spans="1:167" s="196" customFormat="1" x14ac:dyDescent="0.25">
      <c r="A239" s="235"/>
      <c r="B239" s="236"/>
      <c r="BR239" s="192"/>
      <c r="BS239" s="192"/>
      <c r="BT239" s="192"/>
      <c r="BU239" s="192"/>
      <c r="BV239" s="192"/>
      <c r="BW239" s="192"/>
      <c r="BX239" s="194"/>
      <c r="BY239" s="192"/>
      <c r="BZ239" s="192"/>
      <c r="CA239" s="192"/>
      <c r="CB239" s="192"/>
      <c r="CC239" s="192"/>
      <c r="CD239" s="192"/>
      <c r="CE239" s="192"/>
      <c r="CF239" s="195"/>
      <c r="CG239" s="194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</row>
    <row r="240" spans="1:167" s="196" customFormat="1" x14ac:dyDescent="0.25">
      <c r="A240" s="235"/>
      <c r="B240" s="236"/>
      <c r="BR240" s="192"/>
      <c r="BS240" s="192"/>
      <c r="BT240" s="192"/>
      <c r="BU240" s="192"/>
      <c r="BV240" s="192"/>
      <c r="BW240" s="192"/>
      <c r="BX240" s="194"/>
      <c r="BY240" s="192"/>
      <c r="BZ240" s="192"/>
      <c r="CA240" s="192"/>
      <c r="CB240" s="192"/>
      <c r="CC240" s="192"/>
      <c r="CD240" s="192"/>
      <c r="CE240" s="192"/>
      <c r="CF240" s="195"/>
      <c r="CG240" s="194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</row>
    <row r="241" spans="1:167" s="196" customFormat="1" x14ac:dyDescent="0.25">
      <c r="A241" s="235"/>
      <c r="B241" s="236"/>
      <c r="BR241" s="192"/>
      <c r="BS241" s="192"/>
      <c r="BT241" s="192"/>
      <c r="BU241" s="192"/>
      <c r="BV241" s="192"/>
      <c r="BW241" s="192"/>
      <c r="BX241" s="194"/>
      <c r="BY241" s="192"/>
      <c r="BZ241" s="192"/>
      <c r="CA241" s="192"/>
      <c r="CB241" s="192"/>
      <c r="CC241" s="192"/>
      <c r="CD241" s="192"/>
      <c r="CE241" s="192"/>
      <c r="CF241" s="195"/>
      <c r="CG241" s="194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</row>
    <row r="242" spans="1:167" s="196" customFormat="1" x14ac:dyDescent="0.25">
      <c r="A242" s="235"/>
      <c r="B242" s="236"/>
      <c r="BR242" s="192"/>
      <c r="BS242" s="192"/>
      <c r="BT242" s="192"/>
      <c r="BU242" s="192"/>
      <c r="BV242" s="192"/>
      <c r="BW242" s="192"/>
      <c r="BX242" s="194"/>
      <c r="BY242" s="192"/>
      <c r="BZ242" s="192"/>
      <c r="CA242" s="192"/>
      <c r="CB242" s="192"/>
      <c r="CC242" s="192"/>
      <c r="CD242" s="192"/>
      <c r="CE242" s="192"/>
      <c r="CF242" s="195"/>
      <c r="CG242" s="194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</row>
    <row r="243" spans="1:167" s="196" customFormat="1" x14ac:dyDescent="0.25">
      <c r="A243" s="235"/>
      <c r="B243" s="236"/>
      <c r="BR243" s="192"/>
      <c r="BS243" s="192"/>
      <c r="BT243" s="192"/>
      <c r="BU243" s="192"/>
      <c r="BV243" s="192"/>
      <c r="BW243" s="192"/>
      <c r="BX243" s="194"/>
      <c r="BY243" s="192"/>
      <c r="BZ243" s="192"/>
      <c r="CA243" s="192"/>
      <c r="CB243" s="192"/>
      <c r="CC243" s="192"/>
      <c r="CD243" s="192"/>
      <c r="CE243" s="192"/>
      <c r="CF243" s="195"/>
      <c r="CG243" s="194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</row>
    <row r="244" spans="1:167" s="196" customFormat="1" x14ac:dyDescent="0.25">
      <c r="A244" s="235"/>
      <c r="B244" s="236"/>
      <c r="BR244" s="192"/>
      <c r="BS244" s="192"/>
      <c r="BT244" s="192"/>
      <c r="BU244" s="192"/>
      <c r="BV244" s="192"/>
      <c r="BW244" s="192"/>
      <c r="BX244" s="194"/>
      <c r="BY244" s="192"/>
      <c r="BZ244" s="192"/>
      <c r="CA244" s="192"/>
      <c r="CB244" s="192"/>
      <c r="CC244" s="192"/>
      <c r="CD244" s="192"/>
      <c r="CE244" s="192"/>
      <c r="CF244" s="195"/>
      <c r="CG244" s="194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</row>
    <row r="245" spans="1:167" s="196" customFormat="1" x14ac:dyDescent="0.25">
      <c r="A245" s="235"/>
      <c r="B245" s="236"/>
      <c r="BR245" s="192"/>
      <c r="BS245" s="192"/>
      <c r="BT245" s="192"/>
      <c r="BU245" s="192"/>
      <c r="BV245" s="192"/>
      <c r="BW245" s="192"/>
      <c r="BX245" s="194"/>
      <c r="BY245" s="192"/>
      <c r="BZ245" s="192"/>
      <c r="CA245" s="192"/>
      <c r="CB245" s="192"/>
      <c r="CC245" s="192"/>
      <c r="CD245" s="192"/>
      <c r="CE245" s="192"/>
      <c r="CF245" s="195"/>
      <c r="CG245" s="194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</row>
    <row r="246" spans="1:167" s="196" customFormat="1" x14ac:dyDescent="0.25">
      <c r="A246" s="235"/>
      <c r="B246" s="236"/>
      <c r="BR246" s="192"/>
      <c r="BS246" s="192"/>
      <c r="BT246" s="192"/>
      <c r="BU246" s="192"/>
      <c r="BV246" s="192"/>
      <c r="BW246" s="192"/>
      <c r="BX246" s="194"/>
      <c r="BY246" s="192"/>
      <c r="BZ246" s="192"/>
      <c r="CA246" s="192"/>
      <c r="CB246" s="192"/>
      <c r="CC246" s="192"/>
      <c r="CD246" s="192"/>
      <c r="CE246" s="192"/>
      <c r="CF246" s="195"/>
      <c r="CG246" s="194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</row>
    <row r="247" spans="1:167" s="196" customFormat="1" x14ac:dyDescent="0.25">
      <c r="A247" s="235"/>
      <c r="B247" s="236"/>
      <c r="BR247" s="192"/>
      <c r="BS247" s="192"/>
      <c r="BT247" s="192"/>
      <c r="BU247" s="192"/>
      <c r="BV247" s="192"/>
      <c r="BW247" s="192"/>
      <c r="BX247" s="194"/>
      <c r="BY247" s="192"/>
      <c r="BZ247" s="192"/>
      <c r="CA247" s="192"/>
      <c r="CB247" s="192"/>
      <c r="CC247" s="192"/>
      <c r="CD247" s="192"/>
      <c r="CE247" s="192"/>
      <c r="CF247" s="195"/>
      <c r="CG247" s="194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</row>
    <row r="248" spans="1:167" s="196" customFormat="1" x14ac:dyDescent="0.25">
      <c r="A248" s="235"/>
      <c r="B248" s="236"/>
      <c r="BR248" s="192"/>
      <c r="BS248" s="192"/>
      <c r="BT248" s="192"/>
      <c r="BU248" s="192"/>
      <c r="BV248" s="192"/>
      <c r="BW248" s="192"/>
      <c r="BX248" s="194"/>
      <c r="BY248" s="192"/>
      <c r="BZ248" s="192"/>
      <c r="CA248" s="192"/>
      <c r="CB248" s="192"/>
      <c r="CC248" s="192"/>
      <c r="CD248" s="192"/>
      <c r="CE248" s="192"/>
      <c r="CF248" s="195"/>
      <c r="CG248" s="194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</row>
    <row r="249" spans="1:167" s="196" customFormat="1" x14ac:dyDescent="0.25">
      <c r="A249" s="235"/>
      <c r="B249" s="236"/>
      <c r="BR249" s="192"/>
      <c r="BS249" s="192"/>
      <c r="BT249" s="192"/>
      <c r="BU249" s="192"/>
      <c r="BV249" s="192"/>
      <c r="BW249" s="192"/>
      <c r="BX249" s="194"/>
      <c r="BY249" s="192"/>
      <c r="BZ249" s="192"/>
      <c r="CA249" s="192"/>
      <c r="CB249" s="192"/>
      <c r="CC249" s="192"/>
      <c r="CD249" s="192"/>
      <c r="CE249" s="192"/>
      <c r="CF249" s="195"/>
      <c r="CG249" s="194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</row>
    <row r="250" spans="1:167" s="196" customFormat="1" x14ac:dyDescent="0.25">
      <c r="A250" s="235"/>
      <c r="B250" s="236"/>
      <c r="BR250" s="192"/>
      <c r="BS250" s="192"/>
      <c r="BT250" s="192"/>
      <c r="BU250" s="192"/>
      <c r="BV250" s="192"/>
      <c r="BW250" s="192"/>
      <c r="BX250" s="194"/>
      <c r="BY250" s="192"/>
      <c r="BZ250" s="192"/>
      <c r="CA250" s="192"/>
      <c r="CB250" s="192"/>
      <c r="CC250" s="192"/>
      <c r="CD250" s="192"/>
      <c r="CE250" s="192"/>
      <c r="CF250" s="195"/>
      <c r="CG250" s="194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  <c r="EQ250" s="192"/>
      <c r="ER250" s="192"/>
      <c r="ES250" s="192"/>
      <c r="ET250" s="192"/>
      <c r="EU250" s="192"/>
      <c r="EV250" s="192"/>
      <c r="EW250" s="192"/>
      <c r="EX250" s="192"/>
      <c r="EY250" s="192"/>
      <c r="EZ250" s="192"/>
      <c r="FA250" s="192"/>
      <c r="FB250" s="192"/>
      <c r="FC250" s="192"/>
      <c r="FD250" s="192"/>
      <c r="FE250" s="192"/>
      <c r="FF250" s="192"/>
      <c r="FG250" s="192"/>
      <c r="FH250" s="192"/>
      <c r="FI250" s="192"/>
      <c r="FJ250" s="192"/>
      <c r="FK250" s="192"/>
    </row>
    <row r="251" spans="1:167" s="196" customFormat="1" x14ac:dyDescent="0.25">
      <c r="A251" s="235"/>
      <c r="B251" s="236"/>
      <c r="BR251" s="192"/>
      <c r="BS251" s="192"/>
      <c r="BT251" s="192"/>
      <c r="BU251" s="192"/>
      <c r="BV251" s="192"/>
      <c r="BW251" s="192"/>
      <c r="BX251" s="194"/>
      <c r="BY251" s="192"/>
      <c r="BZ251" s="192"/>
      <c r="CA251" s="192"/>
      <c r="CB251" s="192"/>
      <c r="CC251" s="192"/>
      <c r="CD251" s="192"/>
      <c r="CE251" s="192"/>
      <c r="CF251" s="195"/>
      <c r="CG251" s="194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</row>
    <row r="252" spans="1:167" s="196" customFormat="1" x14ac:dyDescent="0.25">
      <c r="A252" s="235"/>
      <c r="B252" s="236"/>
      <c r="BR252" s="192"/>
      <c r="BS252" s="192"/>
      <c r="BT252" s="192"/>
      <c r="BU252" s="192"/>
      <c r="BV252" s="192"/>
      <c r="BW252" s="192"/>
      <c r="BX252" s="194"/>
      <c r="BY252" s="192"/>
      <c r="BZ252" s="192"/>
      <c r="CA252" s="192"/>
      <c r="CB252" s="192"/>
      <c r="CC252" s="192"/>
      <c r="CD252" s="192"/>
      <c r="CE252" s="192"/>
      <c r="CF252" s="195"/>
      <c r="CG252" s="194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</row>
    <row r="253" spans="1:167" s="196" customFormat="1" x14ac:dyDescent="0.25">
      <c r="A253" s="235"/>
      <c r="B253" s="236"/>
      <c r="BR253" s="192"/>
      <c r="BS253" s="192"/>
      <c r="BT253" s="192"/>
      <c r="BU253" s="192"/>
      <c r="BV253" s="192"/>
      <c r="BW253" s="192"/>
      <c r="BX253" s="194"/>
      <c r="BY253" s="192"/>
      <c r="BZ253" s="192"/>
      <c r="CA253" s="192"/>
      <c r="CB253" s="192"/>
      <c r="CC253" s="192"/>
      <c r="CD253" s="192"/>
      <c r="CE253" s="192"/>
      <c r="CF253" s="195"/>
      <c r="CG253" s="194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</row>
    <row r="254" spans="1:167" s="196" customFormat="1" x14ac:dyDescent="0.25">
      <c r="A254" s="235"/>
      <c r="B254" s="236"/>
      <c r="BR254" s="192"/>
      <c r="BS254" s="192"/>
      <c r="BT254" s="192"/>
      <c r="BU254" s="192"/>
      <c r="BV254" s="192"/>
      <c r="BW254" s="192"/>
      <c r="BX254" s="194"/>
      <c r="BY254" s="192"/>
      <c r="BZ254" s="192"/>
      <c r="CA254" s="192"/>
      <c r="CB254" s="192"/>
      <c r="CC254" s="192"/>
      <c r="CD254" s="192"/>
      <c r="CE254" s="192"/>
      <c r="CF254" s="195"/>
      <c r="CG254" s="194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</row>
    <row r="255" spans="1:167" s="196" customFormat="1" x14ac:dyDescent="0.25">
      <c r="A255" s="235"/>
      <c r="B255" s="236"/>
      <c r="BR255" s="192"/>
      <c r="BS255" s="192"/>
      <c r="BT255" s="192"/>
      <c r="BU255" s="192"/>
      <c r="BV255" s="192"/>
      <c r="BW255" s="192"/>
      <c r="BX255" s="194"/>
      <c r="BY255" s="192"/>
      <c r="BZ255" s="192"/>
      <c r="CA255" s="192"/>
      <c r="CB255" s="192"/>
      <c r="CC255" s="192"/>
      <c r="CD255" s="192"/>
      <c r="CE255" s="192"/>
      <c r="CF255" s="195"/>
      <c r="CG255" s="194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</row>
    <row r="256" spans="1:167" s="196" customFormat="1" x14ac:dyDescent="0.25">
      <c r="A256" s="235"/>
      <c r="B256" s="236"/>
      <c r="BR256" s="192"/>
      <c r="BS256" s="192"/>
      <c r="BT256" s="192"/>
      <c r="BU256" s="192"/>
      <c r="BV256" s="192"/>
      <c r="BW256" s="192"/>
      <c r="BX256" s="194"/>
      <c r="BY256" s="192"/>
      <c r="BZ256" s="192"/>
      <c r="CA256" s="192"/>
      <c r="CB256" s="192"/>
      <c r="CC256" s="192"/>
      <c r="CD256" s="192"/>
      <c r="CE256" s="192"/>
      <c r="CF256" s="195"/>
      <c r="CG256" s="194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</row>
    <row r="257" spans="1:167" s="196" customFormat="1" x14ac:dyDescent="0.25">
      <c r="A257" s="235"/>
      <c r="B257" s="236"/>
      <c r="BR257" s="192"/>
      <c r="BS257" s="192"/>
      <c r="BT257" s="192"/>
      <c r="BU257" s="192"/>
      <c r="BV257" s="192"/>
      <c r="BW257" s="192"/>
      <c r="BX257" s="194"/>
      <c r="BY257" s="192"/>
      <c r="BZ257" s="192"/>
      <c r="CA257" s="192"/>
      <c r="CB257" s="192"/>
      <c r="CC257" s="192"/>
      <c r="CD257" s="192"/>
      <c r="CE257" s="192"/>
      <c r="CF257" s="195"/>
      <c r="CG257" s="194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</row>
    <row r="258" spans="1:167" s="196" customFormat="1" x14ac:dyDescent="0.25">
      <c r="A258" s="235"/>
      <c r="B258" s="236"/>
      <c r="BR258" s="192"/>
      <c r="BS258" s="192"/>
      <c r="BT258" s="192"/>
      <c r="BU258" s="192"/>
      <c r="BV258" s="192"/>
      <c r="BW258" s="192"/>
      <c r="BX258" s="194"/>
      <c r="BY258" s="192"/>
      <c r="BZ258" s="192"/>
      <c r="CA258" s="192"/>
      <c r="CB258" s="192"/>
      <c r="CC258" s="192"/>
      <c r="CD258" s="192"/>
      <c r="CE258" s="192"/>
      <c r="CF258" s="195"/>
      <c r="CG258" s="194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</row>
    <row r="259" spans="1:167" s="196" customFormat="1" x14ac:dyDescent="0.25">
      <c r="A259" s="235"/>
      <c r="B259" s="236"/>
      <c r="BR259" s="192"/>
      <c r="BS259" s="192"/>
      <c r="BT259" s="192"/>
      <c r="BU259" s="192"/>
      <c r="BV259" s="192"/>
      <c r="BW259" s="192"/>
      <c r="BX259" s="194"/>
      <c r="BY259" s="192"/>
      <c r="BZ259" s="192"/>
      <c r="CA259" s="192"/>
      <c r="CB259" s="192"/>
      <c r="CC259" s="192"/>
      <c r="CD259" s="192"/>
      <c r="CE259" s="192"/>
      <c r="CF259" s="195"/>
      <c r="CG259" s="194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</row>
    <row r="260" spans="1:167" s="196" customFormat="1" x14ac:dyDescent="0.25">
      <c r="A260" s="235"/>
      <c r="B260" s="236"/>
      <c r="BR260" s="192"/>
      <c r="BS260" s="192"/>
      <c r="BT260" s="192"/>
      <c r="BU260" s="192"/>
      <c r="BV260" s="192"/>
      <c r="BW260" s="192"/>
      <c r="BX260" s="194"/>
      <c r="BY260" s="192"/>
      <c r="BZ260" s="192"/>
      <c r="CA260" s="192"/>
      <c r="CB260" s="192"/>
      <c r="CC260" s="192"/>
      <c r="CD260" s="192"/>
      <c r="CE260" s="192"/>
      <c r="CF260" s="195"/>
      <c r="CG260" s="194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</row>
    <row r="261" spans="1:167" s="196" customFormat="1" x14ac:dyDescent="0.25">
      <c r="A261" s="235"/>
      <c r="B261" s="236"/>
      <c r="BR261" s="192"/>
      <c r="BS261" s="192"/>
      <c r="BT261" s="192"/>
      <c r="BU261" s="192"/>
      <c r="BV261" s="192"/>
      <c r="BW261" s="192"/>
      <c r="BX261" s="194"/>
      <c r="BY261" s="192"/>
      <c r="BZ261" s="192"/>
      <c r="CA261" s="192"/>
      <c r="CB261" s="192"/>
      <c r="CC261" s="192"/>
      <c r="CD261" s="192"/>
      <c r="CE261" s="192"/>
      <c r="CF261" s="195"/>
      <c r="CG261" s="194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</row>
    <row r="262" spans="1:167" s="196" customFormat="1" x14ac:dyDescent="0.25">
      <c r="A262" s="235"/>
      <c r="B262" s="236"/>
      <c r="BR262" s="192"/>
      <c r="BS262" s="192"/>
      <c r="BT262" s="192"/>
      <c r="BU262" s="192"/>
      <c r="BV262" s="192"/>
      <c r="BW262" s="192"/>
      <c r="BX262" s="194"/>
      <c r="BY262" s="192"/>
      <c r="BZ262" s="192"/>
      <c r="CA262" s="192"/>
      <c r="CB262" s="192"/>
      <c r="CC262" s="192"/>
      <c r="CD262" s="192"/>
      <c r="CE262" s="192"/>
      <c r="CF262" s="195"/>
      <c r="CG262" s="194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</row>
  </sheetData>
  <mergeCells count="22">
    <mergeCell ref="BN6:BO6"/>
    <mergeCell ref="AM6:AN6"/>
    <mergeCell ref="AP6:AQ6"/>
    <mergeCell ref="AS6:AT6"/>
    <mergeCell ref="AV6:AW6"/>
    <mergeCell ref="AY6:AZ6"/>
    <mergeCell ref="BB6:BC6"/>
    <mergeCell ref="BE6:BF6"/>
    <mergeCell ref="BH6:BI6"/>
    <mergeCell ref="BK6:BL6"/>
    <mergeCell ref="AJ6:AK6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H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Janar 2022</vt:lpstr>
      <vt:lpstr> Shkurt 2022</vt:lpstr>
      <vt:lpstr>Mars 2022</vt:lpstr>
      <vt:lpstr>Pril 2022</vt:lpstr>
      <vt:lpstr>Maj 2022</vt:lpstr>
      <vt:lpstr>Qershor 2022</vt:lpstr>
      <vt:lpstr>Korrik 2022</vt:lpstr>
      <vt:lpstr>Gusht 2022</vt:lpstr>
      <vt:lpstr>Shtator 2022</vt:lpstr>
      <vt:lpstr>Tetor 2022</vt:lpstr>
      <vt:lpstr>Nëntor 2022</vt:lpstr>
      <vt:lpstr>Dhjetor 2022</vt:lpstr>
    </vt:vector>
  </TitlesOfParts>
  <Company>BoA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Juljana Babasuli</dc:creator>
  <cp:lastModifiedBy>Çezar Kajo</cp:lastModifiedBy>
  <cp:lastPrinted>2020-05-29T10:29:40Z</cp:lastPrinted>
  <dcterms:created xsi:type="dcterms:W3CDTF">2009-01-05T07:46:50Z</dcterms:created>
  <dcterms:modified xsi:type="dcterms:W3CDTF">2022-12-30T13:45:02Z</dcterms:modified>
</cp:coreProperties>
</file>